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3.xml" ContentType="application/vnd.openxmlformats-officedocument.drawingml.chart+xml"/>
  <Override PartName="/xl/drawings/drawing19.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0.xml" ContentType="application/vnd.openxmlformats-officedocument.drawing+xml"/>
  <Override PartName="/xl/charts/chart5.xml" ContentType="application/vnd.openxmlformats-officedocument.drawingml.chart+xml"/>
  <Override PartName="/xl/drawings/drawing21.xml" ContentType="application/vnd.openxmlformats-officedocument.drawing+xml"/>
  <Override PartName="/xl/charts/chart6.xml" ContentType="application/vnd.openxmlformats-officedocument.drawingml.chart+xml"/>
  <Override PartName="/xl/drawings/drawing22.xml" ContentType="application/vnd.openxmlformats-officedocument.drawing+xml"/>
  <Override PartName="/xl/charts/chart7.xml" ContentType="application/vnd.openxmlformats-officedocument.drawingml.chart+xml"/>
  <Override PartName="/xl/drawings/drawing23.xml" ContentType="application/vnd.openxmlformats-officedocument.drawing+xml"/>
  <Override PartName="/xl/charts/chart8.xml" ContentType="application/vnd.openxmlformats-officedocument.drawingml.chart+xml"/>
  <Override PartName="/xl/drawings/drawing24.xml" ContentType="application/vnd.openxmlformats-officedocument.drawing+xml"/>
  <Override PartName="/xl/charts/chart9.xml" ContentType="application/vnd.openxmlformats-officedocument.drawingml.chart+xml"/>
  <Override PartName="/xl/drawings/drawing25.xml" ContentType="application/vnd.openxmlformats-officedocument.drawing+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7.xml" ContentType="application/vnd.openxmlformats-officedocument.drawing+xml"/>
  <Override PartName="/xl/charts/chart12.xml" ContentType="application/vnd.openxmlformats-officedocument.drawingml.chart+xml"/>
  <Override PartName="/xl/drawings/drawing28.xml" ContentType="application/vnd.openxmlformats-officedocument.drawing+xml"/>
  <Override PartName="/xl/charts/chart13.xml" ContentType="application/vnd.openxmlformats-officedocument.drawingml.chart+xml"/>
  <Override PartName="/xl/drawings/drawing29.xml" ContentType="application/vnd.openxmlformats-officedocument.drawing+xml"/>
  <Override PartName="/xl/charts/chart14.xml" ContentType="application/vnd.openxmlformats-officedocument.drawingml.chart+xml"/>
  <Override PartName="/xl/drawings/drawing30.xml" ContentType="application/vnd.openxmlformats-officedocument.drawing+xml"/>
  <Override PartName="/xl/charts/chart15.xml" ContentType="application/vnd.openxmlformats-officedocument.drawingml.chart+xml"/>
  <Override PartName="/xl/drawings/drawing31.xml" ContentType="application/vnd.openxmlformats-officedocument.drawing+xml"/>
  <Override PartName="/xl/charts/chart16.xml" ContentType="application/vnd.openxmlformats-officedocument.drawingml.chart+xml"/>
  <Override PartName="/xl/drawings/drawing32.xml" ContentType="application/vnd.openxmlformats-officedocument.drawing+xml"/>
  <Override PartName="/xl/charts/chart17.xml" ContentType="application/vnd.openxmlformats-officedocument.drawingml.chart+xml"/>
  <Override PartName="/xl/drawings/drawing33.xml" ContentType="application/vnd.openxmlformats-officedocument.drawing+xml"/>
  <Override PartName="/xl/charts/chart18.xml" ContentType="application/vnd.openxmlformats-officedocument.drawingml.chart+xml"/>
  <Override PartName="/xl/drawings/drawing34.xml" ContentType="application/vnd.openxmlformats-officedocument.drawing+xml"/>
  <Override PartName="/xl/charts/chart19.xml" ContentType="application/vnd.openxmlformats-officedocument.drawingml.chart+xml"/>
  <Override PartName="/xl/drawings/drawing35.xml" ContentType="application/vnd.openxmlformats-officedocument.drawing+xml"/>
  <Override PartName="/xl/charts/chart2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6.xml" ContentType="application/vnd.openxmlformats-officedocument.drawing+xml"/>
  <Override PartName="/xl/charts/chart21.xml" ContentType="application/vnd.openxmlformats-officedocument.drawingml.chart+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charts/chart22.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6.xml" ContentType="application/vnd.openxmlformats-officedocument.drawing+xml"/>
  <Override PartName="/xl/charts/chart2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7.xml" ContentType="application/vnd.openxmlformats-officedocument.drawingml.chartshapes+xml"/>
  <Override PartName="/xl/drawings/drawing138.xml" ContentType="application/vnd.openxmlformats-officedocument.drawing+xml"/>
  <Override PartName="/xl/charts/chart2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9.xml" ContentType="application/vnd.openxmlformats-officedocument.drawing+xml"/>
  <Override PartName="/xl/charts/chart25.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0.xml" ContentType="application/vnd.openxmlformats-officedocument.drawing+xml"/>
  <Override PartName="/xl/drawings/drawing141.xml" ContentType="application/vnd.openxmlformats-officedocument.drawing+xml"/>
  <Override PartName="/xl/drawings/drawing142.xml" ContentType="application/vnd.openxmlformats-officedocument.drawing+xml"/>
  <Override PartName="/xl/drawings/drawing143.xml" ContentType="application/vnd.openxmlformats-officedocument.drawing+xml"/>
  <Override PartName="/xl/drawings/drawing144.xml" ContentType="application/vnd.openxmlformats-officedocument.drawing+xml"/>
  <Override PartName="/xl/drawings/drawing145.xml" ContentType="application/vnd.openxmlformats-officedocument.drawing+xml"/>
  <Override PartName="/xl/drawings/drawing146.xml" ContentType="application/vnd.openxmlformats-officedocument.drawing+xml"/>
  <Override PartName="/xl/drawings/drawing147.xml" ContentType="application/vnd.openxmlformats-officedocument.drawing+xml"/>
  <Override PartName="/xl/drawings/drawing148.xml" ContentType="application/vnd.openxmlformats-officedocument.drawing+xml"/>
  <Override PartName="/xl/drawings/drawing149.xml" ContentType="application/vnd.openxmlformats-officedocument.drawing+xml"/>
  <Override PartName="/xl/drawings/drawing150.xml" ContentType="application/vnd.openxmlformats-officedocument.drawing+xml"/>
  <Override PartName="/xl/charts/chart26.xml" ContentType="application/vnd.openxmlformats-officedocument.drawingml.chart+xml"/>
  <Override PartName="/xl/drawings/drawing151.xml" ContentType="application/vnd.openxmlformats-officedocument.drawing+xml"/>
  <Override PartName="/xl/drawings/drawing152.xml" ContentType="application/vnd.openxmlformats-officedocument.drawing+xml"/>
  <Override PartName="/xl/drawings/drawing153.xml" ContentType="application/vnd.openxmlformats-officedocument.drawing+xml"/>
  <Override PartName="/xl/drawings/drawing154.xml" ContentType="application/vnd.openxmlformats-officedocument.drawing+xml"/>
  <Override PartName="/xl/drawings/drawing155.xml" ContentType="application/vnd.openxmlformats-officedocument.drawing+xml"/>
  <Override PartName="/xl/drawings/drawing156.xml" ContentType="application/vnd.openxmlformats-officedocument.drawing+xml"/>
  <Override PartName="/xl/drawings/drawing157.xml" ContentType="application/vnd.openxmlformats-officedocument.drawing+xml"/>
  <Override PartName="/xl/drawings/drawing158.xml" ContentType="application/vnd.openxmlformats-officedocument.drawing+xml"/>
  <Override PartName="/xl/drawings/drawing159.xml" ContentType="application/vnd.openxmlformats-officedocument.drawing+xml"/>
  <Override PartName="/xl/drawings/drawing160.xml" ContentType="application/vnd.openxmlformats-officedocument.drawing+xml"/>
  <Override PartName="/xl/drawings/drawing161.xml" ContentType="application/vnd.openxmlformats-officedocument.drawing+xml"/>
  <Override PartName="/xl/drawings/drawing162.xml" ContentType="application/vnd.openxmlformats-officedocument.drawing+xml"/>
  <Override PartName="/xl/drawings/drawing163.xml" ContentType="application/vnd.openxmlformats-officedocument.drawing+xml"/>
  <Override PartName="/xl/drawings/drawing164.xml" ContentType="application/vnd.openxmlformats-officedocument.drawing+xml"/>
  <Override PartName="/xl/drawings/drawing165.xml" ContentType="application/vnd.openxmlformats-officedocument.drawing+xml"/>
  <Override PartName="/xl/drawings/drawing166.xml" ContentType="application/vnd.openxmlformats-officedocument.drawing+xml"/>
  <Override PartName="/xl/drawings/drawing167.xml" ContentType="application/vnd.openxmlformats-officedocument.drawing+xml"/>
  <Override PartName="/xl/drawings/drawing168.xml" ContentType="application/vnd.openxmlformats-officedocument.drawing+xml"/>
  <Override PartName="/xl/drawings/drawing169.xml" ContentType="application/vnd.openxmlformats-officedocument.drawing+xml"/>
  <Override PartName="/xl/drawings/drawing170.xml" ContentType="application/vnd.openxmlformats-officedocument.drawing+xml"/>
  <Override PartName="/xl/drawings/drawing171.xml" ContentType="application/vnd.openxmlformats-officedocument.drawing+xml"/>
  <Override PartName="/xl/drawings/drawing172.xml" ContentType="application/vnd.openxmlformats-officedocument.drawing+xml"/>
  <Override PartName="/xl/drawings/drawing173.xml" ContentType="application/vnd.openxmlformats-officedocument.drawing+xml"/>
  <Override PartName="/xl/charts/chart27.xml" ContentType="application/vnd.openxmlformats-officedocument.drawingml.chart+xml"/>
  <Override PartName="/xl/drawings/drawing174.xml" ContentType="application/vnd.openxmlformats-officedocument.drawing+xml"/>
  <Override PartName="/xl/charts/chart28.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75.xml" ContentType="application/vnd.openxmlformats-officedocument.drawing+xml"/>
  <Override PartName="/xl/charts/chart29.xml" ContentType="application/vnd.openxmlformats-officedocument.drawingml.chart+xml"/>
  <Override PartName="/xl/drawings/drawing176.xml" ContentType="application/vnd.openxmlformats-officedocument.drawing+xml"/>
  <Override PartName="/xl/drawings/drawing177.xml" ContentType="application/vnd.openxmlformats-officedocument.drawing+xml"/>
  <Override PartName="/xl/drawings/drawing178.xml" ContentType="application/vnd.openxmlformats-officedocument.drawing+xml"/>
  <Override PartName="/xl/drawings/drawing179.xml" ContentType="application/vnd.openxmlformats-officedocument.drawing+xml"/>
  <Override PartName="/xl/drawings/drawing180.xml" ContentType="application/vnd.openxmlformats-officedocument.drawing+xml"/>
  <Override PartName="/xl/drawings/drawing181.xml" ContentType="application/vnd.openxmlformats-officedocument.drawing+xml"/>
  <Override PartName="/xl/drawings/drawing182.xml" ContentType="application/vnd.openxmlformats-officedocument.drawing+xml"/>
  <Override PartName="/xl/drawings/drawing183.xml" ContentType="application/vnd.openxmlformats-officedocument.drawing+xml"/>
  <Override PartName="/xl/drawings/drawing184.xml" ContentType="application/vnd.openxmlformats-officedocument.drawing+xml"/>
  <Override PartName="/xl/drawings/drawing185.xml" ContentType="application/vnd.openxmlformats-officedocument.drawing+xml"/>
  <Override PartName="/xl/drawings/drawing186.xml" ContentType="application/vnd.openxmlformats-officedocument.drawing+xml"/>
  <Override PartName="/xl/drawings/drawing187.xml" ContentType="application/vnd.openxmlformats-officedocument.drawing+xml"/>
  <Override PartName="/xl/drawings/drawing188.xml" ContentType="application/vnd.openxmlformats-officedocument.drawing+xml"/>
  <Override PartName="/xl/drawings/drawing189.xml" ContentType="application/vnd.openxmlformats-officedocument.drawing+xml"/>
  <Override PartName="/xl/drawings/drawing190.xml" ContentType="application/vnd.openxmlformats-officedocument.drawing+xml"/>
  <Override PartName="/xl/drawings/drawing191.xml" ContentType="application/vnd.openxmlformats-officedocument.drawing+xml"/>
  <Override PartName="/xl/drawings/drawing192.xml" ContentType="application/vnd.openxmlformats-officedocument.drawing+xml"/>
  <Override PartName="/xl/drawings/drawing193.xml" ContentType="application/vnd.openxmlformats-officedocument.drawing+xml"/>
  <Override PartName="/xl/drawings/drawing194.xml" ContentType="application/vnd.openxmlformats-officedocument.drawing+xml"/>
  <Override PartName="/xl/drawings/drawing195.xml" ContentType="application/vnd.openxmlformats-officedocument.drawing+xml"/>
  <Override PartName="/xl/drawings/drawing196.xml" ContentType="application/vnd.openxmlformats-officedocument.drawing+xml"/>
  <Override PartName="/xl/drawings/drawing197.xml" ContentType="application/vnd.openxmlformats-officedocument.drawing+xml"/>
  <Override PartName="/xl/drawings/drawing198.xml" ContentType="application/vnd.openxmlformats-officedocument.drawing+xml"/>
  <Override PartName="/xl/drawings/drawing199.xml" ContentType="application/vnd.openxmlformats-officedocument.drawing+xml"/>
  <Override PartName="/xl/drawings/drawing20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vro" defaultThemeVersion="164011"/>
  <mc:AlternateContent xmlns:mc="http://schemas.openxmlformats.org/markup-compatibility/2006">
    <mc:Choice Requires="x15">
      <x15ac:absPath xmlns:x15ac="http://schemas.microsoft.com/office/spreadsheetml/2010/11/ac" url="\\wh0210\DPFP-DAEP\06. Publicações GPEARI\01. Finais\Orçamentos de Estado\2020\04. Excel (TS)\"/>
    </mc:Choice>
  </mc:AlternateContent>
  <bookViews>
    <workbookView xWindow="0" yWindow="0" windowWidth="28800" windowHeight="11820" tabRatio="815"/>
  </bookViews>
  <sheets>
    <sheet name="Índice" sheetId="35" r:id="rId1"/>
    <sheet name="Cap 1" sheetId="226" r:id="rId2"/>
    <sheet name="Q-1.1" sheetId="318" r:id="rId3"/>
    <sheet name="Q-1.2" sheetId="228" r:id="rId4"/>
    <sheet name="Q-1.3" sheetId="229" r:id="rId5"/>
    <sheet name="G-1.1" sheetId="319" r:id="rId6"/>
    <sheet name="G-1.2" sheetId="321" r:id="rId7"/>
    <sheet name="CAP 2" sheetId="107" r:id="rId8"/>
    <sheet name="Q-2.1" sheetId="5" r:id="rId9"/>
    <sheet name="Q-2.2" sheetId="8" r:id="rId10"/>
    <sheet name="Q-2.3" sheetId="9" r:id="rId11"/>
    <sheet name="Q-2.4" sheetId="10" r:id="rId12"/>
    <sheet name="Q-2.5" sheetId="11" r:id="rId13"/>
    <sheet name="Q-2.6" sheetId="12" r:id="rId14"/>
    <sheet name="Q-2.7" sheetId="13" r:id="rId15"/>
    <sheet name="Q-2.8" sheetId="14" r:id="rId16"/>
    <sheet name="Q-2.9" sheetId="15" r:id="rId17"/>
    <sheet name="G-2.1" sheetId="268" r:id="rId18"/>
    <sheet name="G-2.2" sheetId="283" r:id="rId19"/>
    <sheet name="G-2.3" sheetId="57" r:id="rId20"/>
    <sheet name="G-2.4" sheetId="58" r:id="rId21"/>
    <sheet name="G-2.5" sheetId="59" r:id="rId22"/>
    <sheet name="G-2.6" sheetId="61" r:id="rId23"/>
    <sheet name="G-2.7" sheetId="62" r:id="rId24"/>
    <sheet name="G-2.8" sheetId="68" r:id="rId25"/>
    <sheet name="G-2.9" sheetId="69" r:id="rId26"/>
    <sheet name="G-2.10" sheetId="277" r:id="rId27"/>
    <sheet name="G-2.11" sheetId="72" r:id="rId28"/>
    <sheet name="G-2.12" sheetId="276" r:id="rId29"/>
    <sheet name="G-2.13" sheetId="78" r:id="rId30"/>
    <sheet name="G-2.14" sheetId="279" r:id="rId31"/>
    <sheet name="G-2.15" sheetId="280" r:id="rId32"/>
    <sheet name="G-2.16" sheetId="281" r:id="rId33"/>
    <sheet name="G-2.17" sheetId="264" r:id="rId34"/>
    <sheet name="G-2.18" sheetId="315" r:id="rId35"/>
    <sheet name="G-2.19" sheetId="316" r:id="rId36"/>
    <sheet name="G-2.20" sheetId="290" r:id="rId37"/>
    <sheet name="G-2.21" sheetId="291" r:id="rId38"/>
    <sheet name="G-2.22" sheetId="292" r:id="rId39"/>
    <sheet name="G-2.23" sheetId="293" r:id="rId40"/>
    <sheet name="Cap 3" sheetId="37" r:id="rId41"/>
    <sheet name="Q-3.1" sheetId="19" r:id="rId42"/>
    <sheet name="Q-3.2" sheetId="17" r:id="rId43"/>
    <sheet name="Q-3.3" sheetId="16" r:id="rId44"/>
    <sheet name="Q-3.4" sheetId="18" r:id="rId45"/>
    <sheet name="Q-3.5" sheetId="272" r:id="rId46"/>
    <sheet name="Q-3.6" sheetId="289" r:id="rId47"/>
    <sheet name="G-3.1" sheetId="288" r:id="rId48"/>
    <sheet name="G-3.2" sheetId="270" r:id="rId49"/>
    <sheet name="Cap 4" sheetId="38" r:id="rId50"/>
    <sheet name="Q-4.1" sheetId="21" r:id="rId51"/>
    <sheet name="Q-4.2" sheetId="325" r:id="rId52"/>
    <sheet name="Q-4.3" sheetId="22" r:id="rId53"/>
    <sheet name="Q-4.4" sheetId="23" r:id="rId54"/>
    <sheet name="Q-4.5" sheetId="24" r:id="rId55"/>
    <sheet name="Q-4.6" sheetId="25" r:id="rId56"/>
    <sheet name="Q-4.7" sheetId="26" r:id="rId57"/>
    <sheet name="Q-4.8" sheetId="27" r:id="rId58"/>
    <sheet name="Q-4.9" sheetId="28" r:id="rId59"/>
    <sheet name="Q-4.10" sheetId="29" r:id="rId60"/>
    <sheet name="Q-4.11" sheetId="30" r:id="rId61"/>
    <sheet name="Q-4.12" sheetId="31" r:id="rId62"/>
    <sheet name="Q-4.13" sheetId="32" r:id="rId63"/>
    <sheet name="Q-4.14" sheetId="33" r:id="rId64"/>
    <sheet name="Q-4.15" sheetId="40" r:id="rId65"/>
    <sheet name="Q-4.16" sheetId="41" r:id="rId66"/>
    <sheet name="Q-4.17" sheetId="42" r:id="rId67"/>
    <sheet name="Q-4.18" sheetId="43" r:id="rId68"/>
    <sheet name="Q-4.19" sheetId="136" r:id="rId69"/>
    <sheet name="Q-4.20" sheetId="137" r:id="rId70"/>
    <sheet name="Q-4.21" sheetId="138" r:id="rId71"/>
    <sheet name="Q-4.22" sheetId="139" r:id="rId72"/>
    <sheet name="Q-4.23" sheetId="48" r:id="rId73"/>
    <sheet name="Q-4.24" sheetId="47" r:id="rId74"/>
    <sheet name="Q-4.25" sheetId="46" r:id="rId75"/>
    <sheet name="Q-4.26" sheetId="49" r:id="rId76"/>
    <sheet name="Q-4.27" sheetId="45" r:id="rId77"/>
    <sheet name="Q-4.28" sheetId="97" r:id="rId78"/>
    <sheet name="Q-4.29" sheetId="44" r:id="rId79"/>
    <sheet name="Q-4.30" sheetId="94" r:id="rId80"/>
    <sheet name="Q-4.31" sheetId="95" r:id="rId81"/>
    <sheet name="Q-4.32" sheetId="96" r:id="rId82"/>
    <sheet name="Q-4.33" sheetId="98" r:id="rId83"/>
    <sheet name="Q-4.34" sheetId="99" r:id="rId84"/>
    <sheet name="Q-4.35" sheetId="100" r:id="rId85"/>
    <sheet name="Q-4.36" sheetId="50" r:id="rId86"/>
    <sheet name="Q-4.37" sheetId="101" r:id="rId87"/>
    <sheet name="Q-4.38" sheetId="102" r:id="rId88"/>
    <sheet name="Q-4.39" sheetId="103" r:id="rId89"/>
    <sheet name="Q-4.40" sheetId="104" r:id="rId90"/>
    <sheet name="Q-4.41" sheetId="108" r:id="rId91"/>
    <sheet name="Q-4.42" sheetId="109" r:id="rId92"/>
    <sheet name="Q-4.43" sheetId="110" r:id="rId93"/>
    <sheet name="Q-4.44" sheetId="111" r:id="rId94"/>
    <sheet name="Q-4.45" sheetId="112" r:id="rId95"/>
    <sheet name="Q-4.46" sheetId="113" r:id="rId96"/>
    <sheet name="Q-4.47" sheetId="114" r:id="rId97"/>
    <sheet name="Q-4.48" sheetId="115" r:id="rId98"/>
    <sheet name="Q-4.49" sheetId="116" r:id="rId99"/>
    <sheet name="Q-4.50" sheetId="117" r:id="rId100"/>
    <sheet name="Q-4.51" sheetId="118" r:id="rId101"/>
    <sheet name="Q-4.52" sheetId="119" r:id="rId102"/>
    <sheet name="Q-4.53" sheetId="120" r:id="rId103"/>
    <sheet name="Q-4.54" sheetId="121" r:id="rId104"/>
    <sheet name="Q-4.55" sheetId="122" r:id="rId105"/>
    <sheet name="Q-4.56" sheetId="123" r:id="rId106"/>
    <sheet name="Q-4.57" sheetId="124" r:id="rId107"/>
    <sheet name="Q-4.58" sheetId="125" r:id="rId108"/>
    <sheet name="Q-4.59" sheetId="126" r:id="rId109"/>
    <sheet name="Q-4.60" sheetId="127" r:id="rId110"/>
    <sheet name="Q-4.61" sheetId="128" r:id="rId111"/>
    <sheet name="Q-4.62" sheetId="297" r:id="rId112"/>
    <sheet name="Q-4.63" sheetId="298" r:id="rId113"/>
    <sheet name="Q-4.64" sheetId="299" r:id="rId114"/>
    <sheet name="Q-4.65" sheetId="300" r:id="rId115"/>
    <sheet name="Q-4.66" sheetId="129" r:id="rId116"/>
    <sheet name="Q-4.67" sheetId="130" r:id="rId117"/>
    <sheet name="Q-4.68" sheetId="131" r:id="rId118"/>
    <sheet name="Q-4.69" sheetId="141" r:id="rId119"/>
    <sheet name="Q-4.70" sheetId="142" r:id="rId120"/>
    <sheet name="Q-4.71" sheetId="143" r:id="rId121"/>
    <sheet name="Q-4.72" sheetId="144" r:id="rId122"/>
    <sheet name="Q-4.73" sheetId="132" r:id="rId123"/>
    <sheet name="Q-4.74" sheetId="133" r:id="rId124"/>
    <sheet name="Q-4.75" sheetId="134" r:id="rId125"/>
    <sheet name="Q-4.76" sheetId="135" r:id="rId126"/>
    <sheet name="Q-4.77" sheetId="145" r:id="rId127"/>
    <sheet name="Q-4.78" sheetId="146" r:id="rId128"/>
    <sheet name="Q-4.79" sheetId="147" r:id="rId129"/>
    <sheet name="Q-4.80" sheetId="148" r:id="rId130"/>
    <sheet name="Q-4.81" sheetId="152" r:id="rId131"/>
    <sheet name="Q-4.82" sheetId="151" r:id="rId132"/>
    <sheet name="Q-4.83" sheetId="150" r:id="rId133"/>
    <sheet name="Q-4.84" sheetId="149" r:id="rId134"/>
    <sheet name="G-4.1" sheetId="303" r:id="rId135"/>
    <sheet name="G-4.2" sheetId="305" r:id="rId136"/>
    <sheet name="G-4.3" sheetId="306" r:id="rId137"/>
    <sheet name="G-4.4" sheetId="307" r:id="rId138"/>
    <sheet name="CAP 5" sheetId="184" r:id="rId139"/>
    <sheet name="Q-5.1" sheetId="155" r:id="rId140"/>
    <sheet name="Q-5.2" sheetId="314" r:id="rId141"/>
    <sheet name="Q-5.3" sheetId="156" r:id="rId142"/>
    <sheet name="Q-5.4" sheetId="224" r:id="rId143"/>
    <sheet name="Q-5.5" sheetId="308" r:id="rId144"/>
    <sheet name="Q-5.6" sheetId="158" r:id="rId145"/>
    <sheet name="G-5.1" sheetId="311" r:id="rId146"/>
    <sheet name="G-5.2" sheetId="312" r:id="rId147"/>
    <sheet name="G-5.3" sheetId="310" r:id="rId148"/>
    <sheet name="G-5.4" sheetId="309" r:id="rId149"/>
    <sheet name="G-5.5" sheetId="313" r:id="rId150"/>
    <sheet name="CAP 6" sheetId="234" r:id="rId151"/>
    <sheet name="Q-6.1" sheetId="235" r:id="rId152"/>
    <sheet name="Q-6.2" sheetId="237" r:id="rId153"/>
    <sheet name="Q-6.3" sheetId="238" r:id="rId154"/>
    <sheet name="Q-6.4" sheetId="239" r:id="rId155"/>
    <sheet name="Q-6.5" sheetId="240" r:id="rId156"/>
    <sheet name="Q-6.6" sheetId="245" r:id="rId157"/>
    <sheet name="Q-6.7" sheetId="246" r:id="rId158"/>
    <sheet name="Q-6.8" sheetId="247" r:id="rId159"/>
    <sheet name="Q-6.9" sheetId="248" r:id="rId160"/>
    <sheet name="Q-6.10" sheetId="249" r:id="rId161"/>
    <sheet name="Q-6.11" sheetId="250" r:id="rId162"/>
    <sheet name="Q-6.12" sheetId="301" r:id="rId163"/>
    <sheet name="Q-6.13" sheetId="251" r:id="rId164"/>
    <sheet name="Q-6.14" sheetId="326" r:id="rId165"/>
    <sheet name="Q-IV.4.1.1" sheetId="253" r:id="rId166"/>
    <sheet name="Q-IV.4.1.2" sheetId="254" r:id="rId167"/>
    <sheet name="Q-IV.4.1.3" sheetId="255" r:id="rId168"/>
    <sheet name="Q-IV.4.1.3." sheetId="256" r:id="rId169"/>
    <sheet name="Q-6.15" sheetId="257" r:id="rId170"/>
    <sheet name="Q-6.16" sheetId="258" r:id="rId171"/>
    <sheet name="G-6.1" sheetId="259" r:id="rId172"/>
    <sheet name="G-6.2" sheetId="260" r:id="rId173"/>
    <sheet name="G-6.3" sheetId="317" r:id="rId174"/>
    <sheet name="Anexos" sheetId="222" r:id="rId175"/>
    <sheet name="Q A.1" sheetId="199" r:id="rId176"/>
    <sheet name="Q A.2" sheetId="200" r:id="rId177"/>
    <sheet name="Q A.3" sheetId="201" r:id="rId178"/>
    <sheet name="Q A.4" sheetId="202" r:id="rId179"/>
    <sheet name="Q A.5" sheetId="322" r:id="rId180"/>
    <sheet name="Q A.6" sheetId="204" r:id="rId181"/>
    <sheet name="Q A.7" sheetId="323" r:id="rId182"/>
    <sheet name="Q A.2.17" sheetId="205" r:id="rId183"/>
    <sheet name="Q A.8" sheetId="324" r:id="rId184"/>
    <sheet name="Q A.9" sheetId="225" r:id="rId185"/>
    <sheet name="Q A.10" sheetId="207" r:id="rId186"/>
    <sheet name="Anexo ao ROE 2020" sheetId="328" r:id="rId187"/>
    <sheet name="Q-1" sheetId="236" r:id="rId188"/>
    <sheet name="Q-2" sheetId="241" r:id="rId189"/>
    <sheet name="Q-3" sheetId="242" r:id="rId190"/>
    <sheet name="Q-4" sheetId="243" r:id="rId191"/>
    <sheet name="Q-5" sheetId="244" r:id="rId192"/>
    <sheet name="Elementos Informativos" sheetId="262" r:id="rId193"/>
    <sheet name="Q-EI.1" sheetId="285" r:id="rId194"/>
    <sheet name="Q-EI.2" sheetId="210" r:id="rId195"/>
    <sheet name="Q-EI.3" sheetId="211" r:id="rId196"/>
    <sheet name="Quadros Complementares" sheetId="275" r:id="rId197"/>
    <sheet name="Lista de Programas" sheetId="295" r:id="rId198"/>
    <sheet name="AC - Lista das Entidades" sheetId="296" r:id="rId199"/>
  </sheets>
  <definedNames>
    <definedName name="___thinkcell5VLAAAAAAAAAAAAAAAABWP2LWU7BNJCJRH2H6WSKZB2L4" localSheetId="171" hidden="1">'G-6.1'!#REF!</definedName>
    <definedName name="___thinkcell5VLAAAAAAAAAAAAAAAABWP2LWU7BNJCJRH2H6WSKZB2L4" localSheetId="172" hidden="1">'G-6.2'!$J$71:$N$77</definedName>
    <definedName name="___thinkcell5VLAAAAAAAAAAAAAAAACFXBB2523U42ISH7AEWOVTC2FQ" localSheetId="171" hidden="1">'G-6.1'!#REF!</definedName>
    <definedName name="___thinkcell5VLAAAAAAAAAAAAAAAACFXBB2523U42ISH7AEWOVTC2FQ" localSheetId="172" hidden="1">'G-6.2'!$J$15:$N$17</definedName>
    <definedName name="___thinkcell5VLAAAAAAAAAAAAAAAACVUEFAGH6XNKJTB4JAYRFX2NEC" localSheetId="171" hidden="1">'G-6.1'!#REF!</definedName>
    <definedName name="___thinkcell5VLAAAAAAAAAAAAAAAACVUEFAGH6XNKJTB4JAYRFX2NEC" localSheetId="172" hidden="1">'G-6.2'!$J$101:$N$104</definedName>
    <definedName name="___thinkcell5VLAAAAAAAAAAAAAAAAD7NVTRNL3LWCFR5ONGY5DLPVEO" localSheetId="171" hidden="1">'G-6.1'!$K$12:$O$19</definedName>
    <definedName name="___thinkcell5VLAAAAAAAAAAAAAAAAD7NVTRNL3LWCFR5ONGY5DLPVEO" localSheetId="172" hidden="1">'G-6.2'!$J$38:$N$45</definedName>
    <definedName name="___thinkcell5VLAAAAAAAAAAAAAAAADVPORNUJKE42HRRVN4HBTBRNUO" localSheetId="171" hidden="1">'G-6.1'!#REF!</definedName>
    <definedName name="___thinkcell5VLAAAAAAAAAAAAAAAADVPORNUJKE42HRRVN4HBTBRNUO" localSheetId="172" hidden="1">'G-6.2'!$J$62:$N$66</definedName>
    <definedName name="___thinkcell5VLAAAAAAAAAAAAAAAAFZUJER3SYJKSEQLLOBJY7KIVWW" localSheetId="171" hidden="1">'G-6.1'!#REF!</definedName>
    <definedName name="___thinkcell5VLAAAAAAAAAAAAAAAAFZUJER3SYJKSEQLLOBJY7KIVWW" localSheetId="172" hidden="1">'G-6.2'!$J$145:$N$149</definedName>
    <definedName name="___thinkcell5VLAAAAAAAAAAAAAAAAH76SDMKM6KHSBVSKACKZH2Z7GY" localSheetId="171" hidden="1">'G-6.1'!$K$61:$O$65</definedName>
    <definedName name="___thinkcell5VLAAAAAAAAAAAAAAAAH76SDMKM6KHSBVSKACKZH2Z7GY" localSheetId="172" hidden="1">'G-6.2'!$J$171:$N$175</definedName>
    <definedName name="___thinkcell5VLAAAAAAAAAAAAAAAAJBEY4KSVEFT2JRLISPTL3IPLZS" localSheetId="171" hidden="1">'G-6.1'!#REF!</definedName>
    <definedName name="___thinkcell5VLAAAAAAAAAAAAAAAAJBEY4KSVEFT2JRLISPTL3IPLZS" localSheetId="172" hidden="1">'G-6.2'!$J$82:$N$87</definedName>
    <definedName name="___thinkcell5VLAAAAAAAAAAAAAAAAKRCJJSE6CO6SORY3ZK4QIEWFCU" localSheetId="171" hidden="1">'G-6.1'!$K$28:$O$32</definedName>
    <definedName name="___thinkcell5VLAAAAAAAAAAAAAAAAKRCJJSE6CO6SORY3ZK4QIEWFCU" localSheetId="172" hidden="1">'G-6.2'!$J$10:$N$31</definedName>
    <definedName name="___thinkcell5VLAAAAAAAAAAAAAAAALIT5FSCHVLNSCU6ZVUJUDZDSRG" localSheetId="171" hidden="1">'G-6.1'!#REF!</definedName>
    <definedName name="___thinkcell5VLAAAAAAAAAAAAAAAALIT5FSCHVLNSCU6ZVUJUDZDSRG" localSheetId="172" hidden="1">'G-6.2'!$J$137:$N$140</definedName>
    <definedName name="___thinkcell5VLAAAAAAAAAAAAAAAAM24EXBXIKRB2KWPSHGISUJSUH6" localSheetId="171" hidden="1">'G-6.1'!#REF!</definedName>
    <definedName name="___thinkcell5VLAAAAAAAAAAAAAAAAM24EXBXIKRB2KWPSHGISUJSUH6" localSheetId="172" hidden="1">'G-6.2'!$J$154:$N$157</definedName>
    <definedName name="___thinkcell5VLAAAAAAAAAAAAAAAAMRFKF6PCIUO2HV5CIVHDAHYNXQ" localSheetId="171" hidden="1">'G-6.1'!#REF!</definedName>
    <definedName name="___thinkcell5VLAAAAAAAAAAAAAAAAMRFKF6PCIUO2HV5CIVHDAHYNXQ" localSheetId="172" hidden="1">'G-6.2'!$J$162:$N$166</definedName>
    <definedName name="___thinkcell5VLAAAAAAAAAAAAAAAANMC6F6EI5LYCBSQNWMX23ZFVIK" localSheetId="171" hidden="1">'G-6.1'!#REF!</definedName>
    <definedName name="___thinkcell5VLAAAAAAAAAAAAAAAANMC6F6EI5LYCBSQNWMX23ZFVIK" localSheetId="172" hidden="1">'G-6.2'!$J$118:$N$121</definedName>
    <definedName name="___thinkcell5VLAAAAAAAAAAAAAAAANU5JWTW2EWX2NSPL2CNKUX72SY" localSheetId="171" hidden="1">'G-6.1'!#REF!</definedName>
    <definedName name="___thinkcell5VLAAAAAAAAAAAAAAAANU5JWTW2EWX2NSPL2CNKUX72SY" localSheetId="172" hidden="1">'G-6.2'!$J$109:$N$113</definedName>
    <definedName name="___thinkcell5VLAAAAAAAAAAAAAAAAO7PB7WEIEXCCNVYHVSDVAVPPV4" localSheetId="171" hidden="1">'G-6.1'!#REF!</definedName>
    <definedName name="___thinkcell5VLAAAAAAAAAAAAAAAAO7PB7WEIEXCCNVYHVSDVAVPPV4" localSheetId="172" hidden="1">'G-6.2'!$J$92:$N$96</definedName>
    <definedName name="___thinkcell5VLAAAAAAAAAAAAAAAAPU6BQNIZ4V72JSG2YB4FNO4ND4" localSheetId="171" hidden="1">'G-6.1'!#REF!</definedName>
    <definedName name="___thinkcell5VLAAAAAAAAAAAAAAAAPU6BQNIZ4V72JSG2YB4FNO4ND4" localSheetId="172" hidden="1">'G-6.2'!$J$127:$N$132</definedName>
    <definedName name="___thinkcell5VLAAAAAAAAAAAIAAAACLQXEPLQZPBSMQNMJXWT2XHLJI" localSheetId="171" hidden="1">'G-6.1'!$K$21:$R$23</definedName>
    <definedName name="___thinkcell5VLAAAAAAAAAAAIAAAACLQXEPLQZPBSMQNMJXWT2XHLJI" localSheetId="172" hidden="1">'G-6.2'!$J$24:$Q$25</definedName>
    <definedName name="__123Graph_A" localSheetId="186" hidden="1">#REF!</definedName>
    <definedName name="__123Graph_A" localSheetId="174" hidden="1">#REF!</definedName>
    <definedName name="__123Graph_A" localSheetId="1" hidden="1">#REF!</definedName>
    <definedName name="__123Graph_A" localSheetId="17" hidden="1">#REF!</definedName>
    <definedName name="__123Graph_A" localSheetId="30" hidden="1">#REF!</definedName>
    <definedName name="__123Graph_A" localSheetId="31" hidden="1">#REF!</definedName>
    <definedName name="__123Graph_A" localSheetId="32" hidden="1">#REF!</definedName>
    <definedName name="__123Graph_A" localSheetId="33" hidden="1">#REF!</definedName>
    <definedName name="__123Graph_A" localSheetId="39" hidden="1">#REF!</definedName>
    <definedName name="__123Graph_A" localSheetId="48" hidden="1">#REF!</definedName>
    <definedName name="__123Graph_A" localSheetId="171" hidden="1">#REF!</definedName>
    <definedName name="__123Graph_A" localSheetId="172" hidden="1">#REF!</definedName>
    <definedName name="__123Graph_A" localSheetId="184" hidden="1">#REF!</definedName>
    <definedName name="__123Graph_A" localSheetId="45" hidden="1">#REF!</definedName>
    <definedName name="__123Graph_A" localSheetId="46" hidden="1">#REF!</definedName>
    <definedName name="__123Graph_A" localSheetId="124" hidden="1">#REF!</definedName>
    <definedName name="__123Graph_A" localSheetId="142" hidden="1">#REF!</definedName>
    <definedName name="__123Graph_A" localSheetId="164" hidden="1">#REF!</definedName>
    <definedName name="__123Graph_A" localSheetId="193" hidden="1">#REF!</definedName>
    <definedName name="__123Graph_A" hidden="1">#REF!</definedName>
    <definedName name="__123Graph_AECTOT" localSheetId="186" hidden="1">#REF!</definedName>
    <definedName name="__123Graph_AECTOT" localSheetId="174" hidden="1">#REF!</definedName>
    <definedName name="__123Graph_AECTOT" localSheetId="1" hidden="1">#REF!</definedName>
    <definedName name="__123Graph_AECTOT" localSheetId="17" hidden="1">#REF!</definedName>
    <definedName name="__123Graph_AECTOT" localSheetId="30" hidden="1">#REF!</definedName>
    <definedName name="__123Graph_AECTOT" localSheetId="31" hidden="1">#REF!</definedName>
    <definedName name="__123Graph_AECTOT" localSheetId="32" hidden="1">#REF!</definedName>
    <definedName name="__123Graph_AECTOT" localSheetId="33" hidden="1">#REF!</definedName>
    <definedName name="__123Graph_AECTOT" localSheetId="39" hidden="1">#REF!</definedName>
    <definedName name="__123Graph_AECTOT" localSheetId="48" hidden="1">#REF!</definedName>
    <definedName name="__123Graph_AECTOT" localSheetId="171" hidden="1">#REF!</definedName>
    <definedName name="__123Graph_AECTOT" localSheetId="172" hidden="1">#REF!</definedName>
    <definedName name="__123Graph_AECTOT" localSheetId="184" hidden="1">#REF!</definedName>
    <definedName name="__123Graph_AECTOT" localSheetId="45" hidden="1">#REF!</definedName>
    <definedName name="__123Graph_AECTOT" localSheetId="46" hidden="1">#REF!</definedName>
    <definedName name="__123Graph_AECTOT" localSheetId="124" hidden="1">#REF!</definedName>
    <definedName name="__123Graph_AECTOT" localSheetId="142" hidden="1">#REF!</definedName>
    <definedName name="__123Graph_AECTOT" localSheetId="164" hidden="1">#REF!</definedName>
    <definedName name="__123Graph_AECTOT" localSheetId="193" hidden="1">#REF!</definedName>
    <definedName name="__123Graph_AECTOT" hidden="1">#REF!</definedName>
    <definedName name="__123Graph_B" localSheetId="186" hidden="1">#REF!</definedName>
    <definedName name="__123Graph_B" localSheetId="174" hidden="1">#REF!</definedName>
    <definedName name="__123Graph_B" localSheetId="1" hidden="1">#REF!</definedName>
    <definedName name="__123Graph_B" localSheetId="17" hidden="1">#REF!</definedName>
    <definedName name="__123Graph_B" localSheetId="30" hidden="1">#REF!</definedName>
    <definedName name="__123Graph_B" localSheetId="31" hidden="1">#REF!</definedName>
    <definedName name="__123Graph_B" localSheetId="32" hidden="1">#REF!</definedName>
    <definedName name="__123Graph_B" localSheetId="33" hidden="1">#REF!</definedName>
    <definedName name="__123Graph_B" localSheetId="39" hidden="1">#REF!</definedName>
    <definedName name="__123Graph_B" localSheetId="48" hidden="1">#REF!</definedName>
    <definedName name="__123Graph_B" localSheetId="171" hidden="1">#REF!</definedName>
    <definedName name="__123Graph_B" localSheetId="172" hidden="1">#REF!</definedName>
    <definedName name="__123Graph_B" localSheetId="184" hidden="1">#REF!</definedName>
    <definedName name="__123Graph_B" localSheetId="45" hidden="1">#REF!</definedName>
    <definedName name="__123Graph_B" localSheetId="46" hidden="1">#REF!</definedName>
    <definedName name="__123Graph_B" localSheetId="124" hidden="1">#REF!</definedName>
    <definedName name="__123Graph_B" localSheetId="142" hidden="1">#REF!</definedName>
    <definedName name="__123Graph_B" localSheetId="164" hidden="1">#REF!</definedName>
    <definedName name="__123Graph_B" localSheetId="193" hidden="1">#REF!</definedName>
    <definedName name="__123Graph_B" hidden="1">#REF!</definedName>
    <definedName name="__123Graph_BECTOT" localSheetId="186" hidden="1">#REF!</definedName>
    <definedName name="__123Graph_BECTOT" localSheetId="174" hidden="1">#REF!</definedName>
    <definedName name="__123Graph_BECTOT" localSheetId="1" hidden="1">#REF!</definedName>
    <definedName name="__123Graph_BECTOT" localSheetId="17" hidden="1">#REF!</definedName>
    <definedName name="__123Graph_BECTOT" localSheetId="30" hidden="1">#REF!</definedName>
    <definedName name="__123Graph_BECTOT" localSheetId="31" hidden="1">#REF!</definedName>
    <definedName name="__123Graph_BECTOT" localSheetId="32" hidden="1">#REF!</definedName>
    <definedName name="__123Graph_BECTOT" localSheetId="33" hidden="1">#REF!</definedName>
    <definedName name="__123Graph_BECTOT" localSheetId="39" hidden="1">#REF!</definedName>
    <definedName name="__123Graph_BECTOT" localSheetId="48" hidden="1">#REF!</definedName>
    <definedName name="__123Graph_BECTOT" localSheetId="171" hidden="1">#REF!</definedName>
    <definedName name="__123Graph_BECTOT" localSheetId="172" hidden="1">#REF!</definedName>
    <definedName name="__123Graph_BECTOT" localSheetId="184" hidden="1">#REF!</definedName>
    <definedName name="__123Graph_BECTOT" localSheetId="45" hidden="1">#REF!</definedName>
    <definedName name="__123Graph_BECTOT" localSheetId="46" hidden="1">#REF!</definedName>
    <definedName name="__123Graph_BECTOT" localSheetId="124" hidden="1">#REF!</definedName>
    <definedName name="__123Graph_BECTOT" localSheetId="142" hidden="1">#REF!</definedName>
    <definedName name="__123Graph_BECTOT" localSheetId="164" hidden="1">#REF!</definedName>
    <definedName name="__123Graph_BECTOT" localSheetId="193" hidden="1">#REF!</definedName>
    <definedName name="__123Graph_BECTOT" hidden="1">#REF!</definedName>
    <definedName name="__123Graph_C" localSheetId="186" hidden="1">#REF!</definedName>
    <definedName name="__123Graph_C" localSheetId="174" hidden="1">#REF!</definedName>
    <definedName name="__123Graph_C" localSheetId="1" hidden="1">#REF!</definedName>
    <definedName name="__123Graph_C" localSheetId="17" hidden="1">#REF!</definedName>
    <definedName name="__123Graph_C" localSheetId="30" hidden="1">#REF!</definedName>
    <definedName name="__123Graph_C" localSheetId="31" hidden="1">#REF!</definedName>
    <definedName name="__123Graph_C" localSheetId="32" hidden="1">#REF!</definedName>
    <definedName name="__123Graph_C" localSheetId="33" hidden="1">#REF!</definedName>
    <definedName name="__123Graph_C" localSheetId="39" hidden="1">#REF!</definedName>
    <definedName name="__123Graph_C" localSheetId="48" hidden="1">#REF!</definedName>
    <definedName name="__123Graph_C" localSheetId="171" hidden="1">#REF!</definedName>
    <definedName name="__123Graph_C" localSheetId="172" hidden="1">#REF!</definedName>
    <definedName name="__123Graph_C" localSheetId="184" hidden="1">#REF!</definedName>
    <definedName name="__123Graph_C" localSheetId="45" hidden="1">#REF!</definedName>
    <definedName name="__123Graph_C" localSheetId="46" hidden="1">#REF!</definedName>
    <definedName name="__123Graph_C" localSheetId="124" hidden="1">#REF!</definedName>
    <definedName name="__123Graph_C" localSheetId="142" hidden="1">#REF!</definedName>
    <definedName name="__123Graph_C" localSheetId="164" hidden="1">#REF!</definedName>
    <definedName name="__123Graph_C" localSheetId="193" hidden="1">#REF!</definedName>
    <definedName name="__123Graph_C" hidden="1">#REF!</definedName>
    <definedName name="__123Graph_CECTOT" localSheetId="186" hidden="1">#REF!</definedName>
    <definedName name="__123Graph_CECTOT" localSheetId="174" hidden="1">#REF!</definedName>
    <definedName name="__123Graph_CECTOT" localSheetId="1" hidden="1">#REF!</definedName>
    <definedName name="__123Graph_CECTOT" localSheetId="17" hidden="1">#REF!</definedName>
    <definedName name="__123Graph_CECTOT" localSheetId="30" hidden="1">#REF!</definedName>
    <definedName name="__123Graph_CECTOT" localSheetId="31" hidden="1">#REF!</definedName>
    <definedName name="__123Graph_CECTOT" localSheetId="32" hidden="1">#REF!</definedName>
    <definedName name="__123Graph_CECTOT" localSheetId="33" hidden="1">#REF!</definedName>
    <definedName name="__123Graph_CECTOT" localSheetId="39" hidden="1">#REF!</definedName>
    <definedName name="__123Graph_CECTOT" localSheetId="48" hidden="1">#REF!</definedName>
    <definedName name="__123Graph_CECTOT" localSheetId="171" hidden="1">#REF!</definedName>
    <definedName name="__123Graph_CECTOT" localSheetId="172" hidden="1">#REF!</definedName>
    <definedName name="__123Graph_CECTOT" localSheetId="184" hidden="1">#REF!</definedName>
    <definedName name="__123Graph_CECTOT" localSheetId="45" hidden="1">#REF!</definedName>
    <definedName name="__123Graph_CECTOT" localSheetId="46" hidden="1">#REF!</definedName>
    <definedName name="__123Graph_CECTOT" localSheetId="124" hidden="1">#REF!</definedName>
    <definedName name="__123Graph_CECTOT" localSheetId="142" hidden="1">#REF!</definedName>
    <definedName name="__123Graph_CECTOT" localSheetId="164" hidden="1">#REF!</definedName>
    <definedName name="__123Graph_CECTOT" localSheetId="193" hidden="1">#REF!</definedName>
    <definedName name="__123Graph_CECTOT" hidden="1">#REF!</definedName>
    <definedName name="__123Graph_D" localSheetId="186" hidden="1">#REF!</definedName>
    <definedName name="__123Graph_D" localSheetId="174" hidden="1">#REF!</definedName>
    <definedName name="__123Graph_D" localSheetId="1" hidden="1">#REF!</definedName>
    <definedName name="__123Graph_D" localSheetId="17" hidden="1">#REF!</definedName>
    <definedName name="__123Graph_D" localSheetId="30" hidden="1">#REF!</definedName>
    <definedName name="__123Graph_D" localSheetId="31" hidden="1">#REF!</definedName>
    <definedName name="__123Graph_D" localSheetId="32" hidden="1">#REF!</definedName>
    <definedName name="__123Graph_D" localSheetId="33" hidden="1">#REF!</definedName>
    <definedName name="__123Graph_D" localSheetId="39" hidden="1">#REF!</definedName>
    <definedName name="__123Graph_D" localSheetId="48" hidden="1">#REF!</definedName>
    <definedName name="__123Graph_D" localSheetId="171" hidden="1">#REF!</definedName>
    <definedName name="__123Graph_D" localSheetId="172" hidden="1">#REF!</definedName>
    <definedName name="__123Graph_D" localSheetId="184" hidden="1">#REF!</definedName>
    <definedName name="__123Graph_D" localSheetId="45" hidden="1">#REF!</definedName>
    <definedName name="__123Graph_D" localSheetId="46" hidden="1">#REF!</definedName>
    <definedName name="__123Graph_D" localSheetId="124" hidden="1">#REF!</definedName>
    <definedName name="__123Graph_D" localSheetId="142" hidden="1">#REF!</definedName>
    <definedName name="__123Graph_D" localSheetId="164" hidden="1">#REF!</definedName>
    <definedName name="__123Graph_D" localSheetId="193" hidden="1">#REF!</definedName>
    <definedName name="__123Graph_D" hidden="1">#REF!</definedName>
    <definedName name="__123Graph_DECTOT" localSheetId="186" hidden="1">#REF!</definedName>
    <definedName name="__123Graph_DECTOT" localSheetId="174" hidden="1">#REF!</definedName>
    <definedName name="__123Graph_DECTOT" localSheetId="1" hidden="1">#REF!</definedName>
    <definedName name="__123Graph_DECTOT" localSheetId="17" hidden="1">#REF!</definedName>
    <definedName name="__123Graph_DECTOT" localSheetId="30" hidden="1">#REF!</definedName>
    <definedName name="__123Graph_DECTOT" localSheetId="31" hidden="1">#REF!</definedName>
    <definedName name="__123Graph_DECTOT" localSheetId="32" hidden="1">#REF!</definedName>
    <definedName name="__123Graph_DECTOT" localSheetId="33" hidden="1">#REF!</definedName>
    <definedName name="__123Graph_DECTOT" localSheetId="39" hidden="1">#REF!</definedName>
    <definedName name="__123Graph_DECTOT" localSheetId="48" hidden="1">#REF!</definedName>
    <definedName name="__123Graph_DECTOT" localSheetId="171" hidden="1">#REF!</definedName>
    <definedName name="__123Graph_DECTOT" localSheetId="172" hidden="1">#REF!</definedName>
    <definedName name="__123Graph_DECTOT" localSheetId="184" hidden="1">#REF!</definedName>
    <definedName name="__123Graph_DECTOT" localSheetId="45" hidden="1">#REF!</definedName>
    <definedName name="__123Graph_DECTOT" localSheetId="46" hidden="1">#REF!</definedName>
    <definedName name="__123Graph_DECTOT" localSheetId="124" hidden="1">#REF!</definedName>
    <definedName name="__123Graph_DECTOT" localSheetId="142" hidden="1">#REF!</definedName>
    <definedName name="__123Graph_DECTOT" localSheetId="164" hidden="1">#REF!</definedName>
    <definedName name="__123Graph_DECTOT" localSheetId="193" hidden="1">#REF!</definedName>
    <definedName name="__123Graph_DECTOT" hidden="1">#REF!</definedName>
    <definedName name="__123Graph_E" localSheetId="186" hidden="1">#REF!</definedName>
    <definedName name="__123Graph_E" localSheetId="174" hidden="1">#REF!</definedName>
    <definedName name="__123Graph_E" localSheetId="1" hidden="1">#REF!</definedName>
    <definedName name="__123Graph_E" localSheetId="17" hidden="1">#REF!</definedName>
    <definedName name="__123Graph_E" localSheetId="30" hidden="1">#REF!</definedName>
    <definedName name="__123Graph_E" localSheetId="31" hidden="1">#REF!</definedName>
    <definedName name="__123Graph_E" localSheetId="32" hidden="1">#REF!</definedName>
    <definedName name="__123Graph_E" localSheetId="33" hidden="1">#REF!</definedName>
    <definedName name="__123Graph_E" localSheetId="39" hidden="1">#REF!</definedName>
    <definedName name="__123Graph_E" localSheetId="48" hidden="1">#REF!</definedName>
    <definedName name="__123Graph_E" localSheetId="171" hidden="1">#REF!</definedName>
    <definedName name="__123Graph_E" localSheetId="172" hidden="1">#REF!</definedName>
    <definedName name="__123Graph_E" localSheetId="184" hidden="1">#REF!</definedName>
    <definedName name="__123Graph_E" localSheetId="45" hidden="1">#REF!</definedName>
    <definedName name="__123Graph_E" localSheetId="46" hidden="1">#REF!</definedName>
    <definedName name="__123Graph_E" localSheetId="124" hidden="1">#REF!</definedName>
    <definedName name="__123Graph_E" localSheetId="142" hidden="1">#REF!</definedName>
    <definedName name="__123Graph_E" localSheetId="164" hidden="1">#REF!</definedName>
    <definedName name="__123Graph_E" localSheetId="193" hidden="1">#REF!</definedName>
    <definedName name="__123Graph_E" hidden="1">#REF!</definedName>
    <definedName name="__123Graph_EECTOT" localSheetId="186" hidden="1">#REF!</definedName>
    <definedName name="__123Graph_EECTOT" localSheetId="174" hidden="1">#REF!</definedName>
    <definedName name="__123Graph_EECTOT" localSheetId="1" hidden="1">#REF!</definedName>
    <definedName name="__123Graph_EECTOT" localSheetId="17" hidden="1">#REF!</definedName>
    <definedName name="__123Graph_EECTOT" localSheetId="30" hidden="1">#REF!</definedName>
    <definedName name="__123Graph_EECTOT" localSheetId="31" hidden="1">#REF!</definedName>
    <definedName name="__123Graph_EECTOT" localSheetId="32" hidden="1">#REF!</definedName>
    <definedName name="__123Graph_EECTOT" localSheetId="33" hidden="1">#REF!</definedName>
    <definedName name="__123Graph_EECTOT" localSheetId="39" hidden="1">#REF!</definedName>
    <definedName name="__123Graph_EECTOT" localSheetId="48" hidden="1">#REF!</definedName>
    <definedName name="__123Graph_EECTOT" localSheetId="171" hidden="1">#REF!</definedName>
    <definedName name="__123Graph_EECTOT" localSheetId="172" hidden="1">#REF!</definedName>
    <definedName name="__123Graph_EECTOT" localSheetId="184" hidden="1">#REF!</definedName>
    <definedName name="__123Graph_EECTOT" localSheetId="45" hidden="1">#REF!</definedName>
    <definedName name="__123Graph_EECTOT" localSheetId="46" hidden="1">#REF!</definedName>
    <definedName name="__123Graph_EECTOT" localSheetId="124" hidden="1">#REF!</definedName>
    <definedName name="__123Graph_EECTOT" localSheetId="142" hidden="1">#REF!</definedName>
    <definedName name="__123Graph_EECTOT" localSheetId="164" hidden="1">#REF!</definedName>
    <definedName name="__123Graph_EECTOT" localSheetId="193" hidden="1">#REF!</definedName>
    <definedName name="__123Graph_EECTOT" hidden="1">#REF!</definedName>
    <definedName name="__123Graph_X" localSheetId="186" hidden="1">#REF!</definedName>
    <definedName name="__123Graph_X" localSheetId="174" hidden="1">#REF!</definedName>
    <definedName name="__123Graph_X" localSheetId="1" hidden="1">#REF!</definedName>
    <definedName name="__123Graph_X" localSheetId="17" hidden="1">#REF!</definedName>
    <definedName name="__123Graph_X" localSheetId="30" hidden="1">#REF!</definedName>
    <definedName name="__123Graph_X" localSheetId="31" hidden="1">#REF!</definedName>
    <definedName name="__123Graph_X" localSheetId="32" hidden="1">#REF!</definedName>
    <definedName name="__123Graph_X" localSheetId="33" hidden="1">#REF!</definedName>
    <definedName name="__123Graph_X" localSheetId="39" hidden="1">#REF!</definedName>
    <definedName name="__123Graph_X" localSheetId="48" hidden="1">#REF!</definedName>
    <definedName name="__123Graph_X" localSheetId="171" hidden="1">#REF!</definedName>
    <definedName name="__123Graph_X" localSheetId="172" hidden="1">#REF!</definedName>
    <definedName name="__123Graph_X" localSheetId="184" hidden="1">#REF!</definedName>
    <definedName name="__123Graph_X" localSheetId="45" hidden="1">#REF!</definedName>
    <definedName name="__123Graph_X" localSheetId="46" hidden="1">#REF!</definedName>
    <definedName name="__123Graph_X" localSheetId="124" hidden="1">#REF!</definedName>
    <definedName name="__123Graph_X" localSheetId="142" hidden="1">#REF!</definedName>
    <definedName name="__123Graph_X" localSheetId="164" hidden="1">#REF!</definedName>
    <definedName name="__123Graph_X" localSheetId="193" hidden="1">#REF!</definedName>
    <definedName name="__123Graph_X" hidden="1">#REF!</definedName>
    <definedName name="__123Graph_XECTOT" localSheetId="186" hidden="1">#REF!</definedName>
    <definedName name="__123Graph_XECTOT" localSheetId="174" hidden="1">#REF!</definedName>
    <definedName name="__123Graph_XECTOT" localSheetId="1" hidden="1">#REF!</definedName>
    <definedName name="__123Graph_XECTOT" localSheetId="17" hidden="1">#REF!</definedName>
    <definedName name="__123Graph_XECTOT" localSheetId="30" hidden="1">#REF!</definedName>
    <definedName name="__123Graph_XECTOT" localSheetId="31" hidden="1">#REF!</definedName>
    <definedName name="__123Graph_XECTOT" localSheetId="32" hidden="1">#REF!</definedName>
    <definedName name="__123Graph_XECTOT" localSheetId="33" hidden="1">#REF!</definedName>
    <definedName name="__123Graph_XECTOT" localSheetId="39" hidden="1">#REF!</definedName>
    <definedName name="__123Graph_XECTOT" localSheetId="48" hidden="1">#REF!</definedName>
    <definedName name="__123Graph_XECTOT" localSheetId="171" hidden="1">#REF!</definedName>
    <definedName name="__123Graph_XECTOT" localSheetId="172" hidden="1">#REF!</definedName>
    <definedName name="__123Graph_XECTOT" localSheetId="184" hidden="1">#REF!</definedName>
    <definedName name="__123Graph_XECTOT" localSheetId="45" hidden="1">#REF!</definedName>
    <definedName name="__123Graph_XECTOT" localSheetId="46" hidden="1">#REF!</definedName>
    <definedName name="__123Graph_XECTOT" localSheetId="124" hidden="1">#REF!</definedName>
    <definedName name="__123Graph_XECTOT" localSheetId="142" hidden="1">#REF!</definedName>
    <definedName name="__123Graph_XECTOT" localSheetId="164" hidden="1">#REF!</definedName>
    <definedName name="__123Graph_XECTOT" localSheetId="193" hidden="1">#REF!</definedName>
    <definedName name="__123Graph_XECTOT" hidden="1">#REF!</definedName>
    <definedName name="_xlnm._FilterDatabase" localSheetId="198" hidden="1">'AC - Lista das Entidades'!$B$6:$G$493</definedName>
    <definedName name="_xlnm._FilterDatabase" localSheetId="197" hidden="1">'Lista de Programas'!$A$9:$O$86</definedName>
    <definedName name="_Order1" localSheetId="17" hidden="1">255</definedName>
    <definedName name="_Order1" localSheetId="27" hidden="1">255</definedName>
    <definedName name="_Order1" localSheetId="29" hidden="1">255</definedName>
    <definedName name="_Order1" localSheetId="31" hidden="1">255</definedName>
    <definedName name="_Order1" localSheetId="32" hidden="1">255</definedName>
    <definedName name="_Order1" localSheetId="33" hidden="1">255</definedName>
    <definedName name="_Order1" localSheetId="19" hidden="1">255</definedName>
    <definedName name="_Order1" localSheetId="20" hidden="1">255</definedName>
    <definedName name="_Order1" localSheetId="21" hidden="1">255</definedName>
    <definedName name="_Order1" localSheetId="22" hidden="1">255</definedName>
    <definedName name="_Order1" localSheetId="23" hidden="1">255</definedName>
    <definedName name="_Order1" localSheetId="24" hidden="1">255</definedName>
    <definedName name="_Order1" localSheetId="25" hidden="1">255</definedName>
    <definedName name="_Order1" localSheetId="171" hidden="1">255</definedName>
    <definedName name="_Order1" localSheetId="172" hidden="1">255</definedName>
    <definedName name="_Order1" hidden="1">0</definedName>
    <definedName name="_Order2" hidden="1">255</definedName>
    <definedName name="anscount" hidden="1">1</definedName>
    <definedName name="_xlnm.Print_Area" localSheetId="179">'Q A.5'!$B$3:$H$25</definedName>
    <definedName name="_xlnm.Print_Area" localSheetId="181">'Q A.7'!$B$5:$E$40</definedName>
    <definedName name="_xlnm.Print_Area" localSheetId="183">'Q A.8'!$B$7:$G$48</definedName>
    <definedName name="Gráfico_1.1_Investimentos_Estruturantes_nos_Transportes_Públicos" localSheetId="164">#REF!</definedName>
    <definedName name="Gráfico_1.1_Investimentos_Estruturantes_nos_Transportes_Públicos">'G-1.1'!$B$7</definedName>
    <definedName name="Gráfico_1.2_Valorização_salarial_real" localSheetId="164">#REF!</definedName>
    <definedName name="Gráfico_1.2_Valorização_salarial_real">'G-1.2'!$B$8</definedName>
    <definedName name="Gráfico_2.1_Crescimento_económico_PIB_das_principais_economias">'G-2.1'!$B$6</definedName>
    <definedName name="Gráfico_2.10_Quota_de_mercado_de_bens" localSheetId="164">#REF!</definedName>
    <definedName name="Gráfico_2.10_Quota_de_mercado_de_bens">'G-2.10'!$B$6</definedName>
    <definedName name="Gráfico_2.11_Taxa_de_desemprego" localSheetId="164">#REF!</definedName>
    <definedName name="Gráfico_2.11_Taxa_de_desemprego">'G-2.11'!$C$5</definedName>
    <definedName name="Gráfico_2.12_Contributos_para_o_crescimento_do_emprego" localSheetId="164">#REF!</definedName>
    <definedName name="Gráfico_2.12_Contributos_para_o_crescimento_do_emprego">'G-2.12'!$C$6</definedName>
    <definedName name="Gráfico_2.13_Capacidade_necessidade_de_financiamento_da_economia" localSheetId="164">#REF!</definedName>
    <definedName name="Gráfico_2.13_Capacidade_necessidade_de_financiamento_da_economia">'G-2.13'!$B$6</definedName>
    <definedName name="Gráfico_2.14_Contributos_para_a_evolução_da_capacidade_de_financiamento_da_economia" localSheetId="164">#REF!</definedName>
    <definedName name="Gráfico_2.14_Contributos_para_a_evolução_da_capacidade_de_financiamento_da_economia">'G-2.14'!$B$6</definedName>
    <definedName name="Gráfico_2.15_Posição_de_investimento_internacional" localSheetId="164">#REF!</definedName>
    <definedName name="Gráfico_2.15_Posição_de_investimento_internacional">'G-2.15'!$B$6</definedName>
    <definedName name="Gráfico_2.16_Decomposição_dos_efeitos_da_PII" localSheetId="164">#REF!</definedName>
    <definedName name="Gráfico_2.16_Decomposição_dos_efeitos_da_PII">'G-2.16'!$C$6</definedName>
    <definedName name="Gráfico_2.17_Crescimento_económico_das_principais_economias___precisões" localSheetId="164">#REF!</definedName>
    <definedName name="Gráfico_2.17_Crescimento_económico_das_principais_economias___precisões">'G-2.17'!$B$6</definedName>
    <definedName name="Gráfico_2.18_Contributos_para_a_variação_do_PIB" localSheetId="164">#REF!</definedName>
    <definedName name="Gráfico_2.18_Contributos_para_a_variação_do_PIB">'G-2.18'!$C$7</definedName>
    <definedName name="Gráfico_2.19._Relação_entre_a_procura_global_e_as_importações" localSheetId="164">#REF!</definedName>
    <definedName name="Gráfico_2.19._Relação_entre_a_procura_global_e_as_importações">'G-2.19'!$B$7</definedName>
    <definedName name="Gráfico_2.19_Crescimento_económico_das_principais_economias___precisões" localSheetId="164">#REF!</definedName>
    <definedName name="Gráfico_2.19_Crescimento_económico_das_principais_economias___precisões">'G-2.17'!$B$6</definedName>
    <definedName name="Gráfico_2.2._Índice_de_incerteza_política_e_comercial" localSheetId="164">#REF!</definedName>
    <definedName name="Gráfico_2.2._Índice_de_incerteza_política_e_comercial">'G-2.2'!$B$7</definedName>
    <definedName name="Gráfico_2.20._Variação_da_procura_externa_em_2_p.p." localSheetId="164">#REF!</definedName>
    <definedName name="Gráfico_2.20._Variação_da_procura_externa_em_2_p.p.">'G-2.20'!$B$6</definedName>
    <definedName name="Gráfico_2.21._Variação_do_preço_do_petróleo_em_20" localSheetId="164">#REF!</definedName>
    <definedName name="Gráfico_2.21._Variação_do_preço_do_petróleo_em_20">'G-2.21'!$B$6</definedName>
    <definedName name="Gráfico_2.22_Variação_da_taxa_de_juro_de_curto_prazo_em_2_p.p." localSheetId="164">#REF!</definedName>
    <definedName name="Gráfico_2.22_Variação_da_taxa_de_juro_de_curto_prazo_em_2_p.p.">'G-2.22'!$B$6</definedName>
    <definedName name="Gráfico_2.23_Variação_da_procura_interna_em_0_4_p.p." localSheetId="164">#REF!</definedName>
    <definedName name="Gráfico_2.23_Variação_da_procura_interna_em_0_4_p.p.">'G-2.23'!$B$6</definedName>
    <definedName name="Gráfico_2.3_Preço_Spot_do_petróleo_Brent" localSheetId="164">#REF!</definedName>
    <definedName name="Gráfico_2.3_Preço_Spot_do_petróleo_Brent">'G-2.3'!$B$6</definedName>
    <definedName name="Gráfico_2.4_Taxas_de_juro_de_curto_prazo_do_mercado_monetário_a_3_meses" localSheetId="164">#REF!</definedName>
    <definedName name="Gráfico_2.4_Taxas_de_juro_de_curto_prazo_do_mercado_monetário_a_3_meses">'G-2.4'!$B$6</definedName>
    <definedName name="Gráfico_2.5_Contributo_para_a_variação_homóloga_do_PIB" localSheetId="164">#REF!</definedName>
    <definedName name="Gráfico_2.5_Contributo_para_a_variação_homóloga_do_PIB">'G-2.5'!$B$7</definedName>
    <definedName name="Gráfico_2.6_Endividamento_das_famílias" localSheetId="164">#REF!</definedName>
    <definedName name="Gráfico_2.6_Endividamento_das_famílias">'G-2.6'!$B$7</definedName>
    <definedName name="Gráfico_2.7_Contributos_para_a_variação_homóloga_do_consumo_privado" localSheetId="164">#REF!</definedName>
    <definedName name="Gráfico_2.7_Contributos_para_a_variação_homóloga_do_consumo_privado">'G-2.7'!$B$5</definedName>
    <definedName name="Gráfico_2.8_Investimento_empresarial" localSheetId="164">#REF!</definedName>
    <definedName name="Gráfico_2.8_Investimento_empresarial">'G-2.8'!$B$6</definedName>
    <definedName name="Gráfico_2.9_Peso_das_exportações_no_PIB" localSheetId="164">#REF!</definedName>
    <definedName name="Gráfico_2.9_Peso_das_exportações_no_PIB">'G-2.9'!$B$6</definedName>
    <definedName name="Gráfico_28._Diminuição_da_procura_externa_em_2_p.p." localSheetId="36">'G-2.20'!$B$6</definedName>
    <definedName name="Gráfico_29._Aumento_do_preço_do_petróleo_em_20" localSheetId="37">'G-2.21'!$B$6</definedName>
    <definedName name="Gráfico_3.1_Passagem_do_défice_orçamental_de_2018_para_2019" localSheetId="164">#REF!</definedName>
    <definedName name="Gráfico_3.1_Passagem_do_défice_orçamental_de_2018_para_2019">'G-3.1'!$B$6</definedName>
    <definedName name="Gráfico_3.2_Notação_de_risco_da_dívida_soberana" localSheetId="164">#REF!</definedName>
    <definedName name="Gráfico_3.2_Notação_de_risco_da_dívida_soberana">'G-3.2'!$B$6</definedName>
    <definedName name="Gráfico_3.3._Do_défice_de_2019_ao_excedente_de_2020" localSheetId="186">#REF!</definedName>
    <definedName name="Gráfico_3.3._Do_défice_de_2019_ao_excedente_de_2020" localSheetId="164">#REF!</definedName>
    <definedName name="Gráfico_3.3._Do_défice_de_2019_ao_excedente_de_2020">#REF!</definedName>
    <definedName name="Gráfico_3.4_Cumprimento_da_regra_da_dívida_pública" localSheetId="186">#REF!</definedName>
    <definedName name="Gráfico_3.4_Cumprimento_da_regra_da_dívida_pública" localSheetId="164">#REF!</definedName>
    <definedName name="Gráfico_3.4_Cumprimento_da_regra_da_dívida_pública">#REF!</definedName>
    <definedName name="Gráfico_3.8_Cumprimento_da_regra_da_dívida_pública" localSheetId="186">#REF!</definedName>
    <definedName name="Gráfico_3.8_Cumprimento_da_regra_da_dívida_pública" localSheetId="164">#REF!</definedName>
    <definedName name="Gráfico_3.8_Cumprimento_da_regra_da_dívida_pública">#REF!</definedName>
    <definedName name="Gráfico_30._Aumento_da_taxa_de_juro_de_curto_prazo_em_2_p.p." localSheetId="38">'G-2.22'!$B$6</definedName>
    <definedName name="Gráfico_30._Aumento_da_taxa_de_juro_de_curto_prazo_em_2_p.p." localSheetId="39">'G-2.23'!$B$6</definedName>
    <definedName name="Gráfico_4.1_Despesa_pública_total_vs_Despesa_SNS" localSheetId="164">#REF!</definedName>
    <definedName name="Gráfico_4.1_Despesa_pública_total_vs_Despesa_SNS">'G-4.1'!$B$6</definedName>
    <definedName name="Gráfico_4.2_Despesa_do_SNS" localSheetId="164">#REF!</definedName>
    <definedName name="Gráfico_4.2_Despesa_do_SNS">'G-4.2'!$B$7</definedName>
    <definedName name="Gráfico_4.3_Evolução_dos_recursos_humanos_do_SNS" localSheetId="164">#REF!</definedName>
    <definedName name="Gráfico_4.3_Evolução_dos_recursos_humanos_do_SNS">'G-4.3'!$B$7</definedName>
    <definedName name="Gráfico_4.4_Transferências_do_OE_para_o_SNS" localSheetId="164">#REF!</definedName>
    <definedName name="Gráfico_4.4_Transferências_do_OE_para_o_SNS">'G-4.4'!$B$7</definedName>
    <definedName name="Gráfico_5.1_Diminuição_da_procura_externa_em_2_p.p." localSheetId="164">#REF!</definedName>
    <definedName name="Gráfico_5.1_Diminuição_da_procura_externa_em_2_p.p.">'G-5.1'!$B$6</definedName>
    <definedName name="Gráfico_5.1_Variação_da_procura_externa_em_2_p.p." localSheetId="164">#REF!</definedName>
    <definedName name="Gráfico_5.1_Variação_da_procura_externa_em_2_p.p.">'G-5.1'!$B$6</definedName>
    <definedName name="Gráfico_5.2_Diminuição_da_procura_interna_em_2_p.p." localSheetId="164">#REF!</definedName>
    <definedName name="Gráfico_5.2_Diminuição_da_procura_interna_em_2_p.p.">'G-5.2'!$B$6</definedName>
    <definedName name="Gráfico_5.2_Variação_da_procura_interna_em_2_p.p." localSheetId="164">#REF!</definedName>
    <definedName name="Gráfico_5.2_Variação_da_procura_interna_em_2_p.p.">'G-5.2'!$B$6</definedName>
    <definedName name="Gráfico_5.3_Diminuição_da_taxa_de_juro_de_curto_prazo_em_2_p.p." localSheetId="164">#REF!</definedName>
    <definedName name="Gráfico_5.3_Diminuição_da_taxa_de_juro_de_curto_prazo_em_2_p.p.">'G-5.3'!$B$6</definedName>
    <definedName name="Gráfico_5.3_Variação_da_taxa_de_juro_de_curto_prazo_em_2_p.p." localSheetId="164">#REF!</definedName>
    <definedName name="Gráfico_5.3_Variação_da_taxa_de_juro_de_curto_prazo_em_2_p.p.">'G-5.3'!$B$6</definedName>
    <definedName name="Gráfico_5.4_Dívida_pública__projecção_e_choques" localSheetId="164">#REF!</definedName>
    <definedName name="Gráfico_5.4_Dívida_pública__projecção_e_choques">'G-5.4'!$B$6</definedName>
    <definedName name="Gráfico_5.5_Dívida_pública__simulação_estocástica" localSheetId="164">#REF!</definedName>
    <definedName name="Gráfico_5.5_Dívida_pública__simulação_estocástica">'G-5.5'!$B$7</definedName>
    <definedName name="Gráfico_6.1_Despesa_fiscal_do_Estado__por_função" localSheetId="164">#REF!</definedName>
    <definedName name="Gráfico_6.1_Despesa_fiscal_do_Estado__por_função">'G-6.1'!$B$6</definedName>
    <definedName name="Gráfico_6.2_Despesa_fiscal_do_Estado__por_tipo" localSheetId="164">#REF!</definedName>
    <definedName name="Gráfico_6.2_Despesa_fiscal_do_Estado__por_tipo">'G-6.2'!$B$6</definedName>
    <definedName name="Gráfico_6.3_Saldo_orçamental_da_Administração_Regional_e_Local" localSheetId="164">#REF!</definedName>
    <definedName name="Gráfico_6.3_Saldo_orçamental_da_Administração_Regional_e_Local">'G-6.3'!$B$7</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Lista_das_Entidades_da_Administração_Central" localSheetId="164">#REF!</definedName>
    <definedName name="Lista_das_Entidades_da_Administração_Central">'AC - Lista das Entidades'!$B$4</definedName>
    <definedName name="OE_2020___Ficha_de_Programas" localSheetId="164">#REF!</definedName>
    <definedName name="OE_2020___Ficha_de_Programas">'Lista de Programas'!$A$6</definedName>
    <definedName name="Quadro_1.1_Investimentos_estruturantes_em_execução_ou_em_contratação" localSheetId="164">#REF!</definedName>
    <definedName name="Quadro_1.1_Investimentos_estruturantes_em_execução_ou_em_contratação">'Q-1.1'!$B$7</definedName>
    <definedName name="Quadro_1.2_Variação_homóloga_dos_salários_na_Administração_Pública" localSheetId="164">#REF!</definedName>
    <definedName name="Quadro_1.2_Variação_homóloga_dos_salários_na_Administração_Pública">'Q-1.2'!$B$7</definedName>
    <definedName name="Quadro_1.3_Estimativa_dos_ganhos_de_eficiência_associados_ao_exercício_de_revisão_de_despesa" localSheetId="164">#REF!</definedName>
    <definedName name="Quadro_1.3_Estimativa_dos_ganhos_de_eficiência_associados_ao_exercício_de_revisão_de_despesa">'Q-1.3'!$B$7</definedName>
    <definedName name="Quadro_2.1_Principais_indicadores_macroeconómicos" localSheetId="164">#REF!</definedName>
    <definedName name="Quadro_2.1_Principais_indicadores_macroeconómicos">'Q-2.1'!$B$7</definedName>
    <definedName name="Quadro_2.10_Cenário_macroeconómico_2018_2019" localSheetId="164">#REF!</definedName>
    <definedName name="Quadro_2.10_Cenário_macroeconómico_2018_2019">'Q-2.8'!$B$7</definedName>
    <definedName name="Quadro_2.11_Previsões_macroeconómicas_e_orçamentais" localSheetId="164">#REF!</definedName>
    <definedName name="Quadro_2.11_Previsões_macroeconómicas_e_orçamentais">'Q-2.9'!$B$7</definedName>
    <definedName name="Quadro_2.2_População_ativa__emprego_e_desemprego" localSheetId="164">#REF!</definedName>
    <definedName name="Quadro_2.2_População_ativa__emprego_e_desemprego">'Q-2.2'!$B$7</definedName>
    <definedName name="Quadro_2.3_Inflação" localSheetId="164">#REF!</definedName>
    <definedName name="Quadro_2.3_Inflação">'Q-2.3'!$B$7</definedName>
    <definedName name="Quadro_2.4_Produtividade__salários_e_custos_do_trabalho" localSheetId="164">#REF!</definedName>
    <definedName name="Quadro_2.4_Produtividade__salários_e_custos_do_trabalho">'Q-2.4'!$B$7</definedName>
    <definedName name="Quadro_2.5_Balança_de_pagamentos" localSheetId="164">#REF!</definedName>
    <definedName name="Quadro_2.5_Balança_de_pagamentos">'Q-2.5'!$B$7</definedName>
    <definedName name="Quadro_2.6_PIB_e_importações_dos_principais_parceiros_comerciais_de_Portugal" localSheetId="164">#REF!</definedName>
    <definedName name="Quadro_2.6_PIB_e_importações_dos_principais_parceiros_comerciais_de_Portugal">'Q-2.6'!$B$7</definedName>
    <definedName name="Quadro_2.7_Enquadramento_internacional_–_principais_hipóteses" localSheetId="164">#REF!</definedName>
    <definedName name="Quadro_2.7_Enquadramento_internacional_–_principais_hipóteses">'Q-2.7'!$B$7</definedName>
    <definedName name="Quadro_2.8_Cenário_macroeconómico_2019_2020" localSheetId="164">#REF!</definedName>
    <definedName name="Quadro_2.8_Cenário_macroeconómico_2019_2020">'Q-2.8'!$B$7</definedName>
    <definedName name="Quadro_2.9_Enquadramento_internacional_–_principais_hipóteses" localSheetId="164">#REF!</definedName>
    <definedName name="Quadro_2.9_Enquadramento_internacional_–_principais_hipóteses">'Q-2.7'!$B$7</definedName>
    <definedName name="Quadro_2.9_Previsões_macroeconómicas_e_orçamentais" localSheetId="164">#REF!</definedName>
    <definedName name="Quadro_2.9_Previsões_macroeconómicas_e_orçamentais">'Q-2.9'!$B$7</definedName>
    <definedName name="Quadro_3.1_Trajetória_da_dívida" localSheetId="164">#REF!</definedName>
    <definedName name="Quadro_3.1_Trajetória_da_dívida">'Q-3.1'!$B$7</definedName>
    <definedName name="Quadro_3.2_Conta_das_Administrações_Públicas__2019_2020" localSheetId="164">#REF!</definedName>
    <definedName name="Quadro_3.2_Conta_das_Administrações_Públicas__2019_2020">'Q-3.2'!$B$7</definedName>
    <definedName name="Quadro_3.3_Principais_medidas_de_política_orçamental_em_2020" localSheetId="164">#REF!</definedName>
    <definedName name="Quadro_3.3_Principais_medidas_de_política_orçamental_em_2020">'Q-3.3'!$B$7</definedName>
    <definedName name="Quadro_3.4_Passagem_de_saldos_de_Contabilidade_Pública_a_Contabilidade_Nacional" localSheetId="164">#REF!</definedName>
    <definedName name="Quadro_3.4_Passagem_de_saldos_de_Contabilidade_Pública_a_Contabilidade_Nacional">'Q-3.4'!$B$7</definedName>
    <definedName name="Quadro_3.5_Dívida_pública" localSheetId="164">#REF!</definedName>
    <definedName name="Quadro_3.5_Dívida_pública">'Q-3.5'!$B$7</definedName>
    <definedName name="Quadro_3.6_Indicadores_orçamentais" localSheetId="164">#REF!</definedName>
    <definedName name="Quadro_3.6_Indicadores_orçamentais">'Q-3.6'!$B$7</definedName>
    <definedName name="Quadro_4.1_Despesa_total_consolidada_de_cada_programa_orçamental">'Q-4.1'!$B$6</definedName>
    <definedName name="Quadro_4.10_Limites_de_despesa_coberta_por_receitas_de_impostos">'Q-4.10'!$B$7</definedName>
    <definedName name="Quadro_4.11_Órgãos_de_Soberania__PO01____Despesa_total_consolidada">'Q-4.11'!$B$7</definedName>
    <definedName name="Quadro_4.12_Órgãos_de_Soberania__PO01____Despesa_dos_SFA_por_fontes_de_financiamento">'Q-4.12'!$B$7</definedName>
    <definedName name="Quadro_4.13_Órgãos_de_Soberania__PO01____Despesa_por_classificação_económica">'Q-4.13'!$B$7</definedName>
    <definedName name="Quadro_4.14_Órgãos_de_Soberania__PO01____Despesa_por_medidas_do_programa">'Q-4.14'!$B$7</definedName>
    <definedName name="Quadro_4.15_Governação__PO02____Despesa_total_consolidada">'Q-4.15'!$B$7</definedName>
    <definedName name="Quadro_4.16_Governação__PO02____Despesa_dos_SFA_e_EPR_por_fontes_de_financiamento">'Q-4.16'!$B$7</definedName>
    <definedName name="Quadro_4.17_Governação__PO02____Despesa_por_classificação_económica">'Q-4.17'!$B$7</definedName>
    <definedName name="Quadro_4.18_Governação__PO02____Despesa_por_medidas_dos_programas">'Q-4.18'!$B$7</definedName>
    <definedName name="Quadro_4.19_Economia__PO03____Despesa_total_consolidada">'Q-4.19'!$B$7</definedName>
    <definedName name="Quadro_4.2_Despesa___Atividades_e_Projetos">'Q-4.2'!$B$7</definedName>
    <definedName name="Quadro_4.20_Economia__PO03____Despesa_dos_SFA_e_EPR_por_fontes_de_financiamento">'Q-4.20'!$B$7</definedName>
    <definedName name="Quadro_4.21_Economia__PO03____Despesa_por_classificação_económica">'Q-4.21'!$B$7</definedName>
    <definedName name="Quadro_4.22_Economia__PO03____Despesa_por_medidas_dos_programas">'Q-4.22'!$B$7</definedName>
    <definedName name="Quadro_4.23_Representação_Externa__PO04____Despesa_total_consolidada">'Q-4.23'!$B$7</definedName>
    <definedName name="Quadro_4.24_Representação_Externa__PO04____Despesa_dos_SFA_e_EPR_por_fontes_de_financiamento">'Q-4.24'!$B$7</definedName>
    <definedName name="Quadro_4.25_Representação_Externa__PO04____Despesa_por_classificação_económica">'Q-4.25'!$B$7</definedName>
    <definedName name="Quadro_4.26_Representação_Externa__PO04____Despesa_por_medidas_dos_programas">'Q-4.26'!$B$7</definedName>
    <definedName name="Quadro_4.27_Finanças__PO05____Despesa_total_consolidada">'Q-4.27'!$B$7</definedName>
    <definedName name="Quadro_4.28_Gestão_da_Dívida_Pública__PO06____Despesa_total_consolidada">'Q-4.28'!$B$7</definedName>
    <definedName name="Quadro_4.29_Finanças__PO05____Despesa_dos_SFA__por_fontes_de_financiamento">'Q-4.29'!$B$7</definedName>
    <definedName name="Quadro_4.3_Despesa___por_atividades">'Q-4.3'!$B$7</definedName>
    <definedName name="Quadro_4.30_Finanças__PO05____Despesa_por_classificação_económica">'Q-4.30'!$B$7</definedName>
    <definedName name="Quadro_4.31_Finanças__PO05____Despesa_excecionais">'Q-4.31'!$B$7</definedName>
    <definedName name="Quadro_4.32_Finanças__PO05____Despesa_por_medidas_dos_programas">'Q-4.32'!$B$6</definedName>
    <definedName name="Quadro_4.33_Defesa__PO07____Despesa_total_consolidada">'Q-4.33'!$B$6</definedName>
    <definedName name="Quadro_4.34_Defesa__PO07____Despesa_dos_SFA_e_EPR_por_fontes_de_financiamento">'Q-4.34'!$B$6</definedName>
    <definedName name="Quadro_4.35_Defesa__PO07____Despesa_por_classificação_económica">'Q-4.35'!$B$6</definedName>
    <definedName name="Quadro_4.36_Defesa__PO07____Despesa_por_medidas_dos_programas">'Q-4.36'!$B$6</definedName>
    <definedName name="Quadro_4.37_Segurança_Interna__PO08____Despesa_total_consolidada">'Q-4.37'!$B$6</definedName>
    <definedName name="Quadro_4.38_Segurança_Interna__PO08____Despesa_dos_SFA_e_EPR_por_fontes_de_financiamento">'Q-4.38'!$B$6</definedName>
    <definedName name="Quadro_4.39_Segurança_Interna__PO08____Despesa_por_classificação_económica">'Q-4.39'!$B$6</definedName>
    <definedName name="Quadro_4.4_Projetos_–_por_tipo_de_despesa_e_fonte_de_financiamento">'Q-4.4'!$B$7</definedName>
    <definedName name="Quadro_4.40_Segurança_Interna__PO08____Despesa_por_medidas_dos_programas">'Q-4.40'!$B$6</definedName>
    <definedName name="Quadro_4.41_Justiça__PO09____Despesa_total_consolidada">'Q-4.41'!$B$6</definedName>
    <definedName name="Quadro_4.42_Justiça__PO09____Despesa_dos_SFA_e_EPR_por_fontes_de_financiamento">'Q-4.42'!$B$6</definedName>
    <definedName name="Quadro_4.43_Justiça__PO09____Despesa_por_classificação_económica">'Q-4.43'!$B$6</definedName>
    <definedName name="Quadro_4.44_Justiça__PO09____Despesa_por_medidas_dos_programas">'Q-4.44'!$B$6</definedName>
    <definedName name="Quadro_4.45_Cultura__PO12____Despesa_total_consolidada">'Q-4.45'!$B$6</definedName>
    <definedName name="Quadro_4.46_Cultura__PO12____Despesa_dos_SFA_e_EPR_por_fontes_de_financiamento">'Q-4.46'!$B$6</definedName>
    <definedName name="Quadro_4.47_Cultura__PO12____Despesa_por_classificação_económica">'Q-4.47'!$B$6</definedName>
    <definedName name="Quadro_4.48_Cultura__PO12____Despesa_por_medidas_dos_programas">'Q-4.48'!$B$6</definedName>
    <definedName name="Quadro_4.49_Ciência__Tecnologia_e_Ensino_Superior__PO13____Despesa_total_consolidada">'Q-4.49'!$B$6</definedName>
    <definedName name="Quadro_4.5_Projetos_–_por_programas">'Q-4.5'!$B$7</definedName>
    <definedName name="Quadro_4.50_Ciência__Tecnologia_e_Ensino_Superior__PO13____Despesa_dos_SFA_e_EPR_por_fontes_de_financiamento">'Q-4.50'!$B$6</definedName>
    <definedName name="Quadro_4.51_Ciência__Tecnologia_e_Ensino_Superior__PO13____Despesa_por_classificação_económica">'Q-4.51'!$B$6</definedName>
    <definedName name="Quadro_4.52_Ciência__Tecnologia_e_Ensino_Superior__PO13____Despesa_por_medidas_dos_programas">'Q-4.52'!$B$6</definedName>
    <definedName name="Quadro_4.53_Ensino_Básico_e_Secundário_e_Administração_Escolar__PO14____Despesa_total_consolidada">'Q-4.53'!$B$6</definedName>
    <definedName name="Quadro_4.54_Ensino_Básico_e_Secundário_e_Administração_Escolar__PO14____Despesa_dos_SFA_e_EPR_por_fontes_de_financiamento">'Q-4.54'!$B$6</definedName>
    <definedName name="Quadro_4.55_Ensino_Básico_e_Secundário_e_Administração_Escolar__PO14____Despesa_por_classificação_económica">'Q-4.55'!$B$6</definedName>
    <definedName name="Quadro_4.56_Ensino_Básico_e_Secundário_e_Administração_Escolar__PO14____Despesa_por_medidas_dos_programas">'Q-4.56'!$B$6</definedName>
    <definedName name="Quadro_4.57_Trabalho__Solidariedade_e_Segurança_Social__PO15____Despesa_total_consolidada">'Q-4.57'!$B$6</definedName>
    <definedName name="Quadro_4.58_Trabalho__Solidariedade_e_Segurança_Social__PO15____Despesa_dos_SFA_e_EPR_por_fontes_de_financiamento">'Q-4.58'!$B$6</definedName>
    <definedName name="Quadro_4.59_Trabalho__Solidariedade_e_Segurança_Social__PO15____Despesa_por_classificação_económica">'Q-4.59'!$B$6</definedName>
    <definedName name="Quadro_4.6_Projetos_por_Programa_e_fontes_de_financiamento">'Q-4.6'!$B$7</definedName>
    <definedName name="Quadro_4.60_Trabalho__Solidariedade_e_Segurança_Social__PO15____Despesa_por_medidas_dos_programas">'Q-4.60'!$B$6</definedName>
    <definedName name="Quadro_4.61_Saúde__PO16____Despesa_total_consolidada">'Q-4.61'!$B$6</definedName>
    <definedName name="Quadro_4.62_Cuidados_de_saúde_prestados_no_SNS">'Q-4.62'!$B$6</definedName>
    <definedName name="Quadro_4.63_Grandes_investimentos_em_infraestruturas">'Q-4.63'!$B$6</definedName>
    <definedName name="Quadro_4.64_Programa_de_Investimentos_na_Área_da_Saúde__PIAS">'Q-4.64'!$B$6</definedName>
    <definedName name="Quadro_4.65_Plano_de_melhoria_da_resposta_do_SNS">'Q-4.65'!$B$6</definedName>
    <definedName name="Quadro_4.66_Saúde__PO16____Despesa_dos_SFA_e_EPR_por_fontes_de_financiamento">'Q-4.66'!$B$6</definedName>
    <definedName name="Quadro_4.67_Saúde__PO16____Despesa_por_classificação_económica">'Q-4.67'!$B$6</definedName>
    <definedName name="Quadro_4.68_Saúde__PO16_____Despesa_por_medidas_dos_programas">'Q-4.68'!$B$6</definedName>
    <definedName name="Quadro_4.69_Ambiente_e_Ação_Climática__PO17____Despesa_total_consolidada">'Q-4.69'!$B$6</definedName>
    <definedName name="Quadro_4.7_Projetos_novos_e_em_curso">'Q-4.7'!$B$7</definedName>
    <definedName name="Quadro_4.70_Ambiente_e_Ação_Climática__PO17____Despesa_dos_SFA_e_EPR_por_fontes_de_financiamento">'Q-4.70'!$B$6</definedName>
    <definedName name="Quadro_4.71_Ambiente_e_Ação_Climática__PO17____Despesa_por_classificação_económica">'Q-4.71'!$B$6</definedName>
    <definedName name="Quadro_4.72_Ambiente_e_Ação_Climática__PO17____Despesa_por_medidas_dos_programas">'Q-4.72'!$B$6</definedName>
    <definedName name="Quadro_4.73_Infraestruturas_e_Habitação__PO18____Despesa_total_consolidada">'Q-4.73'!$B$6</definedName>
    <definedName name="Quadro_4.74_Infraestruturas_e_Habitação__PO18____Despesa_dos_SFA_e_EPR_por_fontes_de_financiamento">'Q-4.74'!$B$6</definedName>
    <definedName name="Quadro_4.75_Infraestruturas_e_Habitação__PO18____Despesa_por_classificação_económica">'Q-4.75'!$B$6</definedName>
    <definedName name="Quadro_4.76_Infraestruturas_e_Habitação__PO18____Despesa_por_medidas_dos_programas">'Q-4.76'!$B$6</definedName>
    <definedName name="Quadro_4.77_Agricultura__Florestas_e_Desenvolvimento_Rural__PO20____Despesa_total_consolidada">'Q-4.77'!$B$6</definedName>
    <definedName name="Quadro_4.78_Agricultura__PO20____Despesa_dos_SFA_e_EPR_por_fontes_de_financiamento">'Q-4.78'!$B$6</definedName>
    <definedName name="Quadro_4.79_Agricultura__PO20____Despesa_por_classificação_económica">'Q-4.79'!$B$6</definedName>
    <definedName name="Quadro_4.8_Projetos_por_agrupamento_económico">'Q-4.8'!$B$7</definedName>
    <definedName name="Quadro_4.80_Agricultura__PO20____Despesa_por_medidas_dos_programas">'Q-4.80'!$B$6</definedName>
    <definedName name="Quadro_4.81_Mar__PO21____Despesa_total_consolidada">'Q-4.81'!$B$6</definedName>
    <definedName name="Quadro_4.82_Mar__PO21____Despesa_dos_SFA_e_EPR_por_fontes_de_financiamento">'Q-4.82'!$B$6</definedName>
    <definedName name="Quadro_4.83_Mar__PO21____Despesa_por_classificação_económica">'Q-4.83'!$B$6</definedName>
    <definedName name="Quadro_4.84_Mar__PO21____Despesa_por_medidas_dos_programas">'Q-4.84'!$B$6</definedName>
    <definedName name="Quadro_4.9_Projetos_–_Regionalização_–_Ótica_NUTS_I_e_II">'Q-4.9'!$B$7</definedName>
    <definedName name="Quadro_5.1_Garantias_concedidas_a_outras_entidades" localSheetId="164">#REF!</definedName>
    <definedName name="Quadro_5.1_Garantias_concedidas_a_outras_entidades">'Q-5.1'!$B$6</definedName>
    <definedName name="Quadro_5.2_Indicadores_da_posição_financeira_das_empresas_do_SEE" localSheetId="164">#REF!</definedName>
    <definedName name="Quadro_5.2_Indicadores_da_posição_financeira_das_empresas_do_SEE">'Q-5.2'!$B$7</definedName>
    <definedName name="Quadro_5.3_Perfil_de_refinanciamento_da_carteira_ajustada_no_final_de_novembro_de_2019">'Q-5.3'!$B$6</definedName>
    <definedName name="Quadro_5.4_Impacto_de_um_aumento_imediato_e_permanente_das_taxas_de_juro_de_mercado_em_1_p.p._sobre_os_juros_da_Dívida_Direta_do_Estado_em_2020">'Q-5.4'!$B$6</definedName>
    <definedName name="Quadro_5.5_Projeção_da_dívida_pública__cenário_base">'Q-5.5'!$B$6</definedName>
    <definedName name="Quadro_5.6_Indicadores_de_sustentabilidade_de_médio_e_longo_prazo_–_S1_e_S2_para_Portugal">'Q-5.6'!$B$6</definedName>
    <definedName name="Quadro_6.1_Conta_das_Administrações_Públicas_em_contabilidade_pública" localSheetId="164">#REF!</definedName>
    <definedName name="Quadro_6.1_Conta_das_Administrações_Públicas_em_contabilidade_pública">'Q-6.1'!$B$6</definedName>
    <definedName name="Quadro_6.10_Despesas_com_transferências_correntes_e_de_capital_da_Administração_Central" localSheetId="164">#REF!</definedName>
    <definedName name="Quadro_6.10_Despesas_com_transferências_correntes_e_de_capital_da_Administração_Central">'Q-5'!$B$6</definedName>
    <definedName name="Quadro_6.11_Receitas_e_Despesas_da_Administração_Local">'Q-6.6'!$B$6</definedName>
    <definedName name="Quadro_6.12_Transferências_do_Orçamento_do_Estado_para_a_Administração_Local" localSheetId="164">#REF!</definedName>
    <definedName name="Quadro_6.12_Transferências_do_Orçamento_do_Estado_para_a_Administração_Local">'Q-6.7'!$B$6</definedName>
    <definedName name="Quadro_6.13_Receitas_e_despesas_da_Administração_Regional" localSheetId="164">#REF!</definedName>
    <definedName name="Quadro_6.13_Receitas_e_despesas_da_Administração_Regional">'Q-6.8'!$B$6</definedName>
    <definedName name="Quadro_6.14_Transferências_do_Orçamento_do_Estado_para_a_Administração_Regional" localSheetId="164">#REF!</definedName>
    <definedName name="Quadro_6.14_Transferências_do_Orçamento_do_Estado_para_a_Administração_Regional">'Q-6.9'!$B$6</definedName>
    <definedName name="Quadro_6.15_Transferências_do_Orçamento_do_Estado_para_a_Administração_Local_e_Regional" localSheetId="164">#REF!</definedName>
    <definedName name="Quadro_6.15_Transferências_do_Orçamento_do_Estado_para_a_Administração_Local_e_Regional">'Q-6.10'!$B$6</definedName>
    <definedName name="Quadro_6.16_Principais_receitas_e_despesas_da_Segurança_Social" localSheetId="164">#REF!</definedName>
    <definedName name="Quadro_6.16_Principais_receitas_e_despesas_da_Segurança_Social">'Q-6.11'!$B$6</definedName>
    <definedName name="Quadro_6.17_Síntese_evolutiva_das_participações_do_Estado" localSheetId="164">#REF!</definedName>
    <definedName name="Quadro_6.17_Síntese_evolutiva_das_participações_do_Estado">'Q-6.12'!$B$6</definedName>
    <definedName name="Quadro_6.18_Fluxos_financeiros_entre_Portugal_e_a_União_Europeia" localSheetId="164">#REF!</definedName>
    <definedName name="Quadro_6.18_Fluxos_financeiros_entre_Portugal_e_a_União_Europeia">'Q-6.13'!$B$6</definedName>
    <definedName name="Quadro_6.19_Previsão_dos_encargos_plurianuais_com_as_PPP" localSheetId="186">#REF!</definedName>
    <definedName name="Quadro_6.19_Previsão_dos_encargos_plurianuais_com_as_PPP" localSheetId="164">'Q-6.14'!$B$6</definedName>
    <definedName name="Quadro_6.19_Previsão_dos_encargos_plurianuais_com_as_PPP">#REF!</definedName>
    <definedName name="Quadro_6.2_Conta_consolidada_da_Administração_Central_em_contabilidade_pública" localSheetId="164">#REF!</definedName>
    <definedName name="Quadro_6.2_Conta_consolidada_da_Administração_Central_em_contabilidade_pública">'Q-1'!$B$6</definedName>
    <definedName name="Quadro_6.20_Estrutura_da_Dívida_Direta_do_Estado" localSheetId="164">#REF!</definedName>
    <definedName name="Quadro_6.20_Estrutura_da_Dívida_Direta_do_Estado">'Q-IV.4.1.1'!$B$6</definedName>
    <definedName name="Quadro_6.21_Necessidades_e_fontes_de_financiamento_do_Estado_em_2017_2019" localSheetId="164">#REF!</definedName>
    <definedName name="Quadro_6.21_Necessidades_e_fontes_de_financiamento_do_Estado_em_2017_2019">'Q-IV.4.1.2'!$B$6</definedName>
    <definedName name="Quadro_6.22_Composição_do_Financiamento_do_Estado_em_2019" localSheetId="164">#REF!</definedName>
    <definedName name="Quadro_6.22_Composição_do_Financiamento_do_Estado_em_2019">'Q-IV.4.1.3'!$B$6</definedName>
    <definedName name="Quadro_6.23_Composição_do_Financiamento_do_Estado_em_2020" localSheetId="164">#REF!</definedName>
    <definedName name="Quadro_6.23_Composição_do_Financiamento_do_Estado_em_2020">'Q-IV.4.1.3.'!$B$6</definedName>
    <definedName name="Quadro_6.24_Situação_da_tesouraria___saldos_pontuais" localSheetId="164">#REF!</definedName>
    <definedName name="Quadro_6.24_Situação_da_tesouraria___saldos_pontuais">'Q-6.15'!$B$7</definedName>
    <definedName name="Quadro_6.25_Centralização_de_fundos_de_terceiros" localSheetId="164">#REF!</definedName>
    <definedName name="Quadro_6.25_Centralização_de_fundos_de_terceiros">'Q-6.16'!$B$6</definedName>
    <definedName name="Quadro_6.3_Receita_da_Administração_Central" localSheetId="164">#REF!</definedName>
    <definedName name="Quadro_6.3_Receita_da_Administração_Central">'Q-6.2'!$B$6</definedName>
    <definedName name="Quadro_6.4_Receita_fiscal" localSheetId="164">#REF!</definedName>
    <definedName name="Quadro_6.4_Receita_fiscal">'Q-6.3'!$B$6</definedName>
    <definedName name="Quadro_6.5_Despesa_fiscal_do_Estado" localSheetId="164">#REF!</definedName>
    <definedName name="Quadro_6.5_Despesa_fiscal_do_Estado">'Q-6.4'!$B$6</definedName>
    <definedName name="Quadro_6.6_Evolução_dos_desagravamentos_estruturais_em_sede_de_IRS" localSheetId="164">#REF!</definedName>
    <definedName name="Quadro_6.6_Evolução_dos_desagravamentos_estruturais_em_sede_de_IRS">'Q-6.5'!$B$6</definedName>
    <definedName name="Quadro_6.7_Despesa_efetiva_consolidada_da_Administração_Central" localSheetId="164">#REF!</definedName>
    <definedName name="Quadro_6.7_Despesa_efetiva_consolidada_da_Administração_Central">'Q-2'!$B$6</definedName>
    <definedName name="Quadro_6.8_Despesas_com_pessoal_da_Administração_Central" localSheetId="164">#REF!</definedName>
    <definedName name="Quadro_6.8_Despesas_com_pessoal_da_Administração_Central">'Q-3'!$B$6</definedName>
    <definedName name="Quadro_6.9_Despesas_com_juros_e_outros_encargos_da_Administração_Central" localSheetId="164">#REF!</definedName>
    <definedName name="Quadro_6.9_Despesas_com_juros_e_outros_encargos_da_Administração_Central">'Q-4'!$B$6</definedName>
    <definedName name="Quadro_A.1_Conta_das_Administrações_Públicas" localSheetId="164">#REF!</definedName>
    <definedName name="Quadro_A.1_Conta_das_Administrações_Públicas">'Q A.1'!$B$6</definedName>
    <definedName name="Quadro_A.10_Fluxos_para_as_Regiões_Autónomas" localSheetId="164">#REF!</definedName>
    <definedName name="Quadro_A.10_Fluxos_para_as_Regiões_Autónomas">'Q A.9'!$B$6</definedName>
    <definedName name="Quadro_A.10_Transferências_e_subsídios_da_Administração_Central_para_entidades_públicas_empresariais" localSheetId="186">#REF!</definedName>
    <definedName name="Quadro_A.10_Transferências_e_subsídios_da_Administração_Central_para_entidades_públicas_empresariais" localSheetId="164">#REF!</definedName>
    <definedName name="Quadro_A.10_Transferências_e_subsídios_da_Administração_Central_para_entidades_públicas_empresariais">#REF!</definedName>
    <definedName name="Quadro_A.11_Fluxos_para_a_Administração_Local">'Q A.10'!$B$7</definedName>
    <definedName name="Quadro_A.11_Fluxos_para_as_Regiões_Autónomas" localSheetId="164">#REF!</definedName>
    <definedName name="Quadro_A.11_Fluxos_para_as_Regiões_Autónomas">'Q A.9'!$B$6</definedName>
    <definedName name="Quadro_A.12._Balanço_consolidado_da_Segurança_Social___2017" localSheetId="193">'Q-EI.1'!$B$7</definedName>
    <definedName name="Quadro_A.2_Conta_das_Administrações_Públicas___variações_absoluta_e_relativa" localSheetId="164">#REF!</definedName>
    <definedName name="Quadro_A.2_Conta_das_Administrações_Públicas___variações_absoluta_e_relativa">'Q A.2'!$B$6</definedName>
    <definedName name="Quadro_A.3_Conta_das_Administrações_Públicas" localSheetId="164">#REF!</definedName>
    <definedName name="Quadro_A.3_Conta_das_Administrações_Públicas">'Q A.3'!$B$6</definedName>
    <definedName name="Quadro_A.4_Conta_das_Administrações_Públicas___variações_absoluta_e_relativa" localSheetId="164">#REF!</definedName>
    <definedName name="Quadro_A.4_Conta_das_Administrações_Públicas___variações_absoluta_e_relativa">'Q A.4'!$B$6</definedName>
    <definedName name="Quadro_A.5_Alterações_ao_perímetro_da_Administração_Central_em_2019__excluindo_as_novas_Entidades_Públicas_Reclassificadas" localSheetId="186">#REF!</definedName>
    <definedName name="Quadro_A.5_Alterações_ao_perímetro_da_Administração_Central_em_2019__excluindo_as_novas_Entidades_Públicas_Reclassificadas" localSheetId="164">#REF!</definedName>
    <definedName name="Quadro_A.5_Alterações_ao_perímetro_da_Administração_Central_em_2019__excluindo_as_novas_Entidades_Públicas_Reclassificadas">#REF!</definedName>
    <definedName name="Quadro_A.5_Alterações_ao_perímetro_da_Administração_Central_em_2020__excluindo_as_novas_Entidades_Públicas_Reclassificadas" localSheetId="164">#REF!</definedName>
    <definedName name="Quadro_A.5_Alterações_ao_perímetro_da_Administração_Central_em_2020__excluindo_as_novas_Entidades_Públicas_Reclassificadas">'Q A.5'!$B$5</definedName>
    <definedName name="Quadro_A.6_Alterações_ao_perímetro_das_Entidades_Públicas_Reclassificadas_na_Administração_Central_em_2019__a" localSheetId="164">#REF!</definedName>
    <definedName name="Quadro_A.6_Alterações_ao_perímetro_das_Entidades_Públicas_Reclassificadas_na_Administração_Central_em_2019__a">'Q A.6'!$B$6</definedName>
    <definedName name="Quadro_A.7_Reorganizações_de_serviços_da_Administração_Central_em_2020_no_âmbito_da_XXII_Lei_Orgânica_do_Governo_Constitucional" localSheetId="164">#REF!</definedName>
    <definedName name="Quadro_A.7_Reorganizações_de_serviços_da_Administração_Central_em_2020_no_âmbito_da_XXII_Lei_Orgânica_do_Governo_Constitucional">'Q A.7'!$B$6</definedName>
    <definedName name="Quadro_A.8_Entidades_não_incluídas_no_OE_2020_face_à_lista_do_INE__a" localSheetId="164">#REF!</definedName>
    <definedName name="Quadro_A.8_Entidades_não_incluídas_no_OE_2020_face_à_lista_do_INE__a">'Q A.2.17'!$B$7</definedName>
    <definedName name="Quadro_A.8_Transferências_e_subsídios_da_Administração_Central_para_entidades_públicas_empresariais" localSheetId="186">#REF!</definedName>
    <definedName name="Quadro_A.8_Transferências_e_subsídios_da_Administração_Central_para_entidades_públicas_empresariais" localSheetId="164">#REF!</definedName>
    <definedName name="Quadro_A.8_Transferências_e_subsídios_da_Administração_Central_para_entidades_públicas_empresariais">#REF!</definedName>
    <definedName name="Quadro_A.9_Transferências_e_subsídios_da_Administração_Central_para_entidades_públicas_empresariais">'Q A.8'!$B$7</definedName>
    <definedName name="Quadro_EI.1._Balanço_consolidado_da_Segurança_Social___2018" localSheetId="164">#REF!</definedName>
    <definedName name="Quadro_EI.1._Balanço_consolidado_da_Segurança_Social___2018">'Q-EI.1'!$B$7</definedName>
    <definedName name="Quadro_EI.2._Demonstração_de_resultados_consolidados_da_Segurança_Social___2017" localSheetId="164">#REF!</definedName>
    <definedName name="Quadro_EI.2._Demonstração_de_resultados_consolidados_da_Segurança_Social___2017">'Q-EI.2'!$B$6</definedName>
    <definedName name="Quadro_EI.3._Demonstração_dos_resultados_financeiros_consolidados___2018" localSheetId="164">#REF!</definedName>
    <definedName name="Quadro_EI.3._Demonstração_dos_resultados_financeiros_consolidados___2018">'Q-EI.3'!$B$6</definedName>
    <definedName name="_xlnm.Print_Titles" localSheetId="179">'Q A.5'!$6:$6</definedName>
    <definedName name="_xlnm.Print_Titles" localSheetId="181">'Q A.7'!$7:$8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37" i="270" l="1"/>
  <c r="AN36" i="270"/>
  <c r="AN35" i="270"/>
  <c r="AN34" i="270"/>
  <c r="AJ34" i="270"/>
  <c r="AN33" i="270"/>
  <c r="AN32" i="270"/>
  <c r="AN31" i="270"/>
  <c r="AN30" i="270"/>
  <c r="AN29" i="270"/>
  <c r="AN28" i="270"/>
  <c r="AN27" i="270"/>
  <c r="AN26" i="270"/>
  <c r="AG26" i="270"/>
  <c r="AN25" i="270"/>
  <c r="AG25" i="270"/>
  <c r="Z25" i="270"/>
  <c r="AN24" i="270"/>
  <c r="AG24" i="270"/>
  <c r="Z24" i="270"/>
  <c r="AN23" i="270"/>
  <c r="AG23" i="270"/>
  <c r="Z23" i="270"/>
  <c r="AN22" i="270"/>
  <c r="AG22" i="270"/>
  <c r="Z22" i="270"/>
  <c r="AN21" i="270"/>
  <c r="AG21" i="270"/>
  <c r="Z21" i="270"/>
  <c r="AN20" i="270"/>
  <c r="AG20" i="270"/>
  <c r="Z20" i="270"/>
  <c r="AN19" i="270"/>
  <c r="AG19" i="270"/>
  <c r="Z19" i="270"/>
  <c r="AN18" i="270"/>
  <c r="AG18" i="270"/>
  <c r="Z18" i="270"/>
  <c r="S18" i="270"/>
  <c r="AN17" i="270"/>
  <c r="AG17" i="270"/>
  <c r="Z17" i="270"/>
  <c r="S17" i="270"/>
  <c r="AN16" i="270"/>
  <c r="AG16" i="270"/>
  <c r="Z16" i="270"/>
  <c r="S16" i="270"/>
  <c r="AN15" i="270"/>
  <c r="AG15" i="270"/>
  <c r="Z15" i="270"/>
  <c r="S15" i="270"/>
  <c r="AN14" i="270"/>
  <c r="AG14" i="270"/>
  <c r="Z14" i="270"/>
  <c r="S14" i="270"/>
  <c r="AN13" i="270"/>
  <c r="AG13" i="270"/>
  <c r="Z13" i="270"/>
  <c r="S13" i="270"/>
  <c r="AN12" i="270"/>
  <c r="AG12" i="270"/>
  <c r="Z12" i="270"/>
  <c r="S12" i="270"/>
  <c r="AN11" i="270"/>
  <c r="AG11" i="270"/>
  <c r="Z11" i="270"/>
  <c r="S11" i="270"/>
  <c r="AN10" i="270"/>
  <c r="AG10" i="270"/>
  <c r="Z10" i="270"/>
  <c r="S10" i="270"/>
  <c r="AN9" i="270"/>
  <c r="AG9" i="270"/>
  <c r="Z9" i="270"/>
  <c r="S9" i="270"/>
  <c r="P25" i="326" l="1"/>
  <c r="E9" i="29" l="1"/>
  <c r="K13" i="316" l="1"/>
  <c r="K14" i="316" s="1"/>
  <c r="K15" i="316" s="1"/>
  <c r="K16" i="316" s="1"/>
  <c r="K17" i="316" s="1"/>
  <c r="K18" i="316" s="1"/>
  <c r="K19" i="316" s="1"/>
  <c r="K20" i="316" s="1"/>
  <c r="K21" i="316" s="1"/>
  <c r="K22" i="316" s="1"/>
  <c r="K23" i="316" s="1"/>
  <c r="K24" i="316" s="1"/>
  <c r="K25" i="316" s="1"/>
  <c r="K26" i="316" s="1"/>
  <c r="K27" i="316" s="1"/>
  <c r="K28" i="316" s="1"/>
  <c r="K29" i="316" s="1"/>
  <c r="K30" i="316" s="1"/>
  <c r="K31" i="316" s="1"/>
  <c r="K32" i="316" s="1"/>
  <c r="K33" i="316" s="1"/>
  <c r="K34" i="316" s="1"/>
  <c r="K35" i="316" s="1"/>
  <c r="P29" i="69" l="1"/>
  <c r="P28" i="69"/>
  <c r="P26" i="69"/>
  <c r="P25" i="69"/>
  <c r="P24" i="69"/>
  <c r="P23" i="69"/>
  <c r="P22" i="69"/>
  <c r="P21" i="69"/>
  <c r="P20" i="69"/>
  <c r="P19" i="69"/>
  <c r="P18" i="69"/>
  <c r="P17" i="69"/>
  <c r="P16" i="69"/>
  <c r="P15" i="69"/>
  <c r="P14" i="69"/>
  <c r="P13" i="69"/>
  <c r="P12" i="69"/>
  <c r="P11" i="69"/>
  <c r="P10" i="69"/>
  <c r="P9" i="69"/>
  <c r="P8" i="69"/>
  <c r="P30" i="68"/>
  <c r="P29" i="68"/>
  <c r="P27" i="68"/>
  <c r="P26" i="68"/>
  <c r="P25" i="68"/>
  <c r="P24" i="68"/>
  <c r="P23" i="68"/>
  <c r="P22" i="68"/>
  <c r="P21" i="68"/>
  <c r="P20" i="68"/>
  <c r="P19" i="68"/>
  <c r="P18" i="68"/>
  <c r="P17" i="68"/>
  <c r="P16" i="68"/>
  <c r="P15" i="68"/>
  <c r="P14" i="68"/>
  <c r="P13" i="68"/>
  <c r="P12" i="68"/>
  <c r="P11" i="68"/>
  <c r="P10" i="68"/>
  <c r="P9" i="68"/>
  <c r="D9" i="11" l="1"/>
  <c r="E8" i="5"/>
  <c r="F8" i="5" s="1"/>
  <c r="J8" i="5" s="1"/>
  <c r="E24" i="97" l="1"/>
  <c r="F9" i="29" l="1"/>
  <c r="G9" i="29" s="1"/>
  <c r="I9" i="11" l="1"/>
</calcChain>
</file>

<file path=xl/sharedStrings.xml><?xml version="1.0" encoding="utf-8"?>
<sst xmlns="http://schemas.openxmlformats.org/spreadsheetml/2006/main" count="8645" uniqueCount="3406">
  <si>
    <t>Descrição</t>
  </si>
  <si>
    <t>Saúde</t>
  </si>
  <si>
    <t>Educação</t>
  </si>
  <si>
    <t>Cultura</t>
  </si>
  <si>
    <t>Defesa</t>
  </si>
  <si>
    <t>Justiça</t>
  </si>
  <si>
    <t>Total</t>
  </si>
  <si>
    <t>Revisão de preços e comparticipações</t>
  </si>
  <si>
    <t>Dispositivos médicos e reagentes</t>
  </si>
  <si>
    <t>Medidas transversais na área do medicamento</t>
  </si>
  <si>
    <t>Combate à fraude</t>
  </si>
  <si>
    <t>Eliminação das comissões bancárias (pagamento de salários centralizado)</t>
  </si>
  <si>
    <t>Serviços Partilhados e Compras Públicas</t>
  </si>
  <si>
    <t>Centralização da compra de energia</t>
  </si>
  <si>
    <t>Contratação de transporte e alojamento</t>
  </si>
  <si>
    <t>Contratação de veículos e serviços de gestão de frotas</t>
  </si>
  <si>
    <t>Tribunal +</t>
  </si>
  <si>
    <t>Justiça mais Próxima</t>
  </si>
  <si>
    <t>Fonte: Ministério das Finanças.</t>
  </si>
  <si>
    <t>IRS</t>
  </si>
  <si>
    <t>IRC</t>
  </si>
  <si>
    <t>IMI</t>
  </si>
  <si>
    <t xml:space="preserve"> </t>
  </si>
  <si>
    <t>%</t>
  </si>
  <si>
    <t>I</t>
  </si>
  <si>
    <t>II</t>
  </si>
  <si>
    <t>III</t>
  </si>
  <si>
    <t>IV</t>
  </si>
  <si>
    <t>PIB</t>
  </si>
  <si>
    <t>Consumo privado</t>
  </si>
  <si>
    <t>Consumo público</t>
  </si>
  <si>
    <t>Investimento (FBCF)</t>
  </si>
  <si>
    <t>Exportações de bens e serviços</t>
  </si>
  <si>
    <t>Importações de bens e serviços</t>
  </si>
  <si>
    <t>Procura interna</t>
  </si>
  <si>
    <t>-</t>
  </si>
  <si>
    <t>Procura externa líquida</t>
  </si>
  <si>
    <t>Deflator do PIB</t>
  </si>
  <si>
    <t>Evolução do mercado de trabalho</t>
  </si>
  <si>
    <t>Emprego (ótica de Contas Nacionais)</t>
  </si>
  <si>
    <t>Taxa de desemprego (%)</t>
  </si>
  <si>
    <t>Produtividade aparente do trabalho</t>
  </si>
  <si>
    <t>:</t>
  </si>
  <si>
    <t>(taxas de variação homóloga, em percentagem)</t>
  </si>
  <si>
    <t>Fonte: INE, Inquérito Trimestral ao Emprego.</t>
  </si>
  <si>
    <t>I-III</t>
  </si>
  <si>
    <t>IPC Total</t>
  </si>
  <si>
    <t>Bens</t>
  </si>
  <si>
    <t>Energéticos</t>
  </si>
  <si>
    <t>Serviços</t>
  </si>
  <si>
    <t>IPC Subjacente</t>
  </si>
  <si>
    <t>Diferencial (p.p.)</t>
  </si>
  <si>
    <t>Remunerações nominais por trabalhador</t>
  </si>
  <si>
    <t>Balança de Capital</t>
  </si>
  <si>
    <t>Fonte: INE.</t>
  </si>
  <si>
    <t>(%)</t>
  </si>
  <si>
    <t>(milhões de euros)</t>
  </si>
  <si>
    <t>Espanha</t>
  </si>
  <si>
    <t>Alemanha</t>
  </si>
  <si>
    <t>França</t>
  </si>
  <si>
    <t>Itália</t>
  </si>
  <si>
    <t>Reino Unido</t>
  </si>
  <si>
    <t>Importações</t>
  </si>
  <si>
    <t>(variação homóloga real, em percentagem)</t>
  </si>
  <si>
    <t>Fonte</t>
  </si>
  <si>
    <t>Crescimento da procura externa relevante (%)</t>
  </si>
  <si>
    <t>MF</t>
  </si>
  <si>
    <t>NYMEX</t>
  </si>
  <si>
    <t>FMI</t>
  </si>
  <si>
    <t>Taxa de câmbio do EUR/USD (média anual)</t>
  </si>
  <si>
    <t>(taxa de variação, em percentagem)</t>
  </si>
  <si>
    <t>INE</t>
  </si>
  <si>
    <t>Fontes: INE e Ministério das Finanças.</t>
  </si>
  <si>
    <t>CE</t>
  </si>
  <si>
    <t>OCDE</t>
  </si>
  <si>
    <t>BdP</t>
  </si>
  <si>
    <t>CFP</t>
  </si>
  <si>
    <t xml:space="preserve">    PIB</t>
  </si>
  <si>
    <t xml:space="preserve">    Investimento (FBCF)</t>
  </si>
  <si>
    <t xml:space="preserve">    Saldo primário</t>
  </si>
  <si>
    <t>% do PIB</t>
  </si>
  <si>
    <t>Receita</t>
  </si>
  <si>
    <t>Despesa</t>
  </si>
  <si>
    <t>Milhões de euros</t>
  </si>
  <si>
    <t>10. Juros</t>
  </si>
  <si>
    <t>11. Subsídios</t>
  </si>
  <si>
    <t>1. Saldo das AP em contabilidade pública</t>
  </si>
  <si>
    <t>Administração Regional e Local</t>
  </si>
  <si>
    <t>Segurança Social</t>
  </si>
  <si>
    <t>2. Ajustamentos em Contas Nacionais</t>
  </si>
  <si>
    <t>Garantias</t>
  </si>
  <si>
    <t>Fundos de Pensões</t>
  </si>
  <si>
    <t>Diferença entre juros pagos e devidos do Estado</t>
  </si>
  <si>
    <t>Neutralidade dos fundos europeus</t>
  </si>
  <si>
    <t>Outros ajustamentos</t>
  </si>
  <si>
    <t>3. Saldo das AP em contabilidade nacional (1+2)</t>
  </si>
  <si>
    <t>Administração Central</t>
  </si>
  <si>
    <t>Dívida pública consolidada (% PIB)</t>
  </si>
  <si>
    <t>Efeito saldo primário</t>
  </si>
  <si>
    <t>Efeito dinâmico</t>
  </si>
  <si>
    <t>Efeito juros</t>
  </si>
  <si>
    <t>Efeito PIB</t>
  </si>
  <si>
    <t>Outros</t>
  </si>
  <si>
    <t>(em percentagem do PIB)</t>
  </si>
  <si>
    <t>Saldo global</t>
  </si>
  <si>
    <t>Saldo primário</t>
  </si>
  <si>
    <t>Juros</t>
  </si>
  <si>
    <t xml:space="preserve">Componente cíclica </t>
  </si>
  <si>
    <t>Receita estrutural</t>
  </si>
  <si>
    <t>Despesa estrutural</t>
  </si>
  <si>
    <t>Despesa primária estrutural</t>
  </si>
  <si>
    <t>Saldo estrutural</t>
  </si>
  <si>
    <t>Saldo primário estrutural</t>
  </si>
  <si>
    <t>Programas</t>
  </si>
  <si>
    <t>Variação (%)</t>
  </si>
  <si>
    <t>Estrutura (%)</t>
  </si>
  <si>
    <t>FC</t>
  </si>
  <si>
    <t>FN</t>
  </si>
  <si>
    <t>Atividades</t>
  </si>
  <si>
    <t>Projetos</t>
  </si>
  <si>
    <t>Estimativa</t>
  </si>
  <si>
    <t>Orçamento</t>
  </si>
  <si>
    <t>Desporto</t>
  </si>
  <si>
    <t>Energia</t>
  </si>
  <si>
    <t>Indústria</t>
  </si>
  <si>
    <t>Total AC</t>
  </si>
  <si>
    <t>Total EPR</t>
  </si>
  <si>
    <t>Despesa Corrente</t>
  </si>
  <si>
    <t>Despesa de Capital</t>
  </si>
  <si>
    <t>Estado</t>
  </si>
  <si>
    <t>SFA incluindo EPR</t>
  </si>
  <si>
    <t>Montante</t>
  </si>
  <si>
    <t>Estrutura %</t>
  </si>
  <si>
    <t>SFA</t>
  </si>
  <si>
    <t xml:space="preserve">Estrutura
% </t>
  </si>
  <si>
    <t>EPR</t>
  </si>
  <si>
    <t>P001 - Orgãos de Soberania</t>
  </si>
  <si>
    <t>P002 - Governação</t>
  </si>
  <si>
    <t>P004 - Finanças</t>
  </si>
  <si>
    <t>P007 - Segurança Interna</t>
  </si>
  <si>
    <t>P013 - Saúde</t>
  </si>
  <si>
    <t>P014 - Planeamento e Infraestruturas</t>
  </si>
  <si>
    <t>P017 - Agricultura, Florestas e Desenvolvimento Rural</t>
  </si>
  <si>
    <t>Programa</t>
  </si>
  <si>
    <t>Número de Projetos</t>
  </si>
  <si>
    <t>Novos</t>
  </si>
  <si>
    <t>Em curso</t>
  </si>
  <si>
    <t>Despesa por classificação económica</t>
  </si>
  <si>
    <t>Estrutura
%</t>
  </si>
  <si>
    <t>Por Memória EPR</t>
  </si>
  <si>
    <t>Despesas Corrente</t>
  </si>
  <si>
    <t xml:space="preserve">  Despesas com pessoal</t>
  </si>
  <si>
    <t xml:space="preserve">   Famílias</t>
  </si>
  <si>
    <t xml:space="preserve">   Outras</t>
  </si>
  <si>
    <t>Subsídios</t>
  </si>
  <si>
    <t>Despesas de Capital</t>
  </si>
  <si>
    <t>Famílias</t>
  </si>
  <si>
    <t>Outras</t>
  </si>
  <si>
    <t>Ativos</t>
  </si>
  <si>
    <t>Passivos</t>
  </si>
  <si>
    <t>NUTS I e II</t>
  </si>
  <si>
    <t>Continente</t>
  </si>
  <si>
    <t xml:space="preserve">  Norte</t>
  </si>
  <si>
    <t xml:space="preserve">  Centro</t>
  </si>
  <si>
    <t xml:space="preserve">  Área Metropolitana de Lisboa</t>
  </si>
  <si>
    <t xml:space="preserve">  Alentejo</t>
  </si>
  <si>
    <t xml:space="preserve">  Algarve</t>
  </si>
  <si>
    <t xml:space="preserve">  Várias Nuts II do Continente</t>
  </si>
  <si>
    <t>Açores</t>
  </si>
  <si>
    <t>Madeira</t>
  </si>
  <si>
    <t>Várias NUTS I do País</t>
  </si>
  <si>
    <t>Estrangeiro</t>
  </si>
  <si>
    <t>Soberania</t>
  </si>
  <si>
    <t>Subtotal agrupamento</t>
  </si>
  <si>
    <t>Segurança</t>
  </si>
  <si>
    <t>Social</t>
  </si>
  <si>
    <t>Económica</t>
  </si>
  <si>
    <t/>
  </si>
  <si>
    <t>Variação
(%)</t>
  </si>
  <si>
    <t xml:space="preserve">Estimativa </t>
  </si>
  <si>
    <t xml:space="preserve">Orçamento </t>
  </si>
  <si>
    <t>Serviços e Fundos Autónomos</t>
  </si>
  <si>
    <t>Entidades Públicas Reclassificadas</t>
  </si>
  <si>
    <t>Com cobertura em receitas gerais</t>
  </si>
  <si>
    <t>Com cobertura em receitas consignadas</t>
  </si>
  <si>
    <t>Por Memória:</t>
  </si>
  <si>
    <t>Transferências das Regiões Autónomas</t>
  </si>
  <si>
    <t>Assembleia da República</t>
  </si>
  <si>
    <t>Financiamento Comunitário</t>
  </si>
  <si>
    <t>Variação</t>
  </si>
  <si>
    <t>Receitas Próprias</t>
  </si>
  <si>
    <t>Outras Fontes</t>
  </si>
  <si>
    <t>Total SFA</t>
  </si>
  <si>
    <t>Classificador Económico</t>
  </si>
  <si>
    <t>Programas e Medidas</t>
  </si>
  <si>
    <t>Nota: a estrutura em percentagem é calculada em relação à despesa total não consolidada do Programa.</t>
  </si>
  <si>
    <t>Nota: não inclui ativos e passivos financeiros.</t>
  </si>
  <si>
    <t>Total 
Consolidado</t>
  </si>
  <si>
    <t>Consolidação entre e intra-sectores</t>
  </si>
  <si>
    <t xml:space="preserve">Estimativa
</t>
  </si>
  <si>
    <t>Por Memória</t>
  </si>
  <si>
    <t>05-Subsídios</t>
  </si>
  <si>
    <t>Nota: a estrutura em percentagem é calculada em relação à despesa total não consolidada do Programa;  não inclui ativos e passivos financeiros.</t>
  </si>
  <si>
    <t>Total Consolidado</t>
  </si>
  <si>
    <t xml:space="preserve">    Consolidação entre e intra-sectores</t>
  </si>
  <si>
    <t xml:space="preserve">Consolidação entre e intra-sectores </t>
  </si>
  <si>
    <t>002 - Governação</t>
  </si>
  <si>
    <t>084 - Simplex +</t>
  </si>
  <si>
    <t>2019P</t>
  </si>
  <si>
    <t>EUA</t>
  </si>
  <si>
    <t>USD/bbl</t>
  </si>
  <si>
    <t>€/bbl</t>
  </si>
  <si>
    <t>(USD/barril e eur/bbl)</t>
  </si>
  <si>
    <t>(média mensal, em percentagem)</t>
  </si>
  <si>
    <t>2017 I</t>
  </si>
  <si>
    <t>2018 I</t>
  </si>
  <si>
    <t>2018 II</t>
  </si>
  <si>
    <t>Procura Interna</t>
  </si>
  <si>
    <t>Procura Externa Líquida</t>
  </si>
  <si>
    <t>PIB (VH, %)</t>
  </si>
  <si>
    <t>Exportações</t>
  </si>
  <si>
    <t>2018 I-II</t>
  </si>
  <si>
    <t>Investimento</t>
  </si>
  <si>
    <t>Fontes: INE e Banco de Portugal.</t>
  </si>
  <si>
    <t>Bens duradouros</t>
  </si>
  <si>
    <t>Bens alimentares</t>
  </si>
  <si>
    <t>Bens n/ duradouros n/ alimentares</t>
  </si>
  <si>
    <t>Remunerações</t>
  </si>
  <si>
    <t>Alimentares não transformados</t>
  </si>
  <si>
    <t>Fontes: INE e Eurostat.</t>
  </si>
  <si>
    <t>Balança Comercial</t>
  </si>
  <si>
    <t>Balança de Redimentos</t>
  </si>
  <si>
    <t>Cap./Nec. de fin. da economia</t>
  </si>
  <si>
    <t>Fontes: Banco de Portugal e INE.</t>
  </si>
  <si>
    <t>Fontes: Banco de Portugal, INE e Ministério das Finanças.</t>
  </si>
  <si>
    <t>Portugal</t>
  </si>
  <si>
    <t>Prestações sociais</t>
  </si>
  <si>
    <t>Medidas temporárias</t>
  </si>
  <si>
    <t>Outras receitas correntes</t>
  </si>
  <si>
    <t>Receita de capital</t>
  </si>
  <si>
    <t>Outras despesas</t>
  </si>
  <si>
    <t>Despesas com pessoal</t>
  </si>
  <si>
    <t xml:space="preserve">Despesas Excecionais </t>
  </si>
  <si>
    <t>N/A</t>
  </si>
  <si>
    <t>Fontes: INE, Banco de Portugal, OCDE e Ministério das Finanças.</t>
  </si>
  <si>
    <t>Fontes: INE, CE e Ministério das Finanças.</t>
  </si>
  <si>
    <t>Transportes</t>
  </si>
  <si>
    <t>Por memória:</t>
  </si>
  <si>
    <t>02-Aquisição de bens e serviços correntes</t>
  </si>
  <si>
    <t>01-Despesas com o pessoal</t>
  </si>
  <si>
    <t>Despesa corrente</t>
  </si>
  <si>
    <t>03-Juros e outros encargos</t>
  </si>
  <si>
    <t>04-Transferências correntes</t>
  </si>
  <si>
    <t>06-Outras despesas correntes</t>
  </si>
  <si>
    <t>07-Aquisição de bens de capital</t>
  </si>
  <si>
    <t>08-Transferências de capital</t>
  </si>
  <si>
    <t>09-Ativos financeiros</t>
  </si>
  <si>
    <t>10-Passivos financeiros</t>
  </si>
  <si>
    <t>11-Outras despesas de capital</t>
  </si>
  <si>
    <t>Despesa total consolidada</t>
  </si>
  <si>
    <t>Despesa efetiva consolidada</t>
  </si>
  <si>
    <t>001 - Serviços gerais da A.P. - administração geral</t>
  </si>
  <si>
    <t>012 - Segurança e ordem públicas - sistema judiciário</t>
  </si>
  <si>
    <t>036 - Serviços culturais, recreativos e religiosos - cultura</t>
  </si>
  <si>
    <t>038 - Serviços culturais, recreativos e religiosos - comunicação social</t>
  </si>
  <si>
    <t>067 - Outras funções - transferências entre administrações</t>
  </si>
  <si>
    <t>001 - Órgãos de soberania</t>
  </si>
  <si>
    <t>Despesa total não consolidada</t>
  </si>
  <si>
    <t>Sub-total</t>
  </si>
  <si>
    <t>Total da despesa financiada por receitas gerais</t>
  </si>
  <si>
    <t>Despesa de capital</t>
  </si>
  <si>
    <t>011 - Segurança e ordem públicas - forças de segurança</t>
  </si>
  <si>
    <t>024 - Segurança e ação social - administração e regulamentação</t>
  </si>
  <si>
    <t>061 - Comércio e turismo - comércio</t>
  </si>
  <si>
    <t>063 - Outras funções económicas - administração e regulamentação</t>
  </si>
  <si>
    <t>065 - Outras funções económicas - diversas não especificadas</t>
  </si>
  <si>
    <t>082 - Segurança e ação social - violência doméstica - prevenção e proteção à vítima</t>
  </si>
  <si>
    <t>Funcionamento em sentido estrito</t>
  </si>
  <si>
    <t>Dotações específicas</t>
  </si>
  <si>
    <t>Quotizações para organizações internacionais</t>
  </si>
  <si>
    <t>Financiamento nacional</t>
  </si>
  <si>
    <t>Financiamento comunitário</t>
  </si>
  <si>
    <t>Ativos financeiros</t>
  </si>
  <si>
    <t>Passivos financeiros</t>
  </si>
  <si>
    <t>Consolidação de operações financeiras</t>
  </si>
  <si>
    <t>Administração pública</t>
  </si>
  <si>
    <t>Agricultura e pescas</t>
  </si>
  <si>
    <t>Ambiente, recursos naturais e gestão do território</t>
  </si>
  <si>
    <t>Cidadania, família e comunidade</t>
  </si>
  <si>
    <t>Ciência &amp; tecnologia</t>
  </si>
  <si>
    <t>Comércio e serviços</t>
  </si>
  <si>
    <t>Defesa nacional</t>
  </si>
  <si>
    <t>Diplomacia e relações internacionais</t>
  </si>
  <si>
    <t>Finanças públicas</t>
  </si>
  <si>
    <t>Gestão de emergências e crises</t>
  </si>
  <si>
    <t>Infraestruturas e equipamentos</t>
  </si>
  <si>
    <t>Integração e proteção social</t>
  </si>
  <si>
    <t>Mercado de trabalho</t>
  </si>
  <si>
    <t>Órgãos de soberania</t>
  </si>
  <si>
    <t>Outras atividades económicas</t>
  </si>
  <si>
    <t>Património cultural</t>
  </si>
  <si>
    <t>Proteção do consumidor</t>
  </si>
  <si>
    <t>Segurança/ administração interna</t>
  </si>
  <si>
    <t>Sociedade da informação e comunicação</t>
  </si>
  <si>
    <t>Financiamento europeu</t>
  </si>
  <si>
    <t xml:space="preserve">  Aquisição de bens e serviços</t>
  </si>
  <si>
    <t xml:space="preserve">  Encargos correntes da dívida</t>
  </si>
  <si>
    <t xml:space="preserve">  Transferências correntes</t>
  </si>
  <si>
    <t xml:space="preserve">   Empresas públicas</t>
  </si>
  <si>
    <t xml:space="preserve">   Empresas privadas</t>
  </si>
  <si>
    <t xml:space="preserve">   Administração regional</t>
  </si>
  <si>
    <t xml:space="preserve">  Outras despesas correntes</t>
  </si>
  <si>
    <t xml:space="preserve">  Aquisição de bens de capital</t>
  </si>
  <si>
    <t xml:space="preserve">  Transferências de capital</t>
  </si>
  <si>
    <t xml:space="preserve">  Outras despesas de capital</t>
  </si>
  <si>
    <t>Transferências das administrações locais</t>
  </si>
  <si>
    <t>Lei das finanças locais</t>
  </si>
  <si>
    <t>Participação variável dos municípios no IRS (Continente)</t>
  </si>
  <si>
    <t>Lei das finanças regionais</t>
  </si>
  <si>
    <t>Fundo coesão</t>
  </si>
  <si>
    <t>014 - Segurança e ordem públicas - proteção civil e luta contra incêndios</t>
  </si>
  <si>
    <t>01 - Bonificação de juros</t>
  </si>
  <si>
    <t>Cooperação internacional</t>
  </si>
  <si>
    <t>Habitação</t>
  </si>
  <si>
    <t>02 - Subsídios e indemnizações compensatórias</t>
  </si>
  <si>
    <t>Apoio à família</t>
  </si>
  <si>
    <t>Apoio financeiro a RAA</t>
  </si>
  <si>
    <t>Subsídios ao sector empresarial do Estado</t>
  </si>
  <si>
    <t>Transportes aéreos</t>
  </si>
  <si>
    <t>Transportes ferroviários</t>
  </si>
  <si>
    <t>Transportes rodoviários</t>
  </si>
  <si>
    <t>03 - Garantias financeiras</t>
  </si>
  <si>
    <t>Avales/outras garantias/risco de câmbio</t>
  </si>
  <si>
    <t>04 - Amoedação</t>
  </si>
  <si>
    <t>Custos de amoedação - moeda corrente/moeda de coleção</t>
  </si>
  <si>
    <t>05 - Ativos financeirosATIVOS FINANCEIROS</t>
  </si>
  <si>
    <t>Ações e outras participações</t>
  </si>
  <si>
    <t>Aquisição de créditos</t>
  </si>
  <si>
    <t>Enmpréstimos a curto prazo</t>
  </si>
  <si>
    <t>Empréstimos a médio/longo prazos</t>
  </si>
  <si>
    <t>Empréstimos a médio/longo prazos - fundo de resolução</t>
  </si>
  <si>
    <t>Empréstimos a médio/longo prazos - fundo de resolução europeu</t>
  </si>
  <si>
    <t>Execução de garantias e expropriações</t>
  </si>
  <si>
    <t>06 - Comissões e outros encargos</t>
  </si>
  <si>
    <t>Assunção de passivos e responsabilidades</t>
  </si>
  <si>
    <t>Comissão de gestão</t>
  </si>
  <si>
    <t>Despesas da reprivatização do BPN</t>
  </si>
  <si>
    <t>Encargos com protocolos de cobrança</t>
  </si>
  <si>
    <t>Gestão de recursos financeiros</t>
  </si>
  <si>
    <t>Proteção social de base</t>
  </si>
  <si>
    <t>Transferência Grécia</t>
  </si>
  <si>
    <t>Transferência Turquia</t>
  </si>
  <si>
    <t>Transferência RAM</t>
  </si>
  <si>
    <t>Transferência Parpública</t>
  </si>
  <si>
    <t>Outras transferências - IFAP</t>
  </si>
  <si>
    <t>Outras transferências - DGRDN</t>
  </si>
  <si>
    <t>07 - Administração do património do Estado</t>
  </si>
  <si>
    <t>Edifícios</t>
  </si>
  <si>
    <t>Total geral</t>
  </si>
  <si>
    <t>005 - Defena nacional - administração e regulamentação</t>
  </si>
  <si>
    <t>009 - Segurança e ordem públicas - administração e regulamentação</t>
  </si>
  <si>
    <t>022 - Saúde - hospitais e clínicas</t>
  </si>
  <si>
    <t>026 - Segurança e ação social - segurança social</t>
  </si>
  <si>
    <t>027 - Segurança e ação social - ação social</t>
  </si>
  <si>
    <t>030 - Habitação e serviços coletivos - habitação</t>
  </si>
  <si>
    <t>054 - Transportes e comunicações - transportes rodoviários</t>
  </si>
  <si>
    <t>055 - Transportes e comunicações - transportes ferroviários</t>
  </si>
  <si>
    <t>056 - Transportes e comunicações - transportes aéreos</t>
  </si>
  <si>
    <t>066 - Outras funções - operações da dívida pública</t>
  </si>
  <si>
    <t>004 - Serviços gerais da A.P. - Investigação científica de carácter geral</t>
  </si>
  <si>
    <t>005 - Defesa nacional - administração e regulamentação</t>
  </si>
  <si>
    <t>006 - Defesa nacional - investigação</t>
  </si>
  <si>
    <t>007 - Defesa nacional - forças armadas</t>
  </si>
  <si>
    <t>008 - Defesa nacional - cooperação militar externa</t>
  </si>
  <si>
    <t>017 - Educação - estabelecimentos de ensino não superior</t>
  </si>
  <si>
    <t>018 - Educação - estabelecimentos de ensino superior</t>
  </si>
  <si>
    <t>049 - Industria e energia - indústrias transformadoras</t>
  </si>
  <si>
    <t>Pensões de reserva</t>
  </si>
  <si>
    <t>023 - Saúde - Serviços individuais de saúde</t>
  </si>
  <si>
    <t>028 - Habitação e serviços coletivos - administração e regulamentação</t>
  </si>
  <si>
    <t>031 - Habitação e Serviços coletivos - ordenamento do território</t>
  </si>
  <si>
    <t>068 - Outras funções - diversas não especificadas</t>
  </si>
  <si>
    <t>083 - Segurança e ação social - integração da pessoa com deficiência</t>
  </si>
  <si>
    <t>087 - Segurança e ordem públicas - lpiefss - sistemas de tecnologia de informaçao e comunicação</t>
  </si>
  <si>
    <t>088 - Segurança e ordem públicas - lpiefss - infraestruturas</t>
  </si>
  <si>
    <t>089 - Segurança e ordem públicas - lpiefss - veículos</t>
  </si>
  <si>
    <t>090 - Segurança e ordem públicas - lpiefss - armamento</t>
  </si>
  <si>
    <t>091 - Segurança e ordem públicas - lpiefss - equipamento de proteção individual</t>
  </si>
  <si>
    <t>092 - Segurança e ordem públicas - lpiefss - equipamento de apoio atividade operacional</t>
  </si>
  <si>
    <t>093 - Segurança e ordem públicas - lpiefss - equipamento para funções especializadas</t>
  </si>
  <si>
    <t>010 - Segurança e ordem públicas - investigação</t>
  </si>
  <si>
    <t>013 - Segurança e ordem públicas - sistema prisional, de reinserção social e de menores</t>
  </si>
  <si>
    <t>034 - Serviços culturais, recreativos e religiosos - administração e regulamentação</t>
  </si>
  <si>
    <t xml:space="preserve">  Porte pago / apoios à comunicação social</t>
  </si>
  <si>
    <t xml:space="preserve">  Transferência de receita consignada</t>
  </si>
  <si>
    <t xml:space="preserve">  Contribuição sobre o audiovisual</t>
  </si>
  <si>
    <t xml:space="preserve">  Subsídios e indemnizações compensatórias</t>
  </si>
  <si>
    <t>Ensino superior e ação social</t>
  </si>
  <si>
    <t>015 - Educação - administração e regulamentação</t>
  </si>
  <si>
    <t>019 - Educação - serviços auxiliares de ensino</t>
  </si>
  <si>
    <t>Transferências ensino particular e cooperativo</t>
  </si>
  <si>
    <t>Educação pré-escolar</t>
  </si>
  <si>
    <t>016 - Educação - investigação</t>
  </si>
  <si>
    <t>037 - Serviços culturais, recreativos e religiosos - desporto, recreio e lazer</t>
  </si>
  <si>
    <t xml:space="preserve">   Lei de Bases</t>
  </si>
  <si>
    <t xml:space="preserve">   IVA social</t>
  </si>
  <si>
    <t xml:space="preserve">   Pensões dos bancários</t>
  </si>
  <si>
    <t xml:space="preserve">   Adicional do IMI</t>
  </si>
  <si>
    <t xml:space="preserve">   Consignação do IRC ao FEFSS</t>
  </si>
  <si>
    <t xml:space="preserve">   Pensões e reformas</t>
  </si>
  <si>
    <t>064 - Outras funções económicas - relações gerais do trabalho</t>
  </si>
  <si>
    <t>Transferência de receita consignada</t>
  </si>
  <si>
    <t>Transferências Serviço Nacional de Saúde</t>
  </si>
  <si>
    <t xml:space="preserve">   Contribuição extraordinária da indústria farmacêutica</t>
  </si>
  <si>
    <t>033 - Habitação e serviços coletivos - proteção do meio ambiente e conservação da natureza</t>
  </si>
  <si>
    <t>020 - Saúde -administração e regulamentação</t>
  </si>
  <si>
    <t>021 - Saúde - investigação</t>
  </si>
  <si>
    <t>023 - Saúde - serviços individuais de saúde</t>
  </si>
  <si>
    <t>073 - Saúde - Parcerias Público Privadas</t>
  </si>
  <si>
    <t>Contribuição de serviço rodoviário</t>
  </si>
  <si>
    <t>Subsídios e indemnizações compensatórias</t>
  </si>
  <si>
    <t>079 - Transportes e comunicações - Parcerias Público Privadas</t>
  </si>
  <si>
    <t>052 - Transportes e comunicações - administração e regulamentação</t>
  </si>
  <si>
    <t>053 - Transportes e comunicações - investigação</t>
  </si>
  <si>
    <t>057 - Transportes e comunicações - Transportes marítimos e fluviais</t>
  </si>
  <si>
    <t>058 - Transportes e comunicações - sistemas de comunicações</t>
  </si>
  <si>
    <t>Imposto sobre produtos petrolíferos e energéticos (ISP) e adicional ao ISP</t>
  </si>
  <si>
    <t>046 - Indústria e energia - administração e regulamentação</t>
  </si>
  <si>
    <t>051 - Indústria e energia - combustíveis, eletricidade e outras fontes de energia</t>
  </si>
  <si>
    <t>062 - Comércio e turismo - turismo</t>
  </si>
  <si>
    <t>086 - Comércio e turismo - imposto especial de jogo</t>
  </si>
  <si>
    <t>040 - Agricultura, pecuária,silvicultura, caça, pesca - administração e regulamentação</t>
  </si>
  <si>
    <t>041 - Agricultura, pecuária,silvicultura, caça, pesca - investigação</t>
  </si>
  <si>
    <t>042 - Agricultura, pecuária,silvicultura, caça, pesca - agricultura e pecuária</t>
  </si>
  <si>
    <t>045 - Agricultura, pecuária,silvicultura, caça, pesca - pesca</t>
  </si>
  <si>
    <t>ARL</t>
  </si>
  <si>
    <t>AP</t>
  </si>
  <si>
    <t>Beneficiário da Garantia</t>
  </si>
  <si>
    <t xml:space="preserve">Entidades Públicas Reclassificadas </t>
  </si>
  <si>
    <t>Infraestruturas de Portugal, S.A. (IP, S.A.)</t>
  </si>
  <si>
    <t>Metropolitano de Lisboa, E.P.E.</t>
  </si>
  <si>
    <t>Parvalorem, S.A.</t>
  </si>
  <si>
    <t>Parque Escolar, E.P.E.</t>
  </si>
  <si>
    <t>Metro do Porto, S.A.</t>
  </si>
  <si>
    <t>CP - Comboios de Portugal, E.P.E.</t>
  </si>
  <si>
    <t>Fundo de Resolução</t>
  </si>
  <si>
    <t>EDIA - Empresa de Desenvolvimento e Infra-estruturas do Alqueva, S.A.</t>
  </si>
  <si>
    <t>FCGM - Fundo de Contragarantia Mútuo</t>
  </si>
  <si>
    <t>Parups, S.A.</t>
  </si>
  <si>
    <t xml:space="preserve">Entidades Públicas não Reclassificadas </t>
  </si>
  <si>
    <t xml:space="preserve">AdP - Águas de Portugal, S.A. </t>
  </si>
  <si>
    <t>STCP</t>
  </si>
  <si>
    <t>Regiões Autónomas</t>
  </si>
  <si>
    <t>Região Autónoma da Madeira</t>
  </si>
  <si>
    <t>APRAM</t>
  </si>
  <si>
    <t>Montante Garantido</t>
  </si>
  <si>
    <t>Carteira Ajustada</t>
  </si>
  <si>
    <t>Até 12 meses</t>
  </si>
  <si>
    <t>Até 24 meses</t>
  </si>
  <si>
    <t>Até 36 meses</t>
  </si>
  <si>
    <t>Contas Públicas</t>
  </si>
  <si>
    <t>Contas Nacionais</t>
  </si>
  <si>
    <t>Em percentagem do PIB</t>
  </si>
  <si>
    <t>Cenário políticas invariantes</t>
  </si>
  <si>
    <t>S1</t>
  </si>
  <si>
    <t>S2</t>
  </si>
  <si>
    <t>Indicadores - total</t>
  </si>
  <si>
    <t>1. Posição orçamental inicial</t>
  </si>
  <si>
    <t>2. Custo de atrasar o ajustamento</t>
  </si>
  <si>
    <t>3. Ajustamento necessário para estabilizar o rácio da dívida</t>
  </si>
  <si>
    <t>4. Ajustamento adicional devido a custos c/ envelhecimento</t>
  </si>
  <si>
    <t>Pensões</t>
  </si>
  <si>
    <t>Cuidados de longa duração</t>
  </si>
  <si>
    <t>Educação e desemprego</t>
  </si>
  <si>
    <t>Taxa de variação (%)</t>
  </si>
  <si>
    <t>CGE</t>
  </si>
  <si>
    <t xml:space="preserve">Impostos diretos </t>
  </si>
  <si>
    <t>Impostos indiretos</t>
  </si>
  <si>
    <t>Contribuições de segurança social</t>
  </si>
  <si>
    <t>Diferenças de consolidação</t>
  </si>
  <si>
    <t xml:space="preserve">Aquisição de bens e serviços </t>
  </si>
  <si>
    <t>Juros e outros encargos</t>
  </si>
  <si>
    <t>Transferências correntes</t>
  </si>
  <si>
    <t>Outras despesas correntes</t>
  </si>
  <si>
    <t>Investimentos</t>
  </si>
  <si>
    <t>Transferências de capital</t>
  </si>
  <si>
    <t>Outras despesas de capital</t>
  </si>
  <si>
    <t>Designação</t>
  </si>
  <si>
    <t>Variação 
(%)</t>
  </si>
  <si>
    <t>Receita corrente</t>
  </si>
  <si>
    <t>Impostos diretos</t>
  </si>
  <si>
    <t>Contribuições Segurança Social, CGA, ADSE</t>
  </si>
  <si>
    <t>Venda de bens de investimento</t>
  </si>
  <si>
    <t>Outras receitas de capital</t>
  </si>
  <si>
    <t>Receita efetiva</t>
  </si>
  <si>
    <t>Despesas com o pessoal</t>
  </si>
  <si>
    <t>Despesa efetiva</t>
  </si>
  <si>
    <t>em % do PIB</t>
  </si>
  <si>
    <t>Despesa primária</t>
  </si>
  <si>
    <t>Saldo corrente</t>
  </si>
  <si>
    <t>Saldo de capital</t>
  </si>
  <si>
    <t>Receita fiscal:</t>
  </si>
  <si>
    <t>Comparticipações para a CGA e outras</t>
  </si>
  <si>
    <t>Taxas, multas e outras penalidades</t>
  </si>
  <si>
    <t>Rendimentos da propriedade</t>
  </si>
  <si>
    <t>Transferências correntes:</t>
  </si>
  <si>
    <t>Administração Regional</t>
  </si>
  <si>
    <t>Administração Local</t>
  </si>
  <si>
    <t>Venda de bens e serviços correntes</t>
  </si>
  <si>
    <t>Diferenças de conciliação</t>
  </si>
  <si>
    <t>Transferências de capital:</t>
  </si>
  <si>
    <t>Receita efetiva não fiscal</t>
  </si>
  <si>
    <t>ISP</t>
  </si>
  <si>
    <t>IVA</t>
  </si>
  <si>
    <t>IABA</t>
  </si>
  <si>
    <t>Imposto</t>
  </si>
  <si>
    <t>Despesa fiscal</t>
  </si>
  <si>
    <t>Impostos sobre o rendimento</t>
  </si>
  <si>
    <t>Impostos sobre a produção e importações</t>
  </si>
  <si>
    <t>Tipo de desagravamento</t>
  </si>
  <si>
    <t>Enquadramento legal</t>
  </si>
  <si>
    <t>Deduções à coleta</t>
  </si>
  <si>
    <t>Art.º 78.º - B n.º 1 e 9 do CIRS</t>
  </si>
  <si>
    <t>Art.º 78.º - A n.º 1 a) e n.º 2 a) do CIRS</t>
  </si>
  <si>
    <t>Art.º 78.º - A n.º 1 b) e n.º 2 b) do CIRS</t>
  </si>
  <si>
    <t>Art.º 78.º - C n.º 1 a) e d) do CIRS</t>
  </si>
  <si>
    <t>Art.º 78.º - D n.º 1 do CIRS</t>
  </si>
  <si>
    <t>Art.º 83.º - A do CIRS</t>
  </si>
  <si>
    <t>Art.º 84.º do CIRS</t>
  </si>
  <si>
    <t>Art.º 78.º - E do CIRS</t>
  </si>
  <si>
    <t>Despesas gerais familiares</t>
  </si>
  <si>
    <t>Despesas de educação e formação</t>
  </si>
  <si>
    <t>Despesas de saúde</t>
  </si>
  <si>
    <t>Ascendentes</t>
  </si>
  <si>
    <t>Dependentes</t>
  </si>
  <si>
    <t>Pensões de alimentos</t>
  </si>
  <si>
    <t>Encargos com lares</t>
  </si>
  <si>
    <t>Encargos com imóveis</t>
  </si>
  <si>
    <t>Transferências</t>
  </si>
  <si>
    <t>Variação (em %)</t>
  </si>
  <si>
    <t>Programa Orçamental</t>
  </si>
  <si>
    <t>Órgãos de Soberania</t>
  </si>
  <si>
    <t xml:space="preserve">Governação </t>
  </si>
  <si>
    <t>Representação Externa</t>
  </si>
  <si>
    <t>Finanças</t>
  </si>
  <si>
    <t>Segurança Interna</t>
  </si>
  <si>
    <t>Ciência, Tecnologia e Ensino Superior</t>
  </si>
  <si>
    <t>Ensino Básico e Secundário e Administração Escolar</t>
  </si>
  <si>
    <t>Trabalho, Solidariedade e Segurança Social</t>
  </si>
  <si>
    <t>Economia</t>
  </si>
  <si>
    <t>Mar</t>
  </si>
  <si>
    <t>dos quais:</t>
  </si>
  <si>
    <t>Juros e outros encargos da Dívida Pública</t>
  </si>
  <si>
    <t xml:space="preserve">Juros e encargos financeiros suportados pelas EPR  </t>
  </si>
  <si>
    <t>das quais:</t>
  </si>
  <si>
    <t>Lei de Bases da Segurança Social - transferência do OE e receita fiscal consignada</t>
  </si>
  <si>
    <t>Apoios da Fundação para a Ciência e Tecnologia</t>
  </si>
  <si>
    <t xml:space="preserve">Transferências para a Administração Local - Lei de Finanças Locais </t>
  </si>
  <si>
    <t>Fundo Ambiental</t>
  </si>
  <si>
    <t>Transferências para a União Europeia - Recursos próprios comunitários</t>
  </si>
  <si>
    <t xml:space="preserve">Capítulo 60 - "Despesas excecionais" - Direção-Geral do Tesouro e Finanças </t>
  </si>
  <si>
    <t>Taxa de Variação (%)</t>
  </si>
  <si>
    <t>IMT</t>
  </si>
  <si>
    <t>União Europeia</t>
  </si>
  <si>
    <t>Aquisição de bens e serviços</t>
  </si>
  <si>
    <t>Lei das Finanças Locais</t>
  </si>
  <si>
    <t>Fundo Social Municipal (FSM)</t>
  </si>
  <si>
    <t>Administrações Públicas</t>
  </si>
  <si>
    <t>da qual:</t>
  </si>
  <si>
    <t>Despesa com pessoal</t>
  </si>
  <si>
    <t>Aquisição de bens de capital</t>
  </si>
  <si>
    <t>Fontes: Ministério das Finanças, Conta de Gerência da Região Autónoma da Madeira, Conta de Gerência da Região Autónoma dos Açores.</t>
  </si>
  <si>
    <t>Lei das Finanças Regionais</t>
  </si>
  <si>
    <t>RAA</t>
  </si>
  <si>
    <t>RAM</t>
  </si>
  <si>
    <t>Transferências da Administração Central</t>
  </si>
  <si>
    <t>Transferências da Segurança Social</t>
  </si>
  <si>
    <t>Ativos Financeiros</t>
  </si>
  <si>
    <t>Outros ativos financeiros do Estado</t>
  </si>
  <si>
    <t>Emp ML prazo dos SFA's</t>
  </si>
  <si>
    <t>Tranferências para a  Administração Central</t>
  </si>
  <si>
    <t>Para Administração Central e Segurança Social</t>
  </si>
  <si>
    <t xml:space="preserve">      Contribuições e quotizações</t>
  </si>
  <si>
    <t xml:space="preserve">      Transferências do OE</t>
  </si>
  <si>
    <t>Transferências do OE para cumprimento da LBSS</t>
  </si>
  <si>
    <t xml:space="preserve">     Transferências do OE - AFP/CPN</t>
  </si>
  <si>
    <t xml:space="preserve">     Transferências do OE - POAPMC</t>
  </si>
  <si>
    <t xml:space="preserve">     Transferências do OE - CPN (outros PO PT2020)</t>
  </si>
  <si>
    <t xml:space="preserve">     Transferências Adm. Central - outras entidades</t>
  </si>
  <si>
    <t xml:space="preserve">     Transferências do Fundo Social Europeu + FEAC</t>
  </si>
  <si>
    <t xml:space="preserve">     Outras receitas e transferências correntes</t>
  </si>
  <si>
    <t xml:space="preserve">      Transferências do Orçamento de Estado</t>
  </si>
  <si>
    <t xml:space="preserve">      Outras receitas capital</t>
  </si>
  <si>
    <t xml:space="preserve">      Pensões</t>
  </si>
  <si>
    <t>Sobrevivência</t>
  </si>
  <si>
    <t>Invalidez</t>
  </si>
  <si>
    <t>Velhice</t>
  </si>
  <si>
    <t>Parcela de atualização extraordinária de pensões</t>
  </si>
  <si>
    <t xml:space="preserve">      Complementos de pensão - Carris </t>
  </si>
  <si>
    <t xml:space="preserve">      Subsídio desemprego e apoio ao emprego</t>
  </si>
  <si>
    <t xml:space="preserve">      Subsídio por doença</t>
  </si>
  <si>
    <t xml:space="preserve">      Prestações de parentalidade</t>
  </si>
  <si>
    <t xml:space="preserve">      Prestação social para a inclusão e complemento</t>
  </si>
  <si>
    <t xml:space="preserve">      Outras prestações</t>
  </si>
  <si>
    <t xml:space="preserve">      Ação social</t>
  </si>
  <si>
    <t xml:space="preserve">      Administração</t>
  </si>
  <si>
    <t xml:space="preserve">      Outras despesas correntes</t>
  </si>
  <si>
    <t xml:space="preserve">          das quais:</t>
  </si>
  <si>
    <t xml:space="preserve">      Subsidios/transferências correntes (ações de form. prof. e ação social)</t>
  </si>
  <si>
    <t xml:space="preserve">         das quais:</t>
  </si>
  <si>
    <t xml:space="preserve">      Com suporte no Fundo Social Europeu / FEAC / FAMI / FEDER</t>
  </si>
  <si>
    <t xml:space="preserve">      Projetos de investimento em equipamento sociais (ex-PIDDAC OE)</t>
  </si>
  <si>
    <t xml:space="preserve">      Outras</t>
  </si>
  <si>
    <t>8. Passivos financeiros líquidos de amortizações</t>
  </si>
  <si>
    <t>1.  Receitas correntes</t>
  </si>
  <si>
    <t>2. Receitas de capital</t>
  </si>
  <si>
    <t>3. Total da receita (1+2)</t>
  </si>
  <si>
    <t>4. Despesas correntes</t>
  </si>
  <si>
    <t>5. Despesas de capital</t>
  </si>
  <si>
    <t>6. Total da despesa (4+5)</t>
  </si>
  <si>
    <t>7. Ativos financeiros líquidos de reembolsos</t>
  </si>
  <si>
    <t>9. Saldo global (3-6)</t>
  </si>
  <si>
    <t>1. Transferências de Portugal para a UE</t>
  </si>
  <si>
    <t>Compensação ao Reino Unido</t>
  </si>
  <si>
    <t>Financiamento redução do  RNB Áustria/Dinamarca/Holanda/Suécia</t>
  </si>
  <si>
    <t>FEDER</t>
  </si>
  <si>
    <t xml:space="preserve">FSE </t>
  </si>
  <si>
    <t>FEAC</t>
  </si>
  <si>
    <t>FEADER</t>
  </si>
  <si>
    <t>FEAMP</t>
  </si>
  <si>
    <t>Notas:</t>
  </si>
  <si>
    <t>(a) Os montantes  expressos no quadro correspondem a valores  brutos disponibilizados à Comissão Europeia.</t>
  </si>
  <si>
    <t>(f) Inclui Medidas Veterinárias</t>
  </si>
  <si>
    <t>(g) Devoluções e restituições à CE no âmbito dos diversos Fundos.</t>
  </si>
  <si>
    <t>(d) Despesas de cobrança previstas no nº 3 do artigo 2º da Decisão do Conselho nº 2007/436/CE, Euratom, de 7 de junho, relativa ao Sistema de Recursos Próprios da Comunidade Europeia, correspondente a 25% dos Recursos Próprios Tradicionais cobrados, com redução de 25% para 20% no âmbito da Decisão do Conselho n.º 2014/335/UE Euratom a partir de 01 de outubro de 2016.</t>
  </si>
  <si>
    <t>Sectores</t>
  </si>
  <si>
    <t>Rodoviário</t>
  </si>
  <si>
    <t>Ferroviário</t>
  </si>
  <si>
    <t>Aeroportuário</t>
  </si>
  <si>
    <t xml:space="preserve">   Receitas</t>
  </si>
  <si>
    <t>Instrumentos</t>
  </si>
  <si>
    <t xml:space="preserve">  Efeito cambial da cobertura de derivados (líquido)</t>
  </si>
  <si>
    <t>Dívida total após cobertura de derivados</t>
  </si>
  <si>
    <t xml:space="preserve">Receita de privatizações (-) </t>
  </si>
  <si>
    <t>Certificados de Aforro + Certificados do Tesouro</t>
  </si>
  <si>
    <t>Dívida de curto prazo em euros</t>
  </si>
  <si>
    <t>Dívida em moedas não euro</t>
  </si>
  <si>
    <t>Saldo de financiamento de Orçamentos anteriores</t>
  </si>
  <si>
    <t>Emissões de dívida relativas ao Orçamento do ano</t>
  </si>
  <si>
    <t>p.m. Discrepância estatística</t>
  </si>
  <si>
    <t>Relativas ao Orçamento do ano anterior (Período Complementar)</t>
  </si>
  <si>
    <t>Relativas ao Orçamento do ano</t>
  </si>
  <si>
    <t>1. Necessidades líquidas de financiamento</t>
  </si>
  <si>
    <t>2. Amortizações e anulações (Dívida Fundada)</t>
  </si>
  <si>
    <t>4. Fontes de finaciamento</t>
  </si>
  <si>
    <t>6. p.m. Emissões de dívida no ano civil (Dívida Fundada)</t>
  </si>
  <si>
    <t>Emissão</t>
  </si>
  <si>
    <t>Amortização</t>
  </si>
  <si>
    <t>Líquido</t>
  </si>
  <si>
    <t xml:space="preserve"> (estimativa da dívida fundada ao valor de encaixe – ano civil; milhões de euros)</t>
  </si>
  <si>
    <t>Dívida euro</t>
  </si>
  <si>
    <t>Dívida não euro</t>
  </si>
  <si>
    <t>Dez/16</t>
  </si>
  <si>
    <t>Dez/17</t>
  </si>
  <si>
    <t>Contas no BdP</t>
  </si>
  <si>
    <t>Contas Caixas do Tesouro</t>
  </si>
  <si>
    <t>Contas Caixas Tesouro</t>
  </si>
  <si>
    <t>Taxa preferencial</t>
  </si>
  <si>
    <t>Isenção tributária</t>
  </si>
  <si>
    <t>Outros tipos</t>
  </si>
  <si>
    <t>Assuntos económicos</t>
  </si>
  <si>
    <t>Proteção social</t>
  </si>
  <si>
    <t>Outras funções</t>
  </si>
  <si>
    <t>Fontes: Ministério das Finanças, Conta de Gerência da Região Autónoma da Madeira e Conta de Gerência da Região Autónoma dos Açores.</t>
  </si>
  <si>
    <t>Ótica da Contabilidade Nacional</t>
  </si>
  <si>
    <t>Fundos da Segurança Social</t>
  </si>
  <si>
    <t>Impostos sobre a produção e a importação, a receber</t>
  </si>
  <si>
    <t>Impostos correntes sobre o rendimento, património</t>
  </si>
  <si>
    <t>Contribuições sociais</t>
  </si>
  <si>
    <t>Vendas</t>
  </si>
  <si>
    <t>Consumo intermédio</t>
  </si>
  <si>
    <t>Outra despesa corrente</t>
  </si>
  <si>
    <t>Formação bruta de capital fixo</t>
  </si>
  <si>
    <t>Em % do PIB</t>
  </si>
  <si>
    <t>Fonte: Ministério das Finanças</t>
  </si>
  <si>
    <t>Administração Central e Segurança Social</t>
  </si>
  <si>
    <t>Contribuições de Segurança Social</t>
  </si>
  <si>
    <t>(das quais: transf. de outros subsetores da AP)</t>
  </si>
  <si>
    <t>Receita total</t>
  </si>
  <si>
    <t>(das quais: transf. p/ outros subsetores da AP)</t>
  </si>
  <si>
    <t xml:space="preserve">Despesa de capital </t>
  </si>
  <si>
    <t>Despesa total</t>
  </si>
  <si>
    <t>(das quais: transf. de outros subsectores da AP)</t>
  </si>
  <si>
    <t>(das quais: transf. p/ outros subsectores da AP)</t>
  </si>
  <si>
    <t>n.r</t>
  </si>
  <si>
    <t>Alteração</t>
  </si>
  <si>
    <t>Serviço e Fundo Autónomo</t>
  </si>
  <si>
    <t>Novo</t>
  </si>
  <si>
    <t>Fusão</t>
  </si>
  <si>
    <t xml:space="preserve">Entradas </t>
  </si>
  <si>
    <t>Saídas</t>
  </si>
  <si>
    <t>(a) A entrada de entidades públicas reclassificadas no perímetro da Administração Central resulta do disposto no n.º 4 do artigo 2º da Lei n.º 151/2015, de 11 de setembro, alterada e republicada pela Lei n.º 37/2018, de 7 de agosto.</t>
  </si>
  <si>
    <t>Entidade</t>
  </si>
  <si>
    <t>Em liquidação</t>
  </si>
  <si>
    <t>Processo de insolvência em curso</t>
  </si>
  <si>
    <t>Entidade Dadora</t>
  </si>
  <si>
    <t>Entidade Beneficiária</t>
  </si>
  <si>
    <t>Companhia das Lezírias</t>
  </si>
  <si>
    <t>Águas do Norte, S.A.</t>
  </si>
  <si>
    <t>Águas do Vale do Tejo, S.A.</t>
  </si>
  <si>
    <t>Turismo do Porto e Norte de Portugal, E.R.</t>
  </si>
  <si>
    <t>Agência de Promoção Externa</t>
  </si>
  <si>
    <t>SI</t>
  </si>
  <si>
    <t>Instituto de Financiamento da Agricultura e Pescas, I.P.</t>
  </si>
  <si>
    <t>Lotaçor, S.A. - Serviço de Lotas dos Açores</t>
  </si>
  <si>
    <t>Instituto de Turismo de Portugal, I.P.</t>
  </si>
  <si>
    <t>EGEAC - Empresa de Gestão de Equipamentos e Animação Cultural, E.M.</t>
  </si>
  <si>
    <t>APDL – Administração dos Portos do Douro, Leixões e Viana do Castelo, S.A.</t>
  </si>
  <si>
    <t>Nota: As transferências e subsídios para entidades públicas empresariais correspondem às classificações económicas 04.01.01 - Transferências correntes -Sociedades e quase-sociedades não financeiras-Públicas , 05.01.01 e 05.01.02 - Subsídios - Sociedades e quase-sociedades não financeiras-Públicas e 08.01.01 - Transferências de capital -Sociedades e quase-sociedades não financeiras-Públicas.</t>
  </si>
  <si>
    <t>Com origem em:</t>
  </si>
  <si>
    <t>(euros)</t>
  </si>
  <si>
    <t>Nota: o montante de "Outras" inclui despesa de transferências correntes e de capital, subsídios, ativos financeiros e passivos financeiros.</t>
  </si>
  <si>
    <t>Nota: o montante de "Outras" inclui despesa de transferências correntes e de capital, subsídios e ativos financeiros.</t>
  </si>
  <si>
    <t>Descentralização</t>
  </si>
  <si>
    <t>Código das Contas POCISSSS</t>
  </si>
  <si>
    <t>Exercícios</t>
  </si>
  <si>
    <t>Fundos próprios:</t>
  </si>
  <si>
    <t>51</t>
  </si>
  <si>
    <t>Património</t>
  </si>
  <si>
    <t>56</t>
  </si>
  <si>
    <t>Ajustamento de partes de capital em empresas</t>
  </si>
  <si>
    <t>Reservas de reavaliação</t>
  </si>
  <si>
    <t>Reservas:</t>
  </si>
  <si>
    <t>571</t>
  </si>
  <si>
    <t>Reservas legais</t>
  </si>
  <si>
    <t>572</t>
  </si>
  <si>
    <t>Reservas estatutárias</t>
  </si>
  <si>
    <t>573</t>
  </si>
  <si>
    <t>Reservas contratuais</t>
  </si>
  <si>
    <t>574</t>
  </si>
  <si>
    <t>Reservas livres</t>
  </si>
  <si>
    <t>575</t>
  </si>
  <si>
    <t>576</t>
  </si>
  <si>
    <t>Doações</t>
  </si>
  <si>
    <t>Reservas decorrentes da transferência de ativos</t>
  </si>
  <si>
    <t>59</t>
  </si>
  <si>
    <t>Resultados transitados</t>
  </si>
  <si>
    <t>88</t>
  </si>
  <si>
    <t>Resultado líquido do exercício</t>
  </si>
  <si>
    <t>Passivo:</t>
  </si>
  <si>
    <t>Provisões para riscos encargos</t>
  </si>
  <si>
    <t>262+263+267+268</t>
  </si>
  <si>
    <t>Outros credores</t>
  </si>
  <si>
    <t>23111+23211</t>
  </si>
  <si>
    <t>Empréstimo por dívida titulada</t>
  </si>
  <si>
    <t>23112+23212</t>
  </si>
  <si>
    <t>Empréstimos por dívida não titulada</t>
  </si>
  <si>
    <t>269</t>
  </si>
  <si>
    <t>Adiantamentos por conta de vendas</t>
  </si>
  <si>
    <t>221</t>
  </si>
  <si>
    <t>Fornecedores, c/c</t>
  </si>
  <si>
    <t>228</t>
  </si>
  <si>
    <t>222</t>
  </si>
  <si>
    <t>2612</t>
  </si>
  <si>
    <t>252</t>
  </si>
  <si>
    <t>Credores pela execução do orçamento</t>
  </si>
  <si>
    <t>219</t>
  </si>
  <si>
    <t>Adiantam. de clientes, contribuintes e utentes</t>
  </si>
  <si>
    <t>2611</t>
  </si>
  <si>
    <t>Fornecedores de imobilizado c/c</t>
  </si>
  <si>
    <t>24</t>
  </si>
  <si>
    <t>Estado e outros entes públicos</t>
  </si>
  <si>
    <t>266</t>
  </si>
  <si>
    <t>Prestações sociais a pagar</t>
  </si>
  <si>
    <t>Acréscimos e diferimentos:</t>
  </si>
  <si>
    <t>273</t>
  </si>
  <si>
    <t>Acréscimo de custos</t>
  </si>
  <si>
    <t>274</t>
  </si>
  <si>
    <t>Proveitos diferidos</t>
  </si>
  <si>
    <t>Total do passivo</t>
  </si>
  <si>
    <t>Total dos fundos próprios e do passivo</t>
  </si>
  <si>
    <t>Fundos Próprios e Passivo</t>
  </si>
  <si>
    <t>Fornecedores - Faturas em receção e conferência</t>
  </si>
  <si>
    <t>AB</t>
  </si>
  <si>
    <t>AL</t>
  </si>
  <si>
    <t>Imobilizado</t>
  </si>
  <si>
    <t>Bens de domínio público:</t>
  </si>
  <si>
    <t>451</t>
  </si>
  <si>
    <t>Terrenos e recursos naturais</t>
  </si>
  <si>
    <t>452</t>
  </si>
  <si>
    <t>453</t>
  </si>
  <si>
    <t>455</t>
  </si>
  <si>
    <t>Bens do património histórico artístico e cultural</t>
  </si>
  <si>
    <t>459</t>
  </si>
  <si>
    <t>Outros bens de domínio público</t>
  </si>
  <si>
    <t>445</t>
  </si>
  <si>
    <t>Imobilizações em curso</t>
  </si>
  <si>
    <t>446</t>
  </si>
  <si>
    <t>Adiantamentos por conta de bens de domínio público</t>
  </si>
  <si>
    <t>Imobilizações incorpóreas:</t>
  </si>
  <si>
    <t>431</t>
  </si>
  <si>
    <t>Despesas de instalação</t>
  </si>
  <si>
    <t>432</t>
  </si>
  <si>
    <t>Despesas de investigação e desenvolvimento</t>
  </si>
  <si>
    <t>433</t>
  </si>
  <si>
    <t>Propriedade industrial e outros direitos</t>
  </si>
  <si>
    <t>443</t>
  </si>
  <si>
    <t>449</t>
  </si>
  <si>
    <t>Adiantamentos por conta de imobilizações incorpóreas</t>
  </si>
  <si>
    <t>Imobilizações corpóreas:</t>
  </si>
  <si>
    <t>421</t>
  </si>
  <si>
    <t>422</t>
  </si>
  <si>
    <t>Edifícios e outras construções</t>
  </si>
  <si>
    <t>423</t>
  </si>
  <si>
    <t>Equipamento básico</t>
  </si>
  <si>
    <t>424</t>
  </si>
  <si>
    <t>Equipamento de transporte</t>
  </si>
  <si>
    <t>425</t>
  </si>
  <si>
    <t>Ferramentas e utensílios</t>
  </si>
  <si>
    <t>426</t>
  </si>
  <si>
    <t>Equipamento administrativo</t>
  </si>
  <si>
    <t>427</t>
  </si>
  <si>
    <t>Taras e vasilhame</t>
  </si>
  <si>
    <t>429</t>
  </si>
  <si>
    <t>Outras imobilizações corpóreas</t>
  </si>
  <si>
    <t>442</t>
  </si>
  <si>
    <t>448</t>
  </si>
  <si>
    <t>Adiantamentos por conta de imobilizações corpóreas</t>
  </si>
  <si>
    <t>Investimentos financeiros:</t>
  </si>
  <si>
    <t>411</t>
  </si>
  <si>
    <t>Partes de capital</t>
  </si>
  <si>
    <t>412</t>
  </si>
  <si>
    <t>Obrigações e títulos de participação</t>
  </si>
  <si>
    <t>413</t>
  </si>
  <si>
    <t>Empréstimos de financiamento</t>
  </si>
  <si>
    <t>414</t>
  </si>
  <si>
    <t>Investimentos em imóveis</t>
  </si>
  <si>
    <t>415</t>
  </si>
  <si>
    <t>Outras aplicações financeiras</t>
  </si>
  <si>
    <t>441</t>
  </si>
  <si>
    <t>447</t>
  </si>
  <si>
    <t>Adiantamentos por conta de investimentos financeiros</t>
  </si>
  <si>
    <t>Circulante</t>
  </si>
  <si>
    <t>Existências:</t>
  </si>
  <si>
    <t>36</t>
  </si>
  <si>
    <t>Matérias-primas, subsidiárias e de consumo</t>
  </si>
  <si>
    <t>35</t>
  </si>
  <si>
    <t>Produtos e trabalhos em curso</t>
  </si>
  <si>
    <t>34</t>
  </si>
  <si>
    <t>Sub-produtos, desperdícios, resíduos e refugos</t>
  </si>
  <si>
    <t>33</t>
  </si>
  <si>
    <t>Produtos acabados e intermédios</t>
  </si>
  <si>
    <t>32</t>
  </si>
  <si>
    <t>Mercadorias</t>
  </si>
  <si>
    <t>37</t>
  </si>
  <si>
    <t>Adiantamentos por conta de compras</t>
  </si>
  <si>
    <t>2812+2822</t>
  </si>
  <si>
    <t>Empréstimos concedidos</t>
  </si>
  <si>
    <t>211</t>
  </si>
  <si>
    <t>Clientes c/c</t>
  </si>
  <si>
    <t>212</t>
  </si>
  <si>
    <t>Contribuintes c/c</t>
  </si>
  <si>
    <t>213</t>
  </si>
  <si>
    <t>Utentes c/c</t>
  </si>
  <si>
    <t>214</t>
  </si>
  <si>
    <t>Clientes, contribuintes e utentes -Títulos a receber</t>
  </si>
  <si>
    <t>218</t>
  </si>
  <si>
    <t>Clientes, contribuintes e utentes de cobrança duvidosa</t>
  </si>
  <si>
    <t>251</t>
  </si>
  <si>
    <t>Devedores pela execução do orçamento</t>
  </si>
  <si>
    <t>229</t>
  </si>
  <si>
    <t>Adiantamentos a fornecedores</t>
  </si>
  <si>
    <t>2619</t>
  </si>
  <si>
    <t>Adiantamentos a fornecedores de imobilizado</t>
  </si>
  <si>
    <t>265</t>
  </si>
  <si>
    <t>Prestações sociais a repôr</t>
  </si>
  <si>
    <t>Outros devedores</t>
  </si>
  <si>
    <t>Dívidas de terceiros - Curto prazo:</t>
  </si>
  <si>
    <t>2811+2821</t>
  </si>
  <si>
    <t>Clientes, contribuintes e utentes - Títulos a receber</t>
  </si>
  <si>
    <t>Clientes contribuintes e utentes de cobrança duvidosa</t>
  </si>
  <si>
    <t xml:space="preserve"> 262+263+267+268</t>
  </si>
  <si>
    <t>Títulos negociáveis:</t>
  </si>
  <si>
    <t>151</t>
  </si>
  <si>
    <t>Ações</t>
  </si>
  <si>
    <t>152</t>
  </si>
  <si>
    <t>Obrigações e titulos de participação</t>
  </si>
  <si>
    <t>153</t>
  </si>
  <si>
    <t>Títulos da dívida pública</t>
  </si>
  <si>
    <t>159</t>
  </si>
  <si>
    <t>Outros títulos</t>
  </si>
  <si>
    <t>18</t>
  </si>
  <si>
    <t>Outras aplicações de tesouraria</t>
  </si>
  <si>
    <t>Depósitos em instituições financeiras e caixa:</t>
  </si>
  <si>
    <t>12</t>
  </si>
  <si>
    <t>Depósitos em instituições financeiras</t>
  </si>
  <si>
    <t>11</t>
  </si>
  <si>
    <t>Caixa</t>
  </si>
  <si>
    <t>13</t>
  </si>
  <si>
    <t>Tesouro</t>
  </si>
  <si>
    <t>271</t>
  </si>
  <si>
    <t>Acréscimos de proveitos</t>
  </si>
  <si>
    <t>272</t>
  </si>
  <si>
    <t>Custos diferidos</t>
  </si>
  <si>
    <t xml:space="preserve">     Total de amortizações </t>
  </si>
  <si>
    <t xml:space="preserve">     Total de provisões </t>
  </si>
  <si>
    <t>Ativo</t>
  </si>
  <si>
    <t>Outras construções e infraestruturas</t>
  </si>
  <si>
    <t>Nota: AB = ativo bruto; AP = amortizações e provisões acumuladas; AL = ativo liquido.</t>
  </si>
  <si>
    <t>POCISSSS</t>
  </si>
  <si>
    <t>Custos e Perdas</t>
  </si>
  <si>
    <t>Custo das mercadorias vendidas e das matérias consumidas:</t>
  </si>
  <si>
    <t>Matérias</t>
  </si>
  <si>
    <t>Fornecimentos e serviços externos</t>
  </si>
  <si>
    <t>Custos com o pessoal:</t>
  </si>
  <si>
    <t>641+642</t>
  </si>
  <si>
    <t>643 a 648</t>
  </si>
  <si>
    <t>Encargos sociais:</t>
  </si>
  <si>
    <t>Transferências correntes concedidas e prestações sociais</t>
  </si>
  <si>
    <t>Amortizações do exercício</t>
  </si>
  <si>
    <t>Provisões do exercício</t>
  </si>
  <si>
    <t>Outros custos e perdas operacionais</t>
  </si>
  <si>
    <t>(A)</t>
  </si>
  <si>
    <t>Custos e perdas financeiros</t>
  </si>
  <si>
    <t>(C)</t>
  </si>
  <si>
    <t>Custos e perdas extraordinários</t>
  </si>
  <si>
    <t>(E)</t>
  </si>
  <si>
    <t>Proveitos e Ganhos</t>
  </si>
  <si>
    <t>Vendas e prestações de serviços</t>
  </si>
  <si>
    <t>Vendas de mercadorias</t>
  </si>
  <si>
    <t>Vendas de Produtos</t>
  </si>
  <si>
    <t>Prestações de serviços</t>
  </si>
  <si>
    <t>Impostos e taxas</t>
  </si>
  <si>
    <t>Variação da produção</t>
  </si>
  <si>
    <t>Trabalhos para a própria entidade</t>
  </si>
  <si>
    <t>Proveitos suplementares</t>
  </si>
  <si>
    <t>Transferências e subsídios correntes obtidos:</t>
  </si>
  <si>
    <t xml:space="preserve">Transferências - Tesouro </t>
  </si>
  <si>
    <t>742+743</t>
  </si>
  <si>
    <t>Outros proveitos e ganhos operacionais</t>
  </si>
  <si>
    <t>(B)</t>
  </si>
  <si>
    <t>Proveitos e ganhos financeiros</t>
  </si>
  <si>
    <t>(D)</t>
  </si>
  <si>
    <t>Proveitos e ganhos extraordinários</t>
  </si>
  <si>
    <t>(F)</t>
  </si>
  <si>
    <t xml:space="preserve">Resultados operacionais: (B) - (A) = </t>
  </si>
  <si>
    <t xml:space="preserve">Resultados financeiros: (D-B) - (C-A) = </t>
  </si>
  <si>
    <t xml:space="preserve">Resultados correntes: (D) - (C) = </t>
  </si>
  <si>
    <t xml:space="preserve">Resultado líquido do exercício: (F) - (E) = </t>
  </si>
  <si>
    <t>Código das Contas</t>
  </si>
  <si>
    <t>Juros suportados</t>
  </si>
  <si>
    <t>Juros obtidos</t>
  </si>
  <si>
    <t>Perdas em empresas filiais e associadas</t>
  </si>
  <si>
    <t>Ganhos em empresas filiais e associadas</t>
  </si>
  <si>
    <t>Rendimentos de imóveis</t>
  </si>
  <si>
    <t>Provisões para aplicações financeiras</t>
  </si>
  <si>
    <t>Rendimentos de participações de capital</t>
  </si>
  <si>
    <t>Diferenças de câmbio desfavoráveis</t>
  </si>
  <si>
    <t>Diferenças de câmbio favoráveis</t>
  </si>
  <si>
    <t>Cobertura prejuízos</t>
  </si>
  <si>
    <t>Descontos de pronto pagamento obtidos</t>
  </si>
  <si>
    <t>Perdas na alienação de aplicações de tesouraria</t>
  </si>
  <si>
    <t>Ganhos na alienação de aplicações de tesouraria</t>
  </si>
  <si>
    <t>Outros custos e perdas financeiras</t>
  </si>
  <si>
    <t>Outros proveitos e ganhos financeiros</t>
  </si>
  <si>
    <t>Resultados Financeiros</t>
  </si>
  <si>
    <t>Amortizações de investimentos em imóveis</t>
  </si>
  <si>
    <t>Área do euro</t>
  </si>
  <si>
    <t xml:space="preserve">    Consumo privado</t>
  </si>
  <si>
    <t xml:space="preserve">    Consumo público</t>
  </si>
  <si>
    <t xml:space="preserve">    Exportações de bens e serviços</t>
  </si>
  <si>
    <t xml:space="preserve">    Importações de bens e serviços</t>
  </si>
  <si>
    <t xml:space="preserve">    - Saldo da balança corrente</t>
  </si>
  <si>
    <t>1. Receitas fiscais</t>
  </si>
  <si>
    <t>Impostos s/produção e importação</t>
  </si>
  <si>
    <t>Impostos s/rendimento e património</t>
  </si>
  <si>
    <t>2. Contribuições sociais</t>
  </si>
  <si>
    <t>Das quais: contribuições sociais efetivas</t>
  </si>
  <si>
    <t>3. Outras receitas correntes</t>
  </si>
  <si>
    <t>5. Receitas de capital</t>
  </si>
  <si>
    <t>7. Consumo intermédio</t>
  </si>
  <si>
    <t>8. Despesas com pessoal</t>
  </si>
  <si>
    <t>9. Prestações sociais</t>
  </si>
  <si>
    <t>Das quais: prestações que não em espécie</t>
  </si>
  <si>
    <t>12. Outras despesas correntes</t>
  </si>
  <si>
    <t>13. Total despesa corrente (7+8+9+10+11+12)</t>
  </si>
  <si>
    <t xml:space="preserve">  Da qual: despesa corrente primária (13-10)</t>
  </si>
  <si>
    <t>14. Formação bruta de capital fixo</t>
  </si>
  <si>
    <t>15. Outras despesas de capital</t>
  </si>
  <si>
    <t>16. Total despesas de capital (14+15)</t>
  </si>
  <si>
    <t>17. Total despesa (13+16)</t>
  </si>
  <si>
    <t xml:space="preserve">     Da qual: total despesa primária (17-10)</t>
  </si>
  <si>
    <t>18. Cap. (+)/ Nec. (-) financiamento líquido (6-17)</t>
  </si>
  <si>
    <t xml:space="preserve">  Imposto sobre o rendimento das pessoas singulares (IRS)</t>
  </si>
  <si>
    <t xml:space="preserve">  Imposto sobre o rendimento das pessoas coletivas (IRC)</t>
  </si>
  <si>
    <t xml:space="preserve">  Imposto sobre o valor acrescentado (IVA)</t>
  </si>
  <si>
    <t xml:space="preserve">  Imposto sobre os produtos petrolíferos e energéticos (ISP)</t>
  </si>
  <si>
    <t xml:space="preserve">  Imposto sobre veículos (ISV)</t>
  </si>
  <si>
    <t xml:space="preserve">  Imposto sobre o tabaco (IT)</t>
  </si>
  <si>
    <t xml:space="preserve">  Imposto sobre o álcool e as bebidas alcoólicas (IABA)</t>
  </si>
  <si>
    <t xml:space="preserve">  Imposto do selo (IS)</t>
  </si>
  <si>
    <t xml:space="preserve">  Imposto único de circulação (IUC)</t>
  </si>
  <si>
    <t>Recursos próprios IVA</t>
  </si>
  <si>
    <t>Recursos próprios  RNB</t>
  </si>
  <si>
    <t>Fundo de solidariedade da UE</t>
  </si>
  <si>
    <t>Fundo de coesão</t>
  </si>
  <si>
    <t>Saldo global (2-1)</t>
  </si>
  <si>
    <t>Défice orçamental</t>
  </si>
  <si>
    <t>Aquisição líquida de ativos financeiros (exceto privatizações)</t>
  </si>
  <si>
    <t>Dívida de médio e longo prazos em euros</t>
  </si>
  <si>
    <t>Emissões de dívida no periodo complementar</t>
  </si>
  <si>
    <t>Alfândegas</t>
  </si>
  <si>
    <t>CTT</t>
  </si>
  <si>
    <t>SIBS</t>
  </si>
  <si>
    <t>IRN</t>
  </si>
  <si>
    <t>Cedência de ativos</t>
  </si>
  <si>
    <t>Dívidas a terceiros - médio e longo prazos</t>
  </si>
  <si>
    <t>Dívidas a terceiros - curto prazo:</t>
  </si>
  <si>
    <t>Fornecedores - títulos a pagar</t>
  </si>
  <si>
    <t xml:space="preserve"> Total dos fundos próprios</t>
  </si>
  <si>
    <t>Fornecedores de imobilizado - títulos a pagar</t>
  </si>
  <si>
    <t>Dívidas de terceiros - médio e longo prazos</t>
  </si>
  <si>
    <t xml:space="preserve">     Total do ativo </t>
  </si>
  <si>
    <r>
      <t xml:space="preserve">   da qual: s</t>
    </r>
    <r>
      <rPr>
        <sz val="9"/>
        <rFont val="Calibri"/>
        <family val="2"/>
        <scheme val="minor"/>
      </rPr>
      <t>aldo da balança de bens e serviços</t>
    </r>
  </si>
  <si>
    <t>Saldo da balança corrente</t>
  </si>
  <si>
    <t>Saldo da balança de capital</t>
  </si>
  <si>
    <r>
      <t xml:space="preserve">Preço do petróleo </t>
    </r>
    <r>
      <rPr>
        <i/>
        <sz val="9"/>
        <rFont val="Calibri"/>
        <family val="2"/>
        <scheme val="minor"/>
      </rPr>
      <t>Brent</t>
    </r>
    <r>
      <rPr>
        <sz val="9"/>
        <rFont val="Calibri"/>
        <family val="2"/>
        <scheme val="minor"/>
      </rPr>
      <t xml:space="preserve"> (USD/bbl) </t>
    </r>
    <r>
      <rPr>
        <vertAlign val="superscript"/>
        <sz val="9"/>
        <rFont val="Calibri"/>
        <family val="2"/>
        <scheme val="minor"/>
      </rPr>
      <t>(a)</t>
    </r>
  </si>
  <si>
    <r>
      <t xml:space="preserve">Taxa de juro de curto prazo (média anual, %) </t>
    </r>
    <r>
      <rPr>
        <vertAlign val="superscript"/>
        <sz val="9"/>
        <rFont val="Calibri"/>
        <family val="2"/>
        <scheme val="minor"/>
      </rPr>
      <t>(b)</t>
    </r>
  </si>
  <si>
    <r>
      <t xml:space="preserve">Saldo das balanças corrente e de capital </t>
    </r>
    <r>
      <rPr>
        <i/>
        <sz val="9"/>
        <rFont val="Calibri"/>
        <family val="2"/>
        <scheme val="minor"/>
      </rPr>
      <t>(em % do PIB)</t>
    </r>
  </si>
  <si>
    <t>* Deflacionado pelo IHPC, 42 parceiros comerciais.</t>
  </si>
  <si>
    <r>
      <t xml:space="preserve">2019
</t>
    </r>
    <r>
      <rPr>
        <b/>
        <sz val="8"/>
        <color theme="0"/>
        <rFont val="Calibri"/>
        <family val="2"/>
        <scheme val="minor"/>
      </rPr>
      <t>Previsão</t>
    </r>
  </si>
  <si>
    <t>6. Total receita (4+5)</t>
  </si>
  <si>
    <t>4. Total receita corrente (1+2+3)</t>
  </si>
  <si>
    <t>Variação do saldo estrutural</t>
  </si>
  <si>
    <t>Variação do saldo primário estrutural</t>
  </si>
  <si>
    <r>
      <t>Despesa efetiva</t>
    </r>
    <r>
      <rPr>
        <b/>
        <vertAlign val="superscript"/>
        <sz val="9"/>
        <color rgb="FF000000"/>
        <rFont val="Calibri"/>
        <family val="2"/>
        <scheme val="minor"/>
      </rPr>
      <t>(a)</t>
    </r>
  </si>
  <si>
    <r>
      <rPr>
        <vertAlign val="superscript"/>
        <sz val="9"/>
        <color theme="1"/>
        <rFont val="Calibri"/>
        <family val="2"/>
        <scheme val="minor"/>
      </rPr>
      <t>(a)</t>
    </r>
    <r>
      <rPr>
        <sz val="9"/>
        <color theme="1"/>
        <rFont val="Calibri"/>
        <family val="2"/>
        <scheme val="minor"/>
      </rPr>
      <t xml:space="preserve"> Valor não consolidado e líquido de ativos e passivos.</t>
    </r>
  </si>
  <si>
    <t>Transferências das AP</t>
  </si>
  <si>
    <t>001 - Serviços gerais da AP - administração geral</t>
  </si>
  <si>
    <t>Estrutura
(%)</t>
  </si>
  <si>
    <t>002 - Serviços gerais da AP - negócios estrangeiros</t>
  </si>
  <si>
    <t>003 - Serviços gerais da AP - cooperação económica externa</t>
  </si>
  <si>
    <t>Variação
%</t>
  </si>
  <si>
    <t>004 - Serviços gerais da AP - Investigação científica de carácter geral</t>
  </si>
  <si>
    <t>001 - Serviços gerais da Administração Pública - administração geral</t>
  </si>
  <si>
    <t>003 - Serviços gerais da Administração Pública - cooperação económica externa</t>
  </si>
  <si>
    <t>004 - Serviços gerais da Administração Pública - Investigação científica de carácter geral</t>
  </si>
  <si>
    <t xml:space="preserve">Estrutura
(%) </t>
  </si>
  <si>
    <t>Comissão Europeia</t>
  </si>
  <si>
    <t>Ministério
das Finanças</t>
  </si>
  <si>
    <r>
      <t xml:space="preserve">Recursos próprios tradicionais </t>
    </r>
    <r>
      <rPr>
        <vertAlign val="superscript"/>
        <sz val="9"/>
        <color theme="1"/>
        <rFont val="Calibri"/>
        <family val="2"/>
        <scheme val="minor"/>
      </rPr>
      <t>(a)</t>
    </r>
  </si>
  <si>
    <r>
      <t xml:space="preserve">Despesas de cobrança DA </t>
    </r>
    <r>
      <rPr>
        <vertAlign val="superscript"/>
        <sz val="9"/>
        <color theme="1"/>
        <rFont val="Calibri"/>
        <family val="2"/>
        <scheme val="minor"/>
      </rPr>
      <t>(d)</t>
    </r>
    <r>
      <rPr>
        <sz val="9"/>
        <color theme="1"/>
        <rFont val="Calibri"/>
        <family val="2"/>
        <scheme val="minor"/>
      </rPr>
      <t xml:space="preserve"> </t>
    </r>
  </si>
  <si>
    <r>
      <t xml:space="preserve">   Encargos</t>
    </r>
    <r>
      <rPr>
        <sz val="9"/>
        <rFont val="Calibri"/>
        <family val="2"/>
        <scheme val="minor"/>
      </rPr>
      <t xml:space="preserve"> </t>
    </r>
    <r>
      <rPr>
        <i/>
        <sz val="9"/>
        <color indexed="63"/>
        <rFont val="Calibri"/>
        <family val="2"/>
        <scheme val="minor"/>
      </rPr>
      <t>brutos</t>
    </r>
  </si>
  <si>
    <r>
      <t>2</t>
    </r>
    <r>
      <rPr>
        <sz val="9"/>
        <rFont val="Calibri"/>
        <family val="2"/>
        <scheme val="minor"/>
      </rPr>
      <t xml:space="preserve"> </t>
    </r>
    <r>
      <rPr>
        <sz val="9"/>
        <color indexed="8"/>
        <rFont val="Calibri"/>
        <family val="2"/>
        <scheme val="minor"/>
      </rPr>
      <t>–</t>
    </r>
    <r>
      <rPr>
        <sz val="9"/>
        <rFont val="Calibri"/>
        <family val="2"/>
        <scheme val="minor"/>
      </rPr>
      <t xml:space="preserve"> </t>
    </r>
    <r>
      <rPr>
        <sz val="9"/>
        <color indexed="8"/>
        <rFont val="Calibri"/>
        <family val="2"/>
        <scheme val="minor"/>
      </rPr>
      <t>Os</t>
    </r>
    <r>
      <rPr>
        <sz val="9"/>
        <rFont val="Calibri"/>
        <family val="2"/>
        <scheme val="minor"/>
      </rPr>
      <t xml:space="preserve"> </t>
    </r>
    <r>
      <rPr>
        <sz val="9"/>
        <color indexed="8"/>
        <rFont val="Calibri"/>
        <family val="2"/>
        <scheme val="minor"/>
      </rPr>
      <t>valores</t>
    </r>
    <r>
      <rPr>
        <sz val="9"/>
        <rFont val="Calibri"/>
        <family val="2"/>
        <scheme val="minor"/>
      </rPr>
      <t xml:space="preserve"> </t>
    </r>
    <r>
      <rPr>
        <sz val="9"/>
        <color indexed="8"/>
        <rFont val="Calibri"/>
        <family val="2"/>
        <scheme val="minor"/>
      </rPr>
      <t>de</t>
    </r>
    <r>
      <rPr>
        <sz val="9"/>
        <rFont val="Calibri"/>
        <family val="2"/>
        <scheme val="minor"/>
      </rPr>
      <t xml:space="preserve"> </t>
    </r>
    <r>
      <rPr>
        <sz val="9"/>
        <color indexed="8"/>
        <rFont val="Calibri"/>
        <family val="2"/>
        <scheme val="minor"/>
      </rPr>
      <t>2018</t>
    </r>
    <r>
      <rPr>
        <sz val="9"/>
        <rFont val="Calibri"/>
        <family val="2"/>
        <scheme val="minor"/>
      </rPr>
      <t xml:space="preserve"> </t>
    </r>
    <r>
      <rPr>
        <sz val="9"/>
        <color indexed="8"/>
        <rFont val="Calibri"/>
        <family val="2"/>
        <scheme val="minor"/>
      </rPr>
      <t>correspondem</t>
    </r>
    <r>
      <rPr>
        <sz val="9"/>
        <rFont val="Calibri"/>
        <family val="2"/>
        <scheme val="minor"/>
      </rPr>
      <t xml:space="preserve"> </t>
    </r>
    <r>
      <rPr>
        <sz val="9"/>
        <color indexed="8"/>
        <rFont val="Calibri"/>
        <family val="2"/>
        <scheme val="minor"/>
      </rPr>
      <t>a</t>
    </r>
    <r>
      <rPr>
        <sz val="9"/>
        <rFont val="Calibri"/>
        <family val="2"/>
        <scheme val="minor"/>
      </rPr>
      <t xml:space="preserve"> </t>
    </r>
    <r>
      <rPr>
        <sz val="9"/>
        <color indexed="8"/>
        <rFont val="Calibri"/>
        <family val="2"/>
        <scheme val="minor"/>
      </rPr>
      <t>estimativas</t>
    </r>
    <r>
      <rPr>
        <sz val="9"/>
        <rFont val="Calibri"/>
        <family val="2"/>
        <scheme val="minor"/>
      </rPr>
      <t xml:space="preserve"> </t>
    </r>
    <r>
      <rPr>
        <sz val="9"/>
        <color indexed="8"/>
        <rFont val="Calibri"/>
        <family val="2"/>
        <scheme val="minor"/>
      </rPr>
      <t>para</t>
    </r>
    <r>
      <rPr>
        <sz val="9"/>
        <rFont val="Calibri"/>
        <family val="2"/>
        <scheme val="minor"/>
      </rPr>
      <t xml:space="preserve"> </t>
    </r>
    <r>
      <rPr>
        <sz val="9"/>
        <color indexed="8"/>
        <rFont val="Calibri"/>
        <family val="2"/>
        <scheme val="minor"/>
      </rPr>
      <t>o</t>
    </r>
    <r>
      <rPr>
        <sz val="9"/>
        <rFont val="Calibri"/>
        <family val="2"/>
        <scheme val="minor"/>
      </rPr>
      <t xml:space="preserve"> </t>
    </r>
    <r>
      <rPr>
        <sz val="9"/>
        <color indexed="8"/>
        <rFont val="Calibri"/>
        <family val="2"/>
        <scheme val="minor"/>
      </rPr>
      <t>fecho</t>
    </r>
    <r>
      <rPr>
        <sz val="9"/>
        <rFont val="Calibri"/>
        <family val="2"/>
        <scheme val="minor"/>
      </rPr>
      <t xml:space="preserve"> </t>
    </r>
    <r>
      <rPr>
        <sz val="9"/>
        <color indexed="8"/>
        <rFont val="Calibri"/>
        <family val="2"/>
        <scheme val="minor"/>
      </rPr>
      <t>do</t>
    </r>
    <r>
      <rPr>
        <sz val="9"/>
        <rFont val="Calibri"/>
        <family val="2"/>
        <scheme val="minor"/>
      </rPr>
      <t xml:space="preserve"> </t>
    </r>
    <r>
      <rPr>
        <sz val="9"/>
        <color indexed="8"/>
        <rFont val="Calibri"/>
        <family val="2"/>
        <scheme val="minor"/>
      </rPr>
      <t>ano,</t>
    </r>
    <r>
      <rPr>
        <sz val="9"/>
        <rFont val="Calibri"/>
        <family val="2"/>
        <scheme val="minor"/>
      </rPr>
      <t xml:space="preserve"> </t>
    </r>
    <r>
      <rPr>
        <sz val="9"/>
        <color indexed="8"/>
        <rFont val="Calibri"/>
        <family val="2"/>
        <scheme val="minor"/>
      </rPr>
      <t>a</t>
    </r>
    <r>
      <rPr>
        <sz val="9"/>
        <rFont val="Calibri"/>
        <family val="2"/>
        <scheme val="minor"/>
      </rPr>
      <t xml:space="preserve"> </t>
    </r>
    <r>
      <rPr>
        <sz val="9"/>
        <color indexed="8"/>
        <rFont val="Calibri"/>
        <family val="2"/>
        <scheme val="minor"/>
      </rPr>
      <t>preços</t>
    </r>
    <r>
      <rPr>
        <sz val="9"/>
        <rFont val="Calibri"/>
        <family val="2"/>
        <scheme val="minor"/>
      </rPr>
      <t xml:space="preserve"> </t>
    </r>
    <r>
      <rPr>
        <sz val="9"/>
        <color indexed="8"/>
        <rFont val="Calibri"/>
        <family val="2"/>
        <scheme val="minor"/>
      </rPr>
      <t>do</t>
    </r>
    <r>
      <rPr>
        <sz val="9"/>
        <rFont val="Calibri"/>
        <family val="2"/>
        <scheme val="minor"/>
      </rPr>
      <t xml:space="preserve"> </t>
    </r>
    <r>
      <rPr>
        <sz val="9"/>
        <color indexed="8"/>
        <rFont val="Calibri"/>
        <family val="2"/>
        <scheme val="minor"/>
      </rPr>
      <t>ano</t>
    </r>
    <r>
      <rPr>
        <sz val="9"/>
        <rFont val="Calibri"/>
        <family val="2"/>
        <scheme val="minor"/>
      </rPr>
      <t xml:space="preserve"> </t>
    </r>
    <r>
      <rPr>
        <sz val="9"/>
        <color indexed="8"/>
        <rFont val="Calibri"/>
        <family val="2"/>
        <scheme val="minor"/>
      </rPr>
      <t>corrente.</t>
    </r>
  </si>
  <si>
    <r>
      <t xml:space="preserve">Fluxos de capital de </t>
    </r>
    <r>
      <rPr>
        <i/>
        <sz val="9"/>
        <color rgb="FF000000"/>
        <rFont val="Calibri"/>
        <family val="2"/>
        <scheme val="minor"/>
      </rPr>
      <t>swaps</t>
    </r>
    <r>
      <rPr>
        <sz val="9"/>
        <color rgb="FF000000"/>
        <rFont val="Calibri"/>
        <family val="2"/>
        <scheme val="minor"/>
      </rPr>
      <t xml:space="preserve"> (líq.)</t>
    </r>
  </si>
  <si>
    <r>
      <t xml:space="preserve">Fluxos de capital de </t>
    </r>
    <r>
      <rPr>
        <b/>
        <i/>
        <sz val="9"/>
        <color theme="1"/>
        <rFont val="Calibri"/>
        <family val="2"/>
        <scheme val="minor"/>
      </rPr>
      <t>swaps</t>
    </r>
    <r>
      <rPr>
        <b/>
        <sz val="9"/>
        <color theme="1"/>
        <rFont val="Calibri"/>
        <family val="2"/>
        <scheme val="minor"/>
      </rPr>
      <t xml:space="preserve"> (líq.)</t>
    </r>
  </si>
  <si>
    <t>Variação
(em %)</t>
  </si>
  <si>
    <t>Contributo variação
(em p.p.)</t>
  </si>
  <si>
    <t>(b)  Inclui os Ajustamentos aos recursos próprios IVA e RNB de exercícios anteriores e Juros respeitantes a Recursos Próprios.</t>
  </si>
  <si>
    <t>2019 Previsão</t>
  </si>
  <si>
    <t>5. Saldo de financiamento para exercícios seguintes (4 - 3)</t>
  </si>
  <si>
    <t>3. Necessidades brutas de financiamento (1 + 2)</t>
  </si>
  <si>
    <t>Capítulo 3. Situação financeira das administrações públicas - contabilidade nacional</t>
  </si>
  <si>
    <t>Elementos informativos</t>
  </si>
  <si>
    <t>Taxa de desemprego
(%, eixo esquerda)</t>
  </si>
  <si>
    <t>Média anual</t>
  </si>
  <si>
    <t>Administrações públicas</t>
  </si>
  <si>
    <t>Anexos</t>
  </si>
  <si>
    <r>
      <t xml:space="preserve">2020
</t>
    </r>
    <r>
      <rPr>
        <b/>
        <sz val="8"/>
        <color theme="0"/>
        <rFont val="Calibri"/>
        <family val="2"/>
        <scheme val="minor"/>
      </rPr>
      <t>Previsão</t>
    </r>
  </si>
  <si>
    <r>
      <t xml:space="preserve">2020
</t>
    </r>
    <r>
      <rPr>
        <b/>
        <sz val="8"/>
        <color theme="1"/>
        <rFont val="Calibri"/>
        <family val="2"/>
        <scheme val="minor"/>
      </rPr>
      <t>Previsão</t>
    </r>
  </si>
  <si>
    <r>
      <t xml:space="preserve">Fontes: Eurostat. Previsões para 2019 e 2020: CE, </t>
    </r>
    <r>
      <rPr>
        <i/>
        <sz val="9"/>
        <rFont val="Calibri"/>
        <family val="2"/>
        <scheme val="minor"/>
      </rPr>
      <t>Economic Forecast</t>
    </r>
    <r>
      <rPr>
        <sz val="9"/>
        <rFont val="Calibri"/>
        <family val="2"/>
        <scheme val="minor"/>
      </rPr>
      <t>, novembro de 2019.</t>
    </r>
  </si>
  <si>
    <r>
      <t xml:space="preserve">Fontes: Ministério das Finanças; CE, </t>
    </r>
    <r>
      <rPr>
        <i/>
        <sz val="9"/>
        <rFont val="Calibri"/>
        <family val="2"/>
        <scheme val="minor"/>
      </rPr>
      <t>Economic Forecast</t>
    </r>
    <r>
      <rPr>
        <sz val="9"/>
        <rFont val="Calibri"/>
        <family val="2"/>
        <scheme val="minor"/>
      </rPr>
      <t>, novembro de 2019.</t>
    </r>
  </si>
  <si>
    <t>G20</t>
  </si>
  <si>
    <t>China</t>
  </si>
  <si>
    <t>2019 I</t>
  </si>
  <si>
    <t>2020P</t>
  </si>
  <si>
    <t>2019
Estimativa</t>
  </si>
  <si>
    <t>2020
Previsão</t>
  </si>
  <si>
    <r>
      <t xml:space="preserve">2019
</t>
    </r>
    <r>
      <rPr>
        <b/>
        <sz val="8"/>
        <color theme="0"/>
        <rFont val="Calibri"/>
        <family val="2"/>
        <scheme val="minor"/>
      </rPr>
      <t>Estimativa</t>
    </r>
  </si>
  <si>
    <r>
      <t>2019</t>
    </r>
    <r>
      <rPr>
        <b/>
        <sz val="8"/>
        <color theme="0"/>
        <rFont val="Calibri"/>
        <family val="2"/>
        <scheme val="minor"/>
      </rPr>
      <t xml:space="preserve">
Estimativa</t>
    </r>
  </si>
  <si>
    <t>2019 Estimativa</t>
  </si>
  <si>
    <t>2020 Previsão</t>
  </si>
  <si>
    <t>Incerteza política</t>
  </si>
  <si>
    <t>Incerteza Comercial (esc direita)</t>
  </si>
  <si>
    <r>
      <t>Fonte: CE,</t>
    </r>
    <r>
      <rPr>
        <i/>
        <sz val="9"/>
        <rFont val="Calibri"/>
        <family val="2"/>
        <scheme val="minor"/>
      </rPr>
      <t xml:space="preserve"> Economic Forecast</t>
    </r>
    <r>
      <rPr>
        <sz val="9"/>
        <rFont val="Calibri"/>
        <family val="2"/>
        <scheme val="minor"/>
      </rPr>
      <t>, novembro de 2019.</t>
    </r>
  </si>
  <si>
    <t xml:space="preserve">China </t>
  </si>
  <si>
    <t>Ajustamento défice-dívida</t>
  </si>
  <si>
    <t>2020/19</t>
  </si>
  <si>
    <t>Fontes: IGCP e Ministério das Finanças.</t>
  </si>
  <si>
    <t>2020p 
(PE 2019-2023)</t>
  </si>
  <si>
    <t>Quadros complemantares</t>
  </si>
  <si>
    <t>Quadros complementares</t>
  </si>
  <si>
    <t xml:space="preserve">Capítulo 2. Economia Portuguesa: evolução recente e perspetivas para 2020 </t>
  </si>
  <si>
    <t>Capítulo 1. Estratégia macroeocnómica e política orçamental para 2020</t>
  </si>
  <si>
    <t>Capítulo 4. Programas orçamentais e políticas públicas sectoriais</t>
  </si>
  <si>
    <t>Capítulo 5. Riscos orçamentais e análise de sustentabilidade</t>
  </si>
  <si>
    <t>Capítulo 6. Situação financeira das administrações públicas - contabilidade pública</t>
  </si>
  <si>
    <t>Quadro 2.1 Principais indicadores macroeconómicos</t>
  </si>
  <si>
    <t>Quadro 1.3 Estimativa dos ganhos de eficiência associados ao exercício de revisão de despesa</t>
  </si>
  <si>
    <t>Quadro 2.2 População ativa, emprego e desemprego</t>
  </si>
  <si>
    <t>Quadro 2.4 Produtividade, salários e custos do trabalho</t>
  </si>
  <si>
    <t>Quadro 2.5 Balança de pagamentos</t>
  </si>
  <si>
    <t>Quadro 2.2 População ativa  emprego e desemprego</t>
  </si>
  <si>
    <t>Gráfico 2.11 Taxa de desemprego</t>
  </si>
  <si>
    <t>Gráfico 2.6 Endividamento das famílias</t>
  </si>
  <si>
    <t>Gráfico 2.8 Investimento empresarial</t>
  </si>
  <si>
    <t>Gráfico 2.9 Peso das exportações no PIB</t>
  </si>
  <si>
    <t>Quadro 3.1 Trajetória da dívida</t>
  </si>
  <si>
    <t>Quadro 3.2 Conta das Administrações Públicas,  2019-2020</t>
  </si>
  <si>
    <t>Quadro 3.2 Conta das Administrações Públicas, 2019-2020</t>
  </si>
  <si>
    <t>Quadro 3.4 Passagem de saldos de Contabilidade Pública a Contabilidade Nacional</t>
  </si>
  <si>
    <t xml:space="preserve">Quadro 3.4 Passagem de saldos de Contabilidade Pública a Contabilidade Nacional </t>
  </si>
  <si>
    <t>Quadro 3.5 Dívida pública</t>
  </si>
  <si>
    <t>Quadro 3.6 Indicadores orçamentais</t>
  </si>
  <si>
    <t>Gráfico 3.1 Passagem do défice orçamental de 2018 para 2019</t>
  </si>
  <si>
    <t>Gráfico 3.2 Notação de risco da dívida soberana</t>
  </si>
  <si>
    <t>Quadro 6.1 Conta das Administrações Públicas em contabilidade pública</t>
  </si>
  <si>
    <t>Gráfico 6.1 Despesa fiscal do Estado, por função</t>
  </si>
  <si>
    <t>Gráfico 6.2 Despesa fiscal do Estado, por tipo</t>
  </si>
  <si>
    <t>Gráfico 6.3 Saldo orçamental da Administração Regional e Local</t>
  </si>
  <si>
    <t>Gráfico 2.10 Quota de mercado de bens</t>
  </si>
  <si>
    <t>Gráfico 2.13 Capacidade/necessidade de financiamento da economia</t>
  </si>
  <si>
    <t>Gráfico 2.14 Contributos para a evolução da capacidade de financiamento da economia</t>
  </si>
  <si>
    <t>Gráfico 2.15 Posição de investimento internacional</t>
  </si>
  <si>
    <t>Gráfico 2.16 Decomposição dos efeitos da PII</t>
  </si>
  <si>
    <t>Quadro 5.1 Garantias concedidas a outras entidades</t>
  </si>
  <si>
    <t>Gráfico 2.12 Contributos para o crescimento do emprego</t>
  </si>
  <si>
    <t>(em pontos percentuais do PIB)</t>
  </si>
  <si>
    <t>PIB nominal (milhões de euros)</t>
  </si>
  <si>
    <t>Contributos para o crescimento do PIB (p.p.)</t>
  </si>
  <si>
    <t>Evolução dos preços (%)</t>
  </si>
  <si>
    <t>- Saldo da balança corrente</t>
  </si>
  <si>
    <t xml:space="preserve">   da qual saldo da balança de bens e serviços</t>
  </si>
  <si>
    <t>- Saldo da balança de capital</t>
  </si>
  <si>
    <t>Desemprego de longa duração (%)</t>
  </si>
  <si>
    <t>IHPC</t>
  </si>
  <si>
    <t>Balança de Pagamentos (Saldos, % do PIB)</t>
  </si>
  <si>
    <t>Capacidade / necessidade de financiamento</t>
  </si>
  <si>
    <t>Balança Corrente</t>
  </si>
  <si>
    <t>Balança de Bens e Serviços</t>
  </si>
  <si>
    <t>Balança de Bens</t>
  </si>
  <si>
    <t>Balança de Serviços</t>
  </si>
  <si>
    <t>Balança de Rendimentos Primários</t>
  </si>
  <si>
    <t>Balança de Rendimentos Secundários</t>
  </si>
  <si>
    <t>2018 III</t>
  </si>
  <si>
    <t>2019 IV</t>
  </si>
  <si>
    <t>2019 II</t>
  </si>
  <si>
    <t>2019 III</t>
  </si>
  <si>
    <t>Fonte: Banco de Portugal.</t>
  </si>
  <si>
    <t>2019 I-II</t>
  </si>
  <si>
    <t>2018 I-III</t>
  </si>
  <si>
    <t>2019 I-III</t>
  </si>
  <si>
    <t>Efeito Balança Bens</t>
  </si>
  <si>
    <t>Efeito Balança de Serviços</t>
  </si>
  <si>
    <t>Efeito Balança de Rendimentos</t>
  </si>
  <si>
    <t>Efeito Balança de Capital</t>
  </si>
  <si>
    <t>Ano terminado em junho 2019</t>
  </si>
  <si>
    <t>1T / 19</t>
  </si>
  <si>
    <t>2T / 19</t>
  </si>
  <si>
    <t>3T / 19</t>
  </si>
  <si>
    <t>Total da Economia</t>
  </si>
  <si>
    <t>Banco central e SF</t>
  </si>
  <si>
    <t>SNF</t>
  </si>
  <si>
    <t>Particulares</t>
  </si>
  <si>
    <t>PII
3ºT 2018</t>
  </si>
  <si>
    <t>Transacções</t>
  </si>
  <si>
    <t>Variação de preço</t>
  </si>
  <si>
    <t>Variações cambiais</t>
  </si>
  <si>
    <t>Crescimento do PIB</t>
  </si>
  <si>
    <t>PII
3ºT 2019</t>
  </si>
  <si>
    <t>2007 I</t>
  </si>
  <si>
    <t>2008 I</t>
  </si>
  <si>
    <t>2009 I</t>
  </si>
  <si>
    <t>2010 I</t>
  </si>
  <si>
    <t>2011 I</t>
  </si>
  <si>
    <t>2012 I</t>
  </si>
  <si>
    <t>2013 I</t>
  </si>
  <si>
    <t>2014 I</t>
  </si>
  <si>
    <t>2015 I</t>
  </si>
  <si>
    <t>2016 I</t>
  </si>
  <si>
    <t>Procura Externa</t>
  </si>
  <si>
    <t>Quota de Mercado</t>
  </si>
  <si>
    <t>Construção</t>
  </si>
  <si>
    <t>Indústria Transformadora</t>
  </si>
  <si>
    <t>Agricult., prod. animal, caça, floresta e pesca</t>
  </si>
  <si>
    <t>Pop. Emp. (VH, %)</t>
  </si>
  <si>
    <t xml:space="preserve">      Adicional ao IMI/Transferência do OE relativa ao Adicional ao IMI</t>
  </si>
  <si>
    <t xml:space="preserve">      Adicional ao IRC/Transferência do OE relativa ao IRC</t>
  </si>
  <si>
    <t xml:space="preserve">     Transferências do OE - Regime Substitutivo Bancário</t>
  </si>
  <si>
    <t xml:space="preserve">     Transferências do IEFP/FSE</t>
  </si>
  <si>
    <t>Beneficiários dos Antigos Combatentes</t>
  </si>
  <si>
    <t xml:space="preserve">      Pensão velhice do Regime Subsitutivo Bancário + BPN</t>
  </si>
  <si>
    <t xml:space="preserve">      Abono Familia</t>
  </si>
  <si>
    <t xml:space="preserve">      Rendimento Social de Inserção</t>
  </si>
  <si>
    <t xml:space="preserve">      Complemento Solidário para Idosos</t>
  </si>
  <si>
    <t xml:space="preserve">      Transferências e subsídios correntes</t>
  </si>
  <si>
    <t>Fonte: IGFSS, Instituto de Gestão Financeira da Segurança Social, I.P.</t>
  </si>
  <si>
    <t>Nota: um ajustamento negativo (positivo) melhora (agrava) o saldo orçamental das administrações públicas.</t>
  </si>
  <si>
    <t>em p.p. do PIB</t>
  </si>
  <si>
    <t>em p.p. PIB potencial</t>
  </si>
  <si>
    <t xml:space="preserve">Quadro A.1 Conta das Administrações Públicas </t>
  </si>
  <si>
    <t>Quadro A.2 Conta das Administrações Públicas - variações absoluta e relativa</t>
  </si>
  <si>
    <t>Quadro A.3 Conta das Administrações Públicas</t>
  </si>
  <si>
    <t>Quadro A.4 Conta das Administrações Públicas - variações absoluta e relativa</t>
  </si>
  <si>
    <t>https://escolaazul.pt/</t>
  </si>
  <si>
    <t>Decreto regulamentar 17/2012, de 31 de janeiro.</t>
  </si>
  <si>
    <t>Direção-Geral de Política do Mar (DGPM).</t>
  </si>
  <si>
    <t>P021- Mar</t>
  </si>
  <si>
    <t>Não</t>
  </si>
  <si>
    <t xml:space="preserve">Não </t>
  </si>
  <si>
    <t>Sim</t>
  </si>
  <si>
    <t>Literacia do Oceano</t>
  </si>
  <si>
    <t>Apoio na concepção e desenvolvimento do projeto educativo sobre o oceano. 
Reconhecimento da escola com a distinção Escola Azul, simbolizada pela entrega duma bandeira.
Acesso à rede de parceiros e a ofertas educativas temáticas e/ou exclusivas Escola Azul.
Acesso privilegiado a ações de formação na área do oceano para professores e alunos.
Acesso privilegiado a recursos educativos.
Contacto facilitado com profissionais, instituições e empresas ligadas ao oceano.
Participação no Encontro Anual Escola Azul.
Participação facilitada em projetos educativos nacionais ou internacionais ligados ao oceano.
Apoio na divulgação dos projetos da Escola Azul.</t>
  </si>
  <si>
    <t xml:space="preserve">Dirigido a escolas públicas e privadas, desde o ensino pré-escolar ao ensino secundário. </t>
  </si>
  <si>
    <t>O Programa Nacional Escola Azul é um programa educativo que tem como missão promover a Literacia do Oceano em Portugal. 
Distingue e orienta as escolas portuguesas que trabalham em problemáticas ligadas ao mar, criando uma comunidade de Literacia do Oceano que aproxima escolas, setor do mar, municípios, universidades e outras entidades com papel ativo na educação marinha. Integra ações de educação marinha multidisciplinares numa rede de parceiros diversificada dirigida às escolas azuis.</t>
  </si>
  <si>
    <t>EA</t>
  </si>
  <si>
    <t>Programa para a literacia do Oceano "Escola Azul”</t>
  </si>
  <si>
    <t xml:space="preserve">https://portugalsoueu.pt/
</t>
  </si>
  <si>
    <t>Resolução de Conselho de Ministros 56/2011, cria o Programa Portugal Sou Eu.
O Despacho n.º 10191/2016 aprova a Fase II do Programa Portugal Sou Eu.</t>
  </si>
  <si>
    <t>2020
(julho)</t>
  </si>
  <si>
    <t>2018
(junho)</t>
  </si>
  <si>
    <t>O Modelo de Governação do "Portugal Sou Eu" estabelece dois niveis de governação:
Conselho Geral:  órgão deliberativo para as grandes opções e planos, constituido por todas as entidades parceiras do Programa.
Orgão de Gestão: órgão executivo, constituido pelas entidades parceiras do Programa, com responsabilidade ao nível da sua ativação, designadamente de implementação e execução de atividades transversais de promoção do programa ( AEP -coordenador-  AIP, CAP e IAPMEI).
O Modelo de governação prevê ainda um órgaõ consultivo, o Conselho Estratégico.</t>
  </si>
  <si>
    <t>Apoio às PME</t>
  </si>
  <si>
    <t>Benefícios não financeiros para as empresas aderentes, que advém do prestigio do Selo “Portugal Sou Eu”. Paralelamente, o Convite n.º 02/SIAC/2018 publicado pelo Compete 2020.</t>
  </si>
  <si>
    <t>É dirigido em particular às PME nacionais e aos consumidores.</t>
  </si>
  <si>
    <t>O Programa Portugal Sou Eu visa a dinamização e valorização da oferta nacional com assinalável incorporação de valor acrescentado e a promoção do consumo informado por parte dos consumidores, através de uma marca ativa e identitária da produção nacional.
O Selo «Portugal Sou Eu» é atribuído aos produtos e serviços com base em critérios de incorporação nacional, marcas e patentes, emprego nacional e valor acrescentado nacional da empresa.
Estão qualificados com o Selo “Portugal Sou Eu” mais de 10 mil produtos e serviços que, no conjunto, representam um volume de negócios agregado superior a 12 mil milhões de euros.</t>
  </si>
  <si>
    <t>Portugal Sou Eu</t>
  </si>
  <si>
    <t xml:space="preserve">Programa Portugal Sou Eu </t>
  </si>
  <si>
    <t>Decreto-Lei n.º 162/2019, de 25 de outubro.</t>
  </si>
  <si>
    <t>Ministério do Ambiente e da Ação Climática.</t>
  </si>
  <si>
    <t>PO17-Ambiente e Ação Climática</t>
  </si>
  <si>
    <t>Disseminação de informação, apoio técnico e financeiro.</t>
  </si>
  <si>
    <t>Empresas e Consumidores.</t>
  </si>
  <si>
    <t>Trata-se de um programa nacional de disseminação de informação e apoio técnico à constituição de comunidades de energia renovável, incluindo instrumentos de apoio financeiro, com particular incidência em municípios do interior e com maior prevalência de consumidores em situação de pobreza energética.</t>
  </si>
  <si>
    <t>PNACER</t>
  </si>
  <si>
    <t>Programa Nacional de Apoio às Comunidades de Energia Renovável</t>
  </si>
  <si>
    <t xml:space="preserve">https://www.simplex.gov.pt/
</t>
  </si>
  <si>
    <t>Revisão do D.L. n.º 372/2007, de 6 de novembro, alterado e republicado pelo D.L. n.º 81/2017, de 30 de junho.</t>
  </si>
  <si>
    <t>2020
(quarto trimestre)</t>
  </si>
  <si>
    <t>2019
(primeiro trimestre)</t>
  </si>
  <si>
    <t>Modernização do Estado e da Administração Pública (também com apoio do IAPMEI).</t>
  </si>
  <si>
    <t>Sociedade Digital, da Criatividade e da Inovação\ Economia 4.0\ Modernização Administrativa.</t>
  </si>
  <si>
    <t>Criação de um melhor ambiente para os negócios.</t>
  </si>
  <si>
    <t>Organismos públicos, empresas e cidadãos.</t>
  </si>
  <si>
    <t>Programa de modernização e simplificação administrativa que visa  fortalecer, simplificar e digitalizar a Administração Pública, com o propósito de a tornar mais eficiente e facilitadora da vida dos cidadãos e das empresas. Rever o enquadramento legal da «Certificação PME» e simplificar o respetivo processo de certificação eletrónica.</t>
  </si>
  <si>
    <t xml:space="preserve">iSIMPLEX - Certificação PME mais simples </t>
  </si>
  <si>
    <t>Programa iSIMPLEX</t>
  </si>
  <si>
    <t>Direção Geral do Património Cultural (DGPC).</t>
  </si>
  <si>
    <t>Profissionais, aprendentes, empresas do setor e população em geral.</t>
  </si>
  <si>
    <t xml:space="preserve">Trata-se do centro que coordena toda a estratégia nacional, vai ficar implementado no MAP (Museu de Arte Popular) e foi submetida uma candidatura no montante de 1M€ ao Lisboa2020 que ainda aguarda aprovação. Será um centro de incubação tecnológico do setor, virado para a capacitação de negócios nesta área da economia, promove a transmissão de saberes e técnicas, promove ao mesmo tempo as coleções do MAP e do MNEtnologia, promove os centros de produção espalhados por todo o território nacional.  </t>
  </si>
  <si>
    <t>CNSF</t>
  </si>
  <si>
    <t>Programa Saber Fazer</t>
  </si>
  <si>
    <t xml:space="preserve">https://startupportugal.com/r2ws19
 </t>
  </si>
  <si>
    <t>Decreto-Lei 33/2019.</t>
  </si>
  <si>
    <t>Startup Portugal.</t>
  </si>
  <si>
    <t>Empreendedorismo\ Inovação</t>
  </si>
  <si>
    <t xml:space="preserve"> 50% Bilhete Alpha Web Summit; 
Formação Intensiva para optimização da participação no evento e crescimento das empresas acelerado;
Missões de internacionalização. </t>
  </si>
  <si>
    <t>Startups Portuguesas.</t>
  </si>
  <si>
    <t>O road2websummit é um programa desenhado para apoiar startups portuguesas a participar e maximizar essa participação no evento tecnológico internacional Web Summit.</t>
  </si>
  <si>
    <t>R2WS</t>
  </si>
  <si>
    <t xml:space="preserve">Programa Road 2 Web Summit </t>
  </si>
  <si>
    <t xml:space="preserve">https://www.iapmei.pt/PRODUTOS-E-SERVICOS/Empreendedorismo-Inovacao/Empreendedorismo-(1)/StartUP-Voucher-2019-2022.aspx
</t>
  </si>
  <si>
    <t xml:space="preserve">Despacho n.º 6619-A/2018. </t>
  </si>
  <si>
    <t>Coordenado pelo IAPMEI com o apoio da Startup Portugal quer na divulgação e promoção, quer nas avaliações intermédias aos projetos.</t>
  </si>
  <si>
    <t>Economia\ Empreendedorismo</t>
  </si>
  <si>
    <t>Bolsa - valor mensal de 691,70 €, atribuído para o desenvolvimento do projeto empresarial e por um período máximo de 12 meses. Podem ser atribuídas até um máximo de duas bolsas por projeto empresarial;
Mentoria - acesso a uma rede de mentores que forneçam orientação aos promotores;
Acompanhamento do projeto por parte de entidade acreditada;
Prémio de avaliação intermédia - atribuição de prémios no valor de 1.500€, aos projetos que obtenham avaliação intercalar positiva em função do cumprimento dos objetivos de cada fase;
Prémio de concretização - atribuição de um prémio no valor de 2.000€, à concretização do projeto empresarial através da criação de empresa com a constituição de sociedade comercial, desde que esta ocorra após os primeiros 6 meses de participação no programa e até 6 meses após os 12 meses de duração máxima de participação no StartUP Voucher.</t>
  </si>
  <si>
    <t>Jovens com idade entre os 18 e os 35 anos, com projetos que beneficiem as regiões NUT II - Norte, Centro e Alentejo ou NUT II - Lisboa, admitindo-se a realização de ações fora das mesmas desde que beneficiem a economia daquelas regiões.</t>
  </si>
  <si>
    <t>O StartUP Voucher dinamiza o desenvolvimento de projetos empresariais que se encontrem em fase de ideia,  através de diversos instrumentos de apoio disponibilizados ao longo de um período de até 12 meses de preparação do projeto empresarial.</t>
  </si>
  <si>
    <t xml:space="preserve">Startup Voucher </t>
  </si>
  <si>
    <t xml:space="preserve">Programa Startup Voucher </t>
  </si>
  <si>
    <t xml:space="preserve">https://www.iapmei.pt/Paginas/Tech-Visa-pt.aspx
 </t>
  </si>
  <si>
    <t>Portaria número 99/2019.</t>
  </si>
  <si>
    <t>Coordenado pelo IAPMEI com o apoio da Startup Portugal na divulgação e promoção.</t>
  </si>
  <si>
    <t>Termos de responsabilidade emitidos para obtenção de visto de residência ou autorização de residência.</t>
  </si>
  <si>
    <t>O programa dirige-se a empresas inseridas no mercado global, com sede ou estabelecimento estável no território nacional, que pretendam atrair para Portugal quadros técnicos qualificados e especializados, oriundos de países estrangeiros à União Europeia.</t>
  </si>
  <si>
    <t>O Tech Visa tem como objetivo garantir que quadros altamente qualificados, estrangeiros à União Europeia, possam aceder aos empregos criados pelas empresas portuguesas de forma simplificada.</t>
  </si>
  <si>
    <t>TechVisa</t>
  </si>
  <si>
    <t xml:space="preserve">Programa Tech Visa </t>
  </si>
  <si>
    <t xml:space="preserve">https://www.iapmei.pt/Paginas/StartUP-Visa-pt.aspx
 </t>
  </si>
  <si>
    <t>Despacho Normativo n.º4/2018.</t>
  </si>
  <si>
    <t>Visto de residência.</t>
  </si>
  <si>
    <t>Destina-se a empreendedores estrangeiros, sem residência permanente no Espaço Schengen, que pretendam desenvolver o seu projeto em Portugal, ainda que não tenham constituído empresa, ou empreendedores que já detenham projetos empresariais nos países de origem e que pretendam exercer a sua atividade em Portugal.</t>
  </si>
  <si>
    <t>O programa Startup Visa é um visto de residência para empreendedores, que pretende atrair para Portugal investimento, talento e capacidade de inovação.</t>
  </si>
  <si>
    <t xml:space="preserve">StartUP Visa </t>
  </si>
  <si>
    <t xml:space="preserve">Programa StartUP Visa </t>
  </si>
  <si>
    <t xml:space="preserve">https://www.ani.pt/pt/financiamento/incentivos-fiscais/reconhecimento-de-empresas-do-setor-da-tecnologia/
</t>
  </si>
  <si>
    <t>Portaria n.º 195/2018, de 5 de julho.</t>
  </si>
  <si>
    <t>A Agência Nacional de Inovação (ANI) é responsável pela certificação do processo de reconhecimento de empresas do “setor da tecnologia”.</t>
  </si>
  <si>
    <t>Inovação</t>
  </si>
  <si>
    <t>Insenção em sede de IRS na remuneração incluída nessas participações em capital</t>
  </si>
  <si>
    <t>O programa será dirigido a empresas de base tecnológica que paguem aos seus trabalhadores com participações no capital.</t>
  </si>
  <si>
    <t xml:space="preserve">KEEP (Key Employee Engagement Program) - Programa de incentivo fiscal  tendo em vista o estímulo à competitividade e à capacidade de retenção de quadros altamente qualificados. </t>
  </si>
  <si>
    <t>KEEP</t>
  </si>
  <si>
    <t>Programa KEEP</t>
  </si>
  <si>
    <t>SEE, SETD e Startup Portugal.</t>
  </si>
  <si>
    <t>Profissionais liberais e fundadores de empresas de fora do espaço Schengen.</t>
  </si>
  <si>
    <t>Programa de apoio a nomadas digitais e à criação de empresas e respectiva operação por parte de cidadãos estrangeiros não residentes em Portugal.</t>
  </si>
  <si>
    <t>Em desenvolvimento</t>
  </si>
  <si>
    <t>Programa de Residência Digital</t>
  </si>
  <si>
    <t xml:space="preserve">https://revivenatura.pt
</t>
  </si>
  <si>
    <t xml:space="preserve"> Decreto-Lei n.º 161/2019, de 25 de outubro.</t>
  </si>
  <si>
    <t>Turismo Fundos.</t>
  </si>
  <si>
    <t>Economia\ Turismo</t>
  </si>
  <si>
    <t>Operacionalizado através de um Fundo Imobiliário Especial (gerido pela Turismo Fundos e participado pelo Estado Português, representado pela Direção-Geral de Tesouro e Finanças, pelo Instituto de Conservação da Natureza e das Florestas, I.P.  e pelo Turismo de Portugal, I.P.).</t>
  </si>
  <si>
    <t>Investidores privados/Comunidades locais.</t>
  </si>
  <si>
    <t>Visa a requalificação e valorização de imóveis públicos devolutos do Estado, entre os quais se contam, na sua maioria, antigas casas de guardas florestais e antigos postos fiscais, com o objetivo de compatibilizar a conservação, recuperação e salvaguarda dos valores em causa com novas utilizações.</t>
  </si>
  <si>
    <t>REVIVE NATURA</t>
  </si>
  <si>
    <t xml:space="preserve">Programa Revive Natura </t>
  </si>
  <si>
    <t xml:space="preserve">https://revive.turismodeportugal.pt
</t>
  </si>
  <si>
    <t>Turismo de Portugal,I.P.</t>
  </si>
  <si>
    <t>Instrumento financeiro específico - Linha de Crédito com garantia mutúa  - Turismo de Portugal - Programa REVIVE (cumulativa com outros instrumentos financeiros).</t>
  </si>
  <si>
    <t>Empresas privadas.</t>
  </si>
  <si>
    <t>Promove a recuperação de património público de interesse através da concessão da sua exploração, por concurso público internacional, para exploração de uma atividade económica com vocação turística,por iniciativa conjunta dos Ministérios da Economia, da Cultura e das Finanças, coordenada pelo Turismo de Portugal, I.P..</t>
  </si>
  <si>
    <t>REVIVE</t>
  </si>
  <si>
    <t>Programa Revive Património</t>
  </si>
  <si>
    <t>Lei n.º 50/2018, de 16 de agosto.
Decreto-Lei nº 21/2019, de 30 de janeiro.</t>
  </si>
  <si>
    <t>Indefinido</t>
  </si>
  <si>
    <t>Ministério da Educação.</t>
  </si>
  <si>
    <t>A garantia de qualidade no acesso aos serviços públicos;
A coesão territorial e a garantia da universalidade e da igualdade de oportunidades no acesso ao serviço público;
A eficiência e eficácia da gestão pública.</t>
  </si>
  <si>
    <t>Câmaras Municipais.
Beneficiários finais: alunos do ensino básico e secundário.</t>
  </si>
  <si>
    <t>O Programa da Descentralização Administrativa apresenta dois objetivos fundamentais:
1. Prosseguir o processo de transferência de competências para os municípios que, no ano letivo 2019/2020, assumiram o quadro de competências definido pelo Decreto-Lei n.º21/2019, de 30 de janeiro;
2. Iniciar o processo nos municípios que o assumam no ano letivo 2020/2021.</t>
  </si>
  <si>
    <t>PDA</t>
  </si>
  <si>
    <t>Programa da Descentralização Administrativa</t>
  </si>
  <si>
    <t xml:space="preserve">Decreto-Lei n.º 55/2018, de 6 de julho.  </t>
  </si>
  <si>
    <t>Apoio financeiro a conceder pelo Ministério da Educação às entidades promotoras de atividades.</t>
  </si>
  <si>
    <t>Estabelecimentos públicos do ensino básico.
Beneficiários finais: alunos do ensino básico.</t>
  </si>
  <si>
    <t xml:space="preserve">Este programa abrange atividades de enriquecimento curricular no 1º ciclo do ensino básico e atividades extracurriculares no 2º e 3º ciclos do ensino básico, com o objetivo de diversificar as aprendizagens e promover o sucesso escolar. No caso do 1º ciclo, as escolas garantem a todas as famílias interessadas um conjunto de atividades que complementam o currículo, permitindo completar um horário das 9h00 às 17h00. No caso do ciclos subsequentes, as atividades funcionam em horários diversificados, existindo atualmente um projeto-piloto, no sentido de alargar o princípio da educação a tempo inteiro ao 2º ciclo do ensino básico. </t>
  </si>
  <si>
    <t>ETI</t>
  </si>
  <si>
    <t>Educação a Tempo Inteiro</t>
  </si>
  <si>
    <t>https://www.dge.mec.pt/legislacao-de-enquadramento</t>
  </si>
  <si>
    <t>Lei n.º 47/2006, de 28 de agosto, na redação da Lei n.º 96/2019, de 4 de setembro.</t>
  </si>
  <si>
    <t>Apoio socioeducativo relativamente à aquisição e empréstimo de manuais escolares.</t>
  </si>
  <si>
    <t>Todos os alunos do Ensino Básico e Secundário (1º ao 12º anos de escolaridade).
Beneficiários finais: alunos e famílias.</t>
  </si>
  <si>
    <t>O Programa de Distribuição Gratuita e reutilização de Manuais Escolares apresenta três objetivos fundamentais:
1. Garantia de Igualdade de oportunidades de acesso e sucesso escolares a todos os alunos dos ensinos básico e secundários;
2. Assegurar o ensino básico, universal e obrigatório e gratuito;
3. Distribuição gratuita e reutilização de manuais escolares, promovendo a inovação e a diversificação de recursos.</t>
  </si>
  <si>
    <t>PAME</t>
  </si>
  <si>
    <t>Programa de Distribuição Gratuita e Reutilização de Manuais Escolares</t>
  </si>
  <si>
    <t>https://desportoescolar.dge.mec.pt/</t>
  </si>
  <si>
    <t>Decreto-Lei n.º 95/91, de 26 de fevereiro .</t>
  </si>
  <si>
    <t>Direção-Geral da Educação.</t>
  </si>
  <si>
    <t>Educação\ Desporto</t>
  </si>
  <si>
    <t>Práticas desportivas, organizadas de modo a integrar harmoniosamente as dimensões próprias desta atividade, designadamente o ensino, o treino, a recreação e a competição. Apoio financeiro às Escolas e Estruturas da DGEsTE para a realização destas atividades.</t>
  </si>
  <si>
    <t>Alunos dos agrupamentos de escolas e escolas não agrupadas do ensino público, do ensino particular e dos estabelecimentos de ensino cooperativo, dependentes ou não do Ministério da Educação, desde que legalmente reconhecidas.
Beneficiários finais: alunos do Ensino Básico e Secundário.</t>
  </si>
  <si>
    <t>Entende-se por Desporto Escolar (DE) o conjunto das práticas lúdico-desportivas e de formação com objeto desportivo desenvolvidas como complemento curricular e ocupação dos tempos livres, num regime de liberdade de participação e de escolha, integradas no plano de atividade da escola e coordenadas no âmbito do sistema educativo.</t>
  </si>
  <si>
    <t>DDE</t>
  </si>
  <si>
    <t xml:space="preserve"> Desporto Escolar</t>
  </si>
  <si>
    <t>http://www.pnl2027.gov.pt/np4/quemsomos.html?cat_quemsomos=quemsomos</t>
  </si>
  <si>
    <t>Resolução do Conselho de Ministros n.º 48-D/2017, de 31 de março.</t>
  </si>
  <si>
    <t>Comissão do Plano Nacional de Leitura.</t>
  </si>
  <si>
    <t>Educação\Cultura\Ciência</t>
  </si>
  <si>
    <t>Maior acesso e estímulo à leitura. Oportunidades alargadas para a leitura, a compreensão e a reflexão sobre um vasto conjunto de obras literárias.</t>
  </si>
  <si>
    <t>O PNL 2027 convoca como parceiros centrais as escolas, as bibliotecas, as instituições do ensino superior, os centros de formação, de reconhecimento, validação e qualificação, as unidades de investigação, as instituições de cultura, ciência e tecnologia e as autarquias locais. Com vista ao envolvimento mais vasto da sociedade, pretende-se igualmente prosseguir a colaboração com um leque alargado de intervenientes, designadamente, associações, serviços educativos, mediadores de leitura, voluntários, escritores, ilustradores, criadores, investigadores, editores, livreiros, entre outros que se disponibilizem a participar em ações ou a promover iniciativas.
Beneficiários finais: alunos e famílias.</t>
  </si>
  <si>
    <t>A nova etapa do PNL para 2017-2027 (PNL 2027) pretende apoiar e fomentar programas especialmente vocacionados para favorecer a integração social através da leitura, em diferentes suportes; a formação dos diferentes segmentos da população - crianças, jovens e adultos; a inclusão de pessoas com necessidades específicas; o desenvolvimento articulado de uma cultura científica, literária e artística; e, ainda, o acesso ao saber e à cultura com recurso às tecnologias de informação e comunicação. No âmbito das suas atribuições, e no cumprimento do Programa do Governo, compete às áreas das autarquias locais, da cultura, da ciência, tecnologia e ensino superior e da educação, o desenvolvimento de uma política integrada de promoção da leitura e da escrita e das múltiplas literacias, nomeadamente, a cultural, a científica e a digital. Para este fim, concorrem diretamente o Programa de Promoção da Leitura, a Rede de Centros de Ciência Viva, a Rede Nacional de Bibliotecas Públicas, a Rede de Bibliotecas Escolares e as bibliotecas das instituições do ensino superior.</t>
  </si>
  <si>
    <t>PNL</t>
  </si>
  <si>
    <t>Plano Nacional de Leitura 2027</t>
  </si>
  <si>
    <t>https://www.pna.gov.pt/</t>
  </si>
  <si>
    <t>Resolução do Conselho de Ministros n.º 42/2019, de 21 de fevereiro.</t>
  </si>
  <si>
    <t>Direção-Geral das Artes e Direção-Geral da Educação.</t>
  </si>
  <si>
    <t>Educação\Cultura</t>
  </si>
  <si>
    <t>Acesso alargado à arte. Compreensão e reflexão sobre as obras artísticas. Interações pedagógicas com artistas. Estímulo à produção e fruição artísticas.</t>
  </si>
  <si>
    <t>Cidadãos em geral, com enfoque nas crianças e jovens, através da comunidade educativa, bem como comunidades e organizações públicas e privadas.</t>
  </si>
  <si>
    <t>Desenvolvido pelas áreas governativas da Cultura e da Educação, o Plano Nacional das Artes (PNA) tem como objetivo tornar as artes mais acessíveis aos cidadãos, em particular às crianças e aos jovens, através da comunidade educativa, promovendo a participação, fruição e criação cultural, numa lógica de inclusão e aprendizagem ao longo da vida. Pretende incentivar o compromisso cultural das comunidades e organizações e desenvolver redes de colaboração e parcerias com entidades públicas e privadas, designadamente, trabalhando em articulação com os planos, programas e redes pré-existentes.</t>
  </si>
  <si>
    <t>PNA</t>
  </si>
  <si>
    <t>Plano Nacional das Artes</t>
  </si>
  <si>
    <t>www.dge.mec.pt</t>
  </si>
  <si>
    <t>Formação, assistentes de línguas, apoio à execução. Alguns dos programas beneficiam de um crédito horário a atribuir às escolas.</t>
  </si>
  <si>
    <t>Escolas Públicas.
Beneficiários finais: alunos da educação pré-escolar até ao Ensino Secundário, de acordo com as características de cada projeto.</t>
  </si>
  <si>
    <t>Projeto- Piloto de Escolas Interculturais Bilingues de Fronteira (Espanhol) - Visa promover a cooperação entre estudantes e professores de Agrupamentos de Escolas (AE), que se situam em zonas de fronteiras entre Portugal e Espanha, por meio do desenvolvimento de uma oferta escolar comum.
Programa Escolas Bilingues, em Inglês (PEBI) - Visa disponibilizar a oferta de ensino bilingue em Inglês na educação pré-escolar e no ensino básico.
Projeto-piloto de oferta de Italiano no ensino secundário - Visa a oferta de Italiano como LE III no currículo dos cursos científico-humanísticos do ensino secundário.
Projeto-piloto de oferta de Mandarim no ensino secundário - Visa possibilitar a aprendizagem do Mandarim como LE III no currículo dos cursos científico-humanísticos e dos cursos profissionais do ensino secundário.
Projeto Secções Europeias de Língua Francesa (SELF) - Visa desenvolver o ensino bilingue em Francês (SELF) e a divulgação de diferentes iniciativas na área da língua e cultura francesas junto dos docentes SELF.
Programa de Assistentes de Francês em Portugal - Tem como objetivo divulgar a língua francesa e as culturas francófonas, contribuir para a melhoria das competências linguísticas dos alunos e apoiar os docentes de Francês, dentro e fora da sala de aula.
Projeto-piloto de oferta de Italiano no ensino secundário - Visa a oferta de Italiano como LE III no currículo dos cursos científico-humanísticos do ensino secundário.</t>
  </si>
  <si>
    <t>PEB</t>
  </si>
  <si>
    <t>Projetos de escolas bilingues (de Inglês, Francês e Espanhol) e as ofertas de ensino de outras línguas (Mandarim, Italiano)</t>
  </si>
  <si>
    <t>https://cidadania.dge.mec.pt/</t>
  </si>
  <si>
    <t xml:space="preserve">Decreto-Lei n.º 55/2018, de 6 de julho.  
Despacho n.º 6478/2017, de 26 de julho. 
</t>
  </si>
  <si>
    <t>Educação\ Cidadania e Igualdade.</t>
  </si>
  <si>
    <t>Visando a construção sólida da formação humanística dos alunos, para que assumam a sua cidadania garantindo o respeito pelos valores democráticos básicos e pelos direitos humanos, tanto a nível individual como social, a educação constitui-se como uma ferramenta vital. Deste modo, na componente do currículo de Cidadania e Desenvolvimento (CD), os professores têm como missão preparar os alunos para a vida, para serem cidadãos democráticos, participativos e humanistas, numa época de diversidade social e cultural crescente, no sentido de promover a tolerância e a não discriminação, bem como de suprimir os radicalismos violentos.</t>
  </si>
  <si>
    <t>Escolas públicas e privadas.
Beneficiários finais: alunos desde a educação pré-escolar ao ensino secundário.</t>
  </si>
  <si>
    <t>A ENEC constitui-se como um documento de referência nas escolas públicas e privadas, em convergência com o Perfil dos Alunos à Saída da Escolaridade Obrigatória e com as Aprendizagens Essenciais.
Os Princípios, as Áreas de Competência e os Valores definidos no Perfil dos Alunos à Saída da Escolaridade Obrigatória (PA) confluem para a formação do indivíduo como cidadão participativo, iniciando o caminho do exercício da cidadania ao longo da vida. Por sua vez, as Aprendizagens Essenciais elencam os conhecimentos, as capacidades e as atitudes a desenvolver por todos os alunos, conducentes ao desenvolvimento das competências inscritas no PA, no quadro de um processo de promoção da autonomia e flexibilidade curricular.
A formação humanista dos professores é, pois, fundamental para o desenvolvimento da CD, porquanto facilita a interligação entre as aprendizagens das disciplinas e os domínios a serem abordados nesta componente do currículo. Paralelamente, poderão ser tidos em consideração outros fatores relativamente aos professores: formação na área da cidadania, motivação para abordagem desta área e para a utilização de metodologias de projeto e experiência na coordenação de equipas pedagógicas.
A presença mais acentuada da cidadania na educação configura, assim, a intenção de assegurar «um conjunto de direitos e deveres que devem ser veiculados na formação das crianças e jovens portugueses de modo que no futuro sejam adultos e adultas com uma conduta cívica que privilegie a igualdade nas relações interpessoais, a integração da diferença, o respeito pelos Direitos Humanos e a valorização de valores e conceitos de cidadania nacional» (cf. Preâmbulo do Despacho n.º 6173/2016, de 10 de maio).</t>
  </si>
  <si>
    <t>ENEC</t>
  </si>
  <si>
    <t xml:space="preserve"> Estratégia Nacional de Educação para a Cidadania (abrangendo a Educação para a Saúde, a Educação Ambiental para a Sustentabilidade, entre outros programas)</t>
  </si>
  <si>
    <t xml:space="preserve">http://www.rbe.mec.pt/np4/programa.html
</t>
  </si>
  <si>
    <t xml:space="preserve">
Portaria 192-A/2015, de 29 de junho.</t>
  </si>
  <si>
    <t>Gabinete da Rede Bibliotecas Escolares.</t>
  </si>
  <si>
    <t>Presta apoio financeiro às escolas para criação e requalificação de bibliotecas, bem como para o desenvolvimento de serviços e projetos por elas concebidos e dinamizados;
Assegura a atribuição de recursos humanos qualificados para a gestão funcional e pedagógica das bibliotecas;
Produz orientações para que as bibliotecas, enquanto espaços agregadores de conhecimentos e recursos diversificados, sejam na escola, serviços implicados na mudança das práticas educativas, no suporte às aprendizagens, no apoio ao currículo, no desenvolvimento da literacia digital, da informação e dos média, na formação de leitores críticos e na construção da cidadania;
Presta formação e apoio local e de proximidade ao trabalho desenvolvido pelas bibliotecas escolares nas escolas.</t>
  </si>
  <si>
    <t>Escolas públicas de todos os níveis de ensino.
Beneficiários finais: para os alunos, os docentes, as escolas e as comunidades.</t>
  </si>
  <si>
    <t>Organismo pertencente ao Ministério da Educação que tem o objetivo de instalar bibliotecas em escolas públicas de todos os níveis de ensino e desenvolver os respetivos serviços, disponibilizando aos utilizadores os recursos e serviços necessários à leitura, ao acesso, uso e produção da informação em suporte analógico, eletrónico e digital.</t>
  </si>
  <si>
    <t>RBE</t>
  </si>
  <si>
    <t>Rede de Bibliotecas Escolares</t>
  </si>
  <si>
    <t>https://www.dge.mec.pt/teip</t>
  </si>
  <si>
    <t>Despacho normativo n.º 20/2012, de 3 de outubro.</t>
  </si>
  <si>
    <t>Os apoios concedidos dizem respeito a: recursos humanos (atribuído um acréscimo de 3h de crédito horário por turma em cada UO); apoio financeiro para reforço alimentar a alunos carenciados; apoio financeiro para consultadoria externa no que se refere ao apoio à monitorização e avaliação das ações de melhoria que estão a ser implementadas e ainda para capacitação dos profissionais envolvidos.</t>
  </si>
  <si>
    <t>O programa TEIP abrange atualmente 137 agrupamentos de escolas/escolas não agrupadas a nível nacional, com a seguinte distribuição geográfica: 49 unidades orgânicas (UO) na região Norte; 11 UO na região centro; 49 UO na região de Lisboa e Vale do Tejo; 17 UO na região do Alentejo; e 11 UO na região do Algarve.
Beneficiários finais: alunos dos territórios abrangidos.</t>
  </si>
  <si>
    <t>O Programa TEIP é uma iniciativa governamental, implementada em agrupamentos de escolas/escolas não agrupadas que se localizam em territórios económica e socialmente desfavorecidos, marcados pela pobreza e exclusão social, onde a violência, a indisciplina, o abandono e o insucesso escolar mais se manifestam. São objetivos centrais do programa a prevenção e redução do abandono escolar precoce e do absentismo, a redução da indisciplina e a promoção do sucesso educativo de todos os alunos. O programa TEIP encontra-se implementado desde 2006, encontrando-se no seu 4.º ciclo.</t>
  </si>
  <si>
    <t>TEIP</t>
  </si>
  <si>
    <t>Programa Territórios Educativos de Intervenção Prioritária</t>
  </si>
  <si>
    <t>https://www.portugal.gov.pt/download-ficheiros/ficheiro.aspx?v=2b472cb7-980b-4d69-b744-366020d7e873</t>
  </si>
  <si>
    <t>O 3 em Linha não está previsto em diploma legal próprio. 
Está incluído no programa do XXII Governo Constitucional.
A execução de algumas das medidas corresponde a diploma legal autónomo.</t>
  </si>
  <si>
    <t>MPCM e MTSSS.</t>
  </si>
  <si>
    <t>Vários (transversal a diversas áreas governativas)</t>
  </si>
  <si>
    <t>Demografia\ Desigualdades.</t>
  </si>
  <si>
    <t xml:space="preserve">Algumas das medidas do 3 em Linha correspondem a apoios e benefícios, designadamente: 
Medida 2 (apoiar a certificação da conciliação): Aviso N.º 06/SI/2019 (sistema de incentivos qualificação das PME);
Medida 5 (reforço do regime das licenças parentais): Lei 90/2019, de 4 setembro;
Medida 7 (o primeiro dia de escola): Decreto-Lei n.º 85/2019, de 1 de julho;
Medida 12 (certificar a conciliação na Administração Pública): Aviso N.º 03/SAMA2020/2019 (operações de capacitação da AP);
Medida 14 (+ Cuidado): Despacho n.º 8297-D/2019, 18/9;
Medida 16 (educação a tempo inteiro): Aviso ALT20-66-2019-55;
Medida 17 (abonos e apoios para creches): Portaria nº 276/2019, 28 agosto; Portaria n.º 218-D/2019, de 15 de junho);
Medida 18 (municípios amigos da conciliação): aviso do Programa para a Conciliação e a Igualdade de Género dos EEAGrants;
Medida 21 (apoio integrado 24h): projeto piloto das Equipas de Cuidados Continuados Integrados (ECCI24);
Medida 22 (interfaces promotoras da conciliação): projeto “Estação Alameda II Espaço Pais &amp; Filhos” no Metropolitano de Lisboa.
</t>
  </si>
  <si>
    <t xml:space="preserve">O 3 em Linha é composto por medidas transversais  (medidas 8 e 13) executadas por todas as áreas governativas, bem como por medidas da responsabilidade de áreas governativas específicas (MPCM, MTSSS, METD, MF, MS, MEDU, MP, MAAC).
Cada área governativa é responsável por fazer a gestão orçamental da execução das medidas que são da sua responsabilidade. </t>
  </si>
  <si>
    <t>O Programa 3 em Linha tem como objetivo promover um maior equilíbrio entre a vida profissional, pessoal e familiar, como condição para uma efetiva igualdade entre homens e mulheres e para uma cidadania plena, que permita a realização de escolhas livres em todas as esferas da vida. A importância desse equilíbrio é reconhecida no Pilar Europeu dos Direitos Sociais como uma das condições justas de trabalho. 
O programa visa melhorar o índice de bem-estar, no indicador “Balanço vida-trabalho” (INE), que tem vindo a decrescer desde 2011. Conciliar melhor a vida profissional, pessoal e familiar favorece a diminuição do absentismo, o aumento da produtividade e a retenção de talento, contribuindo, também, para a sustentabilidade demográfica.
Com 4 eixos e 33 medidas, o impacto deste programa será avaliado dentro de 3 anos. 
Eixos:
• O eixo 1 — (Im)Pacto para a conciliação — agrega medidas que mobilizam diferentes tipos de entidades empregadoras para o desenvolvimento de práticas promotoras da conciliação e para sua difusão.
• O eixo 2 — Conciliar na Administração Pública — agrega medidas que representam o compromisso da Administração Pública central e local com a promoção da conciliação.
• O eixo 3 — Equipamentos, serviços e incentivos para a conciliação — agrega instrumentos que favorecem a conciliação, nomeadamente, no domínio do cuidado, da educação, dos transportes e da saúde.
• O eixo 4 — Conhecer para conciliar — agrega medidas que conduzem à produção de conhecimento e à sua divulgação, suscetíveis de apoiar o desenvolvimento de novas ações.</t>
  </si>
  <si>
    <t>3 em Linha</t>
  </si>
  <si>
    <t>Programa 3 em Linha – Programa para a Conciliação da Vida Profissional, Pessoal e Familiar</t>
  </si>
  <si>
    <t>Portaria n.º 275/2019, de 27 de agosto.</t>
  </si>
  <si>
    <t>Direção-Geral da Educação, em articulação com o Instituto Português do Desporto e da Juventude.</t>
  </si>
  <si>
    <t xml:space="preserve">Os alunos integrados em UAARE beneficiam de mecanismos que lhes permitem conciliar, com sucesso, a carreira desportiva e académica.
Em cada UAARE foram criadas equipas pedagógicas com objetivo de desenhar, implementar e acompanhar o processo pedagógico e de apoio psicológico para cada um dos alunos envolvidos, tendo em consideração as suas particulares necessidades (ensino diferenciado). 
O processo nas escolas é centralizado no Professor Acompanhante, em estreita colaboração com o Responsável Nacional do Projeto e demais agentes implicados. </t>
  </si>
  <si>
    <t>Alunos-atletas de alto rendimento, integrados nas seleções nacionais ou outras representações desportivas nacionais, potenciais talentos desportivos, bem como de outros agentes desportivos que frequentem o ensino básico e secundário.</t>
  </si>
  <si>
    <t>São Unidades de Apoio ao Alto Rendimento na Escola criadas em agrupamentos de escolas e escolas não agrupadas da rede pública que oferecem suporte estrutural à conciliação da carreira dupla de alunos-atletas de alto rendimento, integrados nas seleções nacionais ou outras representações desportivas nacionais, potenciais talentos desportivos, bem como de outros agentes desportivos.</t>
  </si>
  <si>
    <t>UAARE</t>
  </si>
  <si>
    <t>Unidades de Apoio ao Alto Rendimento na Escola</t>
  </si>
  <si>
    <t xml:space="preserve">Resolução do Conselho de Ministros n.º 208/2017, de 28 de dezembro.
</t>
  </si>
  <si>
    <t>Instituto Português do Desporto e da Juventude, em articulação com o Comité Paralímpico de Portugal.</t>
  </si>
  <si>
    <t>Bolsas para atletas e treinadores, bem como verbas para a preparação desportiva especializada com vista à obtenção de resultados de elevado nível no panorama internacional.</t>
  </si>
  <si>
    <t>Atletas e treinadores integrados no programa paralímpico.</t>
  </si>
  <si>
    <t>O Programa de Preparação Paralímpica, cuja gestão cabe ao Comité Paralímpico de Portugal (CPP), consiste no conjunto de ações a desenvolver com vista à preparação da participação de Portugal nos Jogos Paralímpicos, tendo por contrapartida apoios financeiros públicos atribuídos pelo Instituto Português do Desporto e Juventude, I.P. (IPDJ) e Instituto Nacional para a Reabilitação, I.P. (INR). Este apoio é formalizado através da assinatura de contrato-programa tripartido outorgado pelas três entidades acima mencionadas.
O Programa de Preparação Paralímpica incluiu também, desde logo, para além do Projeto Paralímpico Tóquio 2020 e Paris 2024 e da Organização da Missão aos Jogos Paralímpicos, o Projeto Esperanças Paralímpicas e o Projeto Apoio Complementar.
O Projeto Apoio Complementar visa complementar o apoio à preparação de praticantes em modalidades que envolvem um maior dispêndio financeiro ao nível do apetrechamento e respetiva logística.
O Projeto Esperanças Paralímpicas visa o apoio à integração de novos praticantes no PPP, tendo por objetivo a captação de jovens promessas do desporto paralímpico que evidenciem potencialidades para virem a integrar delegações a Jogos Paralímpicos.</t>
  </si>
  <si>
    <t>PPP</t>
  </si>
  <si>
    <t>Programa de Preparação Paralímpica</t>
  </si>
  <si>
    <t>Resolução do Conselho de Ministros n.º 198/2017, de 27 de dezembro.</t>
  </si>
  <si>
    <t>Instituto Português do Desporto e da Juventude, em articulação com o Comité Olímpico de Portugal.</t>
  </si>
  <si>
    <t>Atletas e treinadores integrados no programa olímpico.</t>
  </si>
  <si>
    <t>O Programa de Preparação Olímpica, cuja gestão cabe ao Comité Olímpico de Portugal, visa a atribuição de bolsas, apoios financeiros aos praticantes e respetivo enquadramento técnico e de verba destinada à preparação desportiva dos praticantes que integram o PPO Tóquio 2020.</t>
  </si>
  <si>
    <t>PPO</t>
  </si>
  <si>
    <t>Programa de Preparação Olímpica</t>
  </si>
  <si>
    <t>https://casaeficiente2020.pt/</t>
  </si>
  <si>
    <t>Regulamento do Casa Eficiente 2020.</t>
  </si>
  <si>
    <t>.Infraestruturas e Habitação</t>
  </si>
  <si>
    <t>PO18 - Infraestruturas e Habitação</t>
  </si>
  <si>
    <t>Empréstimo em condições favoráveis</t>
  </si>
  <si>
    <t>Qualquer pessoa individual ou coletiva, de natureza pública ou privada, proprietário do edifício ou fração.</t>
  </si>
  <si>
    <t>Visa conceder empréstimos em condições favoráveis a operações que promovam a melhoria do desempenho ambiental dos edifícios de habitação particular, com especial enfoque na eficiência energética e hídrica, bem como na gestão dos resíduos urbanos.</t>
  </si>
  <si>
    <t>Casa Eficiente 2020</t>
  </si>
  <si>
    <t>http://www2.icnf.pt/portal/florestas/dfci/relat/raa/prg-rec-mataslitorais</t>
  </si>
  <si>
    <t xml:space="preserve">Despacho n.º 9224-A/2017.
Resolução do Conselho de Ministros n.º 9/2019, de 14 de janeiro. </t>
  </si>
  <si>
    <t>MAAC/SECNFOT em articulação com o ICNF.</t>
  </si>
  <si>
    <t>Florestas\ Conservação da Natureza\ Ordenamento.</t>
  </si>
  <si>
    <t>Recurso ao apoio disponibilizado por PO SEUR, PDR2020, FFP e orçamento ICNF para recuperação e reflorestação de áreas ardidas e afetadas pelo furacão Leslie, silvicultura preventiva, beneficiação da rede viária florestal e divisional, entre outras.</t>
  </si>
  <si>
    <t>ICNF, I. P. enquanto entidade gestora das Matas do Litoral.</t>
  </si>
  <si>
    <t>Programa que visa valorizar as matas públicas do litoral, que desempenham um papel fundamental na política florestal. Estes espaços  contribuem significativamente para a produção de bens e serviços que implicam metas de planeamento de longo prazo e a execução de programas de intervenção que obrigatoriamente devem assumir uma ótica plurianual. Como tal, foi  criado um plano de intervenção para as matas públicas com vista à criação das condições que garantam a sua resiliência aos incêndios rurais, bem como as suas funções de proteção, conservação, produção e recreio e paisagem.</t>
  </si>
  <si>
    <t>Programa de Recuperação das Matas Litorais</t>
  </si>
  <si>
    <t>Por regulamentar.</t>
  </si>
  <si>
    <t>MAAC/SECNFOT em articulação com MJ, MF, METD  e MC.</t>
  </si>
  <si>
    <t>Florestas\ Ordenamento\ Desenvolvimento Rural.</t>
  </si>
  <si>
    <t xml:space="preserve">Disponibilização de apoios por via da bonificação das taxas de juro e de incentivos fiscais. </t>
  </si>
  <si>
    <t>Proprietários de propriedades rústicas, Sociedades de Investimento.</t>
  </si>
  <si>
    <t xml:space="preserve">Tem como objetivo facilitar a permuta e estimular a aquisição de terras tendo em vista o emparcelamento em territórios onde predomina o minifúndio, contribuindo para a redução da dispersão das propriedades rústicas. Incluem-se medidas reguladoras do fracionamento dos prédios rústicos. </t>
  </si>
  <si>
    <t xml:space="preserve">PIE </t>
  </si>
  <si>
    <t>Programa de Incentivos ao Emparcelamento</t>
  </si>
  <si>
    <t>Resolução do Conselho de Ministros 13/2019 de 21 de janeiro.</t>
  </si>
  <si>
    <t xml:space="preserve">MAAC/SECNFOT em articulação com a Autoridades de Gestão do PDR 2020 e Fundo Ambiental. </t>
  </si>
  <si>
    <t>Florestas\ Ordenamento\ Conservação da Natureza\ Desenvolvimento Rural.</t>
  </si>
  <si>
    <t xml:space="preserve">Financiamento de projetos de reflorestação de áreas ardidas, cuja execução do investimento é via PDR 2020 e apoio à manutenção a 20 anos, via Fundo Ambiental. </t>
  </si>
  <si>
    <t xml:space="preserve">Organizações de produtores florestais, proprietários florestais, sociedades florestais, autarquias, entidades de ZIF´s, UGF´s e EGF´s. </t>
  </si>
  <si>
    <t xml:space="preserve">O Programa Multifundos é destinado preferencialmente a áreas ardidas e a projetos integrados, que prevejam ações como a beneficiação de áreas de regeneração natural de pinheiro bravo, a expansão de espécies autóctones e/ou de crescimento lento ou projetos de reconversão, nomeadamente de áreas de eucalipto de baixa produtividade, para formações florestais de interesse do ponto de vista de conservação, para usos agrícolas (por ex. olival, medronheiro, fruticultura, vinha, novas espécies economicamente rentáveis e adaptadas) ou para a silvopastorícia (pastagens e forragens). </t>
  </si>
  <si>
    <t>Multifundos</t>
  </si>
  <si>
    <t>Programa Multifundos</t>
  </si>
  <si>
    <t>Aprovado pela Resolução do Conselho de Ministros n.º 1/2018, de 3 de janeiro.</t>
  </si>
  <si>
    <t>Gabinete da Secretária de Estado da Valorização do Interior (GSEVI - integrado no MCT) / Comissão de Acompanhamento designada na RCM que aprova o Programa.</t>
  </si>
  <si>
    <t xml:space="preserve">Coesão Territorial, Negócios Estrangeiros, Finanças, Defesa Nacional, Administração Interna, Justiça, Cultura, Ciência Tecnologia e Ensino Superior, Educação, Trabalho, Solidariedade e Segurança Social, Saúde, Planeamento, Infraestruturas e habitação,  Economia e Transição Digital, Ambiente e Ação Climática e Agricultura. </t>
  </si>
  <si>
    <t>Benefícios fiscais, de incentivo; captação de investimento empresarial.</t>
  </si>
  <si>
    <t>Apoiado por um sistema de pontos focais que deve assegurar o contributo dos organismos, serviços e entidades de cada área ministerial e o contributo dos 19 Municípios.</t>
  </si>
  <si>
    <r>
      <rPr>
        <b/>
        <sz val="10"/>
        <color theme="1"/>
        <rFont val="Calibri"/>
        <family val="2"/>
        <scheme val="minor"/>
      </rPr>
      <t>PRPI -</t>
    </r>
    <r>
      <rPr>
        <sz val="10"/>
        <color theme="1"/>
        <rFont val="Calibri"/>
        <family val="2"/>
        <scheme val="minor"/>
      </rPr>
      <t xml:space="preserve">  instrumento de orientação para a administração central e local, para a região do Pinhal Interior, no horizonte temporal de 2022, que assume uma visão clara para aquele território, ancorada em três objetivos: a) Garantir o ordenamento sustentado do espaço rústico; b) Reforçar a segurança das populações e a proteção dos espaços florestais, através da implementação de estratégias de redução de riscos coletivos; c) Promover uma estratégia de desenvolvimento económico e social da região. 
Este Programa está a ser desenvolvido através de 55 medidas a executar durante os próximos cinco anos (2018 -2022), coordenadas pelo GSEVI - MCT que se encontram estruturadas em três eixos de intervenção: Eixo I — Espaço rústico ordenado, resiliente e sustentável; Eixo II — Prevenção estrutural dos incêndios rurais; Eixo III — Território atrativo, competitivo e inovador. </t>
    </r>
  </si>
  <si>
    <t>PRPI</t>
  </si>
  <si>
    <t>Programa de Requalificação do Pinhal Interior</t>
  </si>
  <si>
    <t>http://pnpot.dgterritorio.pt/</t>
  </si>
  <si>
    <t>Lei 99/2019, de 5 de setembro, que procede à primeira revisão do PNPOT (revoga a Lei n.º 58/2007, de 4 de setembro).</t>
  </si>
  <si>
    <t>Direção-Geral do Território, enquanto entidade responsável pela constituição e dinamização do Observatório do Ordenamento do Território e Urbanismo.</t>
  </si>
  <si>
    <t xml:space="preserve">Ordenamento\ Território\ Coesão Territorial. </t>
  </si>
  <si>
    <t>Organismos da Administração Direta do Estado;  Institutos Públicos da Administração Indireta do Estado, Entidades intermunicipais, Autarquias locais, Organismos da Administração Regional dos Açores e da Madeira.</t>
  </si>
  <si>
    <t>O Programa Nacional da Política de Ordenamento do Território (PNPOT) é o instrumento de topo do sistema de gestão territorial, define objetivos e opções estratégicas de desenvolvimento territorial e estabelece o modelo de organização do território nacional. O PNPOT constitui-se como o quadro de referência para os demais programas e planos territoriais e como um instrumento orientador das estratégias com incidência territorial.</t>
  </si>
  <si>
    <t>PNPOT</t>
  </si>
  <si>
    <t xml:space="preserve">Programa Nacional para a Política do Ordenamento do Território </t>
  </si>
  <si>
    <t>https://cosmo.apambiente.pt/</t>
  </si>
  <si>
    <t>2021 (julho)</t>
  </si>
  <si>
    <t>2018 (julho)</t>
  </si>
  <si>
    <t>APA I.P.</t>
  </si>
  <si>
    <t>Ambiente\ Ordenamento do Território.</t>
  </si>
  <si>
    <t>Sociedade.</t>
  </si>
  <si>
    <t>O Programa de Monitorização da Faixa Costeira de Portugal Continental - COSMO consiste na recolha, processamento e análise de informação sobre a evolução das praias, dunas, fundos submarinos próximos e arribas ao longo da faixa costeira de Portugal Continental. O COSMO foi concebido e desenvolvido pela Agência Portuguesa do Ambiente I.P., sendo cofinanciado pelo POSEUR – Programa Operacional Sustentabilidade e Eficiência no Uso de Recursos, no âmbito de Aviso-Convite POSEUR-09-2015-25 referente à Proteção do Litoral - Ações Materiais e Ações que visam a produção de conhecimento, gestão da informação e monitorização.</t>
  </si>
  <si>
    <t>COSMO</t>
  </si>
  <si>
    <t>Programa de Monitorização estratégico e operacional para a totalidade da faixa costeira de Portugal Continental</t>
  </si>
  <si>
    <t>https://ecoap.pnaee.pt/</t>
  </si>
  <si>
    <t>Resolução do Conselho de Ministros n.º 2/2011, de 12 de janeiro;
Decreto-Lei n.º 29/2011, de 28 de fevereiro;
Despacho normativo n.º 15/2012, de 3 de julho;
Resolução do Conselho de Ministros n.º 67/2012, de 9 de agosto;
Portaria n.º 60/2013, de 5 de fevereiro;
Resolução do Conselho de Ministros n.º 20/2013, de 10 de março;
Decreto-Lei n.º 68-A/2015, de 30 de abril.</t>
  </si>
  <si>
    <t>2011
(ano de criação)</t>
  </si>
  <si>
    <t>Materiais de sensibilização, simuladores de apoio e apoios financeiros.</t>
  </si>
  <si>
    <t>Empresas, organismos e institutos da administração do Estado.</t>
  </si>
  <si>
    <t>Trata-se de um programa que tem como objetivo permitir que o Estado reduza os consumos de energia nos serviços e organismos, a emissão de gases com efeitos de estufa e contribuir para um maior estímulo da economia através do desenvolvimento de um enquadramento legal para a celebração dos contratos de gestão de eficiência energética, contribuindo assim para a concretização dos objetivos do Programa Nacional de Ação para a Eficiência Energética (PNAEE) e do Plano Nacional de Ação para as Energias Renováveis (PNAER).
O objetivo é alcançar um nível de eficiência energética de 30% nos organismos e serviços da Administração Pública até 2020.</t>
  </si>
  <si>
    <t>ECO.AP</t>
  </si>
  <si>
    <t>Programa de Eficiência Energética na Administração Pública</t>
  </si>
  <si>
    <t>https://www.fundoambiental.pt/avisos-2019/descarbonizacao/3-fase-mobilidade-eletrica-na-administracao-publica-.aspx</t>
  </si>
  <si>
    <t>Resolução de Conselho de Ministros n.º 54/2015, de 28 de julho.</t>
  </si>
  <si>
    <t>MAAC / Fundo Ambiental.</t>
  </si>
  <si>
    <t>Ambiente\ Mobilidade e transportes.</t>
  </si>
  <si>
    <t>Financiamento de veículos elétricos (VE) da administração pública, o apoio à aquisição de pontos de carregamento e dos respetivos sistemas de georreferenciação e monitorização.  Foi previsto o financiamento de 1200 VE e um montante global estimado de 23,34 M€ para a sua concretização.</t>
  </si>
  <si>
    <t>Os organismos da Administração Direta do Estado;  Institutos Públicos da Administração Indireta do Estado, bem como organismos da Administração Regional dos Açores, da Madeira e da Administração Local.</t>
  </si>
  <si>
    <t>O Programa de Apoio à Mobilidade Elétrica na Administração Pública (PAMEAP) visa promover a descarbonização e a melhoria do desempenho ambiental do Parque de Veículos da administração pública, enquadrando-se no Programa para a Mobilidade Sustentável na Administração Pública 2015-2020 – ECO.mob.</t>
  </si>
  <si>
    <t>PAMEAP (ECO.mob)</t>
  </si>
  <si>
    <t>Programa de Apoio à Mobilidade Elétrica na Administração Pública</t>
  </si>
  <si>
    <t>https://www.eeagrants.gov.pt/</t>
  </si>
  <si>
    <t>Resolução de Conselho de Ministros nº 39/2017, de 10 de março, retificada pela Declaração de Retificação n.º 14/2017, de 24 de abril.</t>
  </si>
  <si>
    <t>Direção-Geral de Política do Mar (DGPM) - Operadora do Programa.</t>
  </si>
  <si>
    <t>P021 - Mar</t>
  </si>
  <si>
    <t>• Desenvolvimento de negócios, inovação e PMEs
• Investigação
• Educação, Bolsas de Estudo, Literacia e Empreendedorismo Jovem</t>
  </si>
  <si>
    <t>Desenvolver e comercializar tecnologias, processos e soluções inovadoras; 
Desenvolver e implementar tecnologias / processos / soluções azuis inovadoras (novas para a empresa) cujo principal objetivo seja aumentar a competitividade e a sustentabilidade ambiental da economia azul;
Desenvolvimento de negócios desde a fase inicial do processo de inovação até à fase de teste das novas tecnologias e apoio à sua primeira apresentação ao mercado (instalações de piloto e de demonstração);
Novas tecnologias, processos e soluções que direta ou indiretamente melhorem o desempenho ambiental da economia azul, incluindo soluções de tratamento para diminuição da poluição emitida, disponibilização de produtos mais amigos do ambiente e processos de produção e tecnologias mais eficientes na utilização de recursos ou da energia. 
Iniciativas que desenvolvam campanhas de sensibilização e consciencialização da Literacia do Oceano e do Crescimento Azul, dirigidas à sociedade em geral.
Iniciativas de apoio ao sistema cientifico e tecnológico nacional.</t>
  </si>
  <si>
    <t>Dirigido às empresas, entidades públicas, com uma componente de investigação, desenvolvimento e inovação.</t>
  </si>
  <si>
    <t>O Programa Crescimento Azul visa aumentar a criação de valor e o crescimento sustentável na economia azul portuguesa. Para além disso, a intenção é aumentar a investigação e promover a educação e a formação nas áreas marinha e marítimas.
O programa contribuirá para o objetivo global de reduzir as disparidades económicas e sociais e reforçar a relação bilateral através do financiamento de diferentes projetos, considerando alcançar cinco resultados nas seguintes três áreas do Programa:
• Desenvolvimento de negócios, inovação e PMEs;
• Investigação;
• Educação, Bolsas de Estudo, Literacia e Empreendedorismo Jovem.</t>
  </si>
  <si>
    <r>
      <t xml:space="preserve">EEA </t>
    </r>
    <r>
      <rPr>
        <i/>
        <sz val="10"/>
        <color theme="1"/>
        <rFont val="Calibri"/>
        <family val="2"/>
        <scheme val="minor"/>
      </rPr>
      <t>Grants</t>
    </r>
  </si>
  <si>
    <r>
      <t>Programa Crescimento Azul EEA</t>
    </r>
    <r>
      <rPr>
        <b/>
        <i/>
        <sz val="11"/>
        <color rgb="FF009999"/>
        <rFont val="Calibri"/>
        <family val="2"/>
        <scheme val="minor"/>
      </rPr>
      <t xml:space="preserve"> Grants</t>
    </r>
  </si>
  <si>
    <t>http://www.mar2020.pt/</t>
  </si>
  <si>
    <t>DL 137/2014; Reg (UE) 1303/2013; Reg (UE) 508/2014.</t>
  </si>
  <si>
    <t xml:space="preserve">Gabinete de Planeamento, Políticas e Administração Geral. </t>
  </si>
  <si>
    <t>Apoios não reembolsáveis.</t>
  </si>
  <si>
    <t xml:space="preserve">Sector das pescas, aquicultura, indústria transformadora e comercialização. </t>
  </si>
  <si>
    <t>Programa de financiamento do PORTUGAL 2020, cujo objetivo é promover a competitividade do sector das pescas, aquicultura, indústria transformadora e comercialização para que se torne num sector inteligente (baseado no conhecimento e inovação), sustentável (utilizando de forma eficiente os recursos e promovendo a biodiversidade) e inclusivo (criando e diversificando o emprego nas zonas costeiras, com igualdade de género).</t>
  </si>
  <si>
    <t>Mar 2020</t>
  </si>
  <si>
    <t>Programa Operacional MAR2020</t>
  </si>
  <si>
    <t>http://www.pdr-2020.pt/</t>
  </si>
  <si>
    <t>Decreto-Lei n.º 159/2014 de 2014-10-27 e Decreto-Lei n.º 137/2014 de 2014-09-12 e toda a legislação complementar.</t>
  </si>
  <si>
    <t>2020 + 3</t>
  </si>
  <si>
    <t>Autoridade de Gestão do PDR2020.</t>
  </si>
  <si>
    <t>P020 - Agricultura</t>
  </si>
  <si>
    <t xml:space="preserve">                   </t>
  </si>
  <si>
    <t>Agricultura\Alterações Climáticas\Desenvolvimento Agrícola e Regional.</t>
  </si>
  <si>
    <t>Apoios ao Investimento e apoios para a preservação de recursos naturais.</t>
  </si>
  <si>
    <t>Agricultores, organizações de Agricultores, Organismos da Administração</t>
  </si>
  <si>
    <t xml:space="preserve">Resulta da obrigação comunitária de implementação da PAC e é o programa que executa o regime de ajudas do FEADER. </t>
  </si>
  <si>
    <t>PDR2020</t>
  </si>
  <si>
    <t>Programa de Desenvolvimento Rural 2014-2020</t>
  </si>
  <si>
    <t>https://www.portaldahabitacao.pt/web/guest/da-habitacao-ao-habitat</t>
  </si>
  <si>
    <t>Resolução de Conselho de Ministros n.º 56/2018, de 7 de maio.</t>
  </si>
  <si>
    <t>Infraestruturas e Habitação/IHRU.</t>
  </si>
  <si>
    <t>Soluções inovadoras de gestão integrada e participada, de concertação de objetivos e de articulação das atuações das diferentes áreas governativas e entidades presentes nos bairros em questão.</t>
  </si>
  <si>
    <t>Áreas governativas e entidades com intervenção nos bairros em questão.</t>
  </si>
  <si>
    <t>O Programa Da Habitação ao Habitat promove a coesão e a integração sócio territorial dos bairros de arrendamento público com vista à melhoria global das condições de vida dos seus moradores. Assenta em intervenções-piloto que terão como âncora soluções inovadoras de gestão integrada e participada, de concertação de objetivos e de articulação das atuações das diferentes áreas governativas e entidades presentes nos bairros em questão, e de desenvolvimento de processos colaborativos de tomada de decisão e de construção de compromissos para a ação.</t>
  </si>
  <si>
    <t>Programa da Habitação ao Habitat</t>
  </si>
  <si>
    <t>https://www.portaldahabitacao.pt/web/guest/o-que-e-rpa-há</t>
  </si>
  <si>
    <t>Regulamento do Programa RPA-HÁ.</t>
  </si>
  <si>
    <t>Empréstimo em condições favoráveis.</t>
  </si>
  <si>
    <t>Qualquer pessoa individual ou coletiva, de natureza pública ou privada, proprietário do edifício.</t>
  </si>
  <si>
    <t>O Programa Reabilitar para Arrendar - Habitação Acessível tem como objetivo o financiamento de operações de reabilitação de edifícios com idade igual ou superior a 30 anos, que após reabilitação deverão destinar-se predominantemente a fins habitacionais. Estas frações destinam-se a arrendamento em regime de renda condicionada.</t>
  </si>
  <si>
    <t>Programa Reabilitar para Arrendar</t>
  </si>
  <si>
    <t xml:space="preserve">http://apambiente.pt/index.php?ref=16&amp;subref=7&amp;sub2ref=10&amp;sub3ref=96
</t>
  </si>
  <si>
    <r>
      <rPr>
        <sz val="10"/>
        <rFont val="Calibri Light"/>
        <family val="2"/>
      </rPr>
      <t>Consultar em:</t>
    </r>
    <r>
      <rPr>
        <u/>
        <sz val="10"/>
        <color theme="10"/>
        <rFont val="Calibri Light"/>
        <family val="2"/>
      </rPr>
      <t xml:space="preserve">
http://apambiente.pt/index.php?ref=16&amp;subref=7&amp;sub2ref=10&amp;sub3ref=96
</t>
    </r>
  </si>
  <si>
    <t>2021 (junho)</t>
  </si>
  <si>
    <t>MAAC / APA I.P.</t>
  </si>
  <si>
    <t>Os programas vinculam as entidades públicas e prevalecem sobre os planos territoriais de âmbito intermunicipal e municipal.</t>
  </si>
  <si>
    <t>Os Programas Especiais de Albufeiras de Águas Públicas (POAAP),  são programas especiais de ordenamento do território que consagram as medidas adequadas à proteção e valorização dos recursos hídricos na área a que se aplicam de modo a assegurar a sua utilização sustentável.
Têm como objetivos a definição de regimes de salvaguarda, proteção e gestão, e a articulação e compatibilização, na respetiva área de intervenção dos regimes e medidas constantes noutros instrumentos de gestão territorial e instrumentos de planeamento das águas.
Os POAAP incidem sobre as albufeiras de águas públicas classificadas.</t>
  </si>
  <si>
    <t>PEAAP</t>
  </si>
  <si>
    <t>Programas Especiais de Albufeiras de Águas Públicas</t>
  </si>
  <si>
    <t>http://apambiente.pt/index.php?ref=16&amp;subref=7&amp;sub2ref=10&amp;sub3ref=1193</t>
  </si>
  <si>
    <r>
      <rPr>
        <sz val="10"/>
        <rFont val="Calibri Light"/>
        <family val="2"/>
      </rPr>
      <t>Consultar em:</t>
    </r>
    <r>
      <rPr>
        <u/>
        <sz val="10"/>
        <color theme="10"/>
        <rFont val="Calibri Light"/>
        <family val="2"/>
      </rPr>
      <t xml:space="preserve">
http://apambiente.pt/index.php?ref=16&amp;subref=7&amp;sub2ref=10&amp;sub3ref=1193</t>
    </r>
  </si>
  <si>
    <t>2021 (janeiro)</t>
  </si>
  <si>
    <t>Os Programas da Orla Costeira (POC), surgem como um instrumento enquadrador para a melhoria, valorização e gestão dos recursos presentes no litoral.  São de âmbito nacional, assumindo um nível mais programático, estabelecendo exclusivamente regimes de salvaguarda de recursos e valores naturais, através de princípios e normas orientadores e de gestão.
Constituem objectivos dos POC a definição de regimes de salvaguarda, protecção e gestão na área de intervenção, e a articulação e compatibilização, na respectiva área de intervenção os regimes e medidas constantes noutros instrumentos de gestão territorial e instrumentos de planeamento das águas.</t>
  </si>
  <si>
    <t>POC</t>
  </si>
  <si>
    <t>Programas da Orla Costeira</t>
  </si>
  <si>
    <t xml:space="preserve">http://business.turismodeportugal.pt/pt/Investir/Financiamento/Programas_incentivos/Paginas/Valorizar-programa-de-apoio-a-valorizacao-e-qualificacao-do-destino.aspx
</t>
  </si>
  <si>
    <t xml:space="preserve">
Despacho Normativo n.º 9/2016, de 28 de outubro | Programa de apoio à valorização e qualificação do destino | Valorizar
Despacho Normativo n.º 8/2017, de 9 de agosto | alteração ao Programa Valorizar - dotação
Despacho Normativo n.º 19/2017, de 7 de novembro | alteração ao Programa Valorizar, decorrente dos incêndios de outubro
Despacho Normativo n.º 10/2019, de 5 de abril | alteração ao Programa Valorizar e ao Aviso de candidaturas da Linha de apoio à valorização turística do interior aprovado por SET em 13-12-2018</t>
  </si>
  <si>
    <t>Turismo de Portugal.</t>
  </si>
  <si>
    <t>Os projetos e iniciativas suscetíveis de apoio são definidos em linhas de financiamento específicas para as quais existem condições específicas de acesso. Neste âmbito foram criadas as seguintes linhas de apoio:
- Linha de apoio à valorização turística do interior
​- Linha de apoio à sustentabilidade
- Programa de apoio financeiro à realização e captação de congressos e eventos​
​​​- Linha de apoio ao turismo acessível
- Linha de apoio à disponibilização de redes wi-fi.</t>
  </si>
  <si>
    <t>Entidades públicas e privadas.</t>
  </si>
  <si>
    <t>Programa do Turismo de Portugal de apoio ao investimento na promoção da qualificação dos destinos, apoiando a regeneração e reabilitação dos espaços públicos com interesse para o turismo; a valorização turística do património cultural e natural do país, promovendo condições para a desconcentração da procura; a redução da sazonalidade; e a criação de valor no setor do turismo.</t>
  </si>
  <si>
    <t>Valorizar</t>
  </si>
  <si>
    <t>Programa Valorizar</t>
  </si>
  <si>
    <t>https://comerciodigital.pt/</t>
  </si>
  <si>
    <t>Economia e Transição Digital.</t>
  </si>
  <si>
    <t>Empresas.</t>
  </si>
  <si>
    <t>O Programa Comérciodigital.pt, desenvolvido pela ACEPI – Associação Economia Digital e pela Confederação do Comércio e Serviços de Portugal (CCP), com o apoio do Governo da República Portuguesa, visa disponibilizar às PME ferramentas que contribuam para a sua capacitação. Desde logo, fomentando a adoção da sua presença digital, com a oferta do «Voucher 3-em-1 Comércio» a 50.000 operadores económicos. O programa contempla também o desenvolvimento das competências digitais dos empresários e trabalhadores, mediante acesso gratuito ao roadshow, assim como à Academia Digital Online. Prevê-se, ainda, a existência de serviços complementares através de parceiros, da rede capilar local e da ACEPI – Associação Economia Digital (por exemplo, ao nível da publicidade e marketing digital).</t>
  </si>
  <si>
    <t>Programa Comércio Digital</t>
  </si>
  <si>
    <t>https://www.iapmei.pt/Paginas/Industria-4-0.aspx</t>
  </si>
  <si>
    <t>IAPMEI e COTEC.</t>
  </si>
  <si>
    <t>Economia Digital</t>
  </si>
  <si>
    <t>Para a II fase do programa:
- Investimento entre público e privado de cerca de 600 milhões de euros nos primeiros 2 anos;
- Avisos lançados no valor de 70 Milhões de euros, direcionados para a formação dos recursos humanos e na capacitação das empresas para a sua transformação digital;
- Mais de 150 empresas certificadas no Tech visa.
- Linha Capitalizar Indústria 4.0. com 100 milhões de euros de apoio às empresas.</t>
  </si>
  <si>
    <t>O programa procura envolver todos os setores da economia, para fomentar as empresas portuguesas na transição para uma economia digital. A segunda fase do programa pretende apostar na adaptação das PME ao digital, na formação de recursos humanos, e no estímulo à integração das cadeiras de valor nos temas i4.0.</t>
  </si>
  <si>
    <t xml:space="preserve"> A iniciativa Portugal i4.0 pretende identificar as necessidades do tecido industrial português e orientar medidas públicas e privadas com vista a atingir três objetivos centrais:
- Acelerar a adoção das tecnologias e conceitos da Indústria 4.0 no tecido empresarial português;
- Promover empresas tecnológicas portuguesas a nível internacional;
- Tornar Portugal um polo atrativo para o investimento no contexto Indústria4.0.
Tem como linhas orientadoras,  impulsionar a partilha de conhecimentos (Generalizar i4.0), adequar conhecimentos (Capacitar 4.0), e promover, facilitar e financiar o acesso à tecnologia (Assimilar i4.0). </t>
  </si>
  <si>
    <t>i 4.0</t>
  </si>
  <si>
    <t>Programa Indústria 4.0</t>
  </si>
  <si>
    <t>Programa Interface: www.programainterface.pt | www.ani.pt
Clusters: www.iapmei.pt
Laboratórios Colaborativos: www.fct.pt</t>
  </si>
  <si>
    <t>https://dre.pt/application/file/a/105583448
https://dre.pt/application/file/a/105658999
https://dre.pt/application/file/a/108029684
https://dre.pt/application/file/a/125008783</t>
  </si>
  <si>
    <t>Economia
Ciência, Tecnologia e Ensino Superior
Planeamento</t>
  </si>
  <si>
    <t>• Financiamento Base pré-competitivo, tendo por base planos estratégicos e monitorizações regulares.
• Diferentes instrumentos relacionados com projetos de I&amp;D individuais e colaborativos
• Apoio a Ações coletivas em diferentes áreas como internacionalização, qualificação ou transferência de conhecimento
• Apoio à contratação de recursos humanos altamente qualificados por parte de infraestruturas tecnológicas
• Apoio à criação, reestruturação estratégica ou aquisição de equipamentos por parte de infraestruturas tecnológicas
• Apoio a atividade corrente das entidades gestoras de clusters
• Programa de estágios com condições especiais e em ambiente partilhado (empresa e centro de interface)
• Linhas de crédito com garantia mútua, podendo ou não acumular bonificação de juros
• Fundos de capital de risco para investimento em provas de conceito ou em ideias/spin-off de alto potencial tecnológico</t>
  </si>
  <si>
    <t>O Programa pretende criar cada vez mais capacidade de inovar nas empresas através da criação e consolidação de um conjunto de instrumentos e redes à sua disposição.</t>
  </si>
  <si>
    <t>O Programa Interface visa reforçar a competitividade da economia portuguesa através da criação de valor e da aproximação entre o tecido empresarial e os centros de saber. Este é um programa-chapéu que conta com várias iniciativas, para dar resposta a vários desafios associados à inovação e à inserção em cadeias de valor internacionais das empresas portuguesas. Inicialmente as iniciativas lançadas foram:
• Reconhecimento e apoio de Centros de Interface
• Criação de Laboratórios Colaborativos
• Avaliação e Reconhecimento de Clusters de Competitividade
• Formação de Clubes de Fornecedores</t>
  </si>
  <si>
    <t>Interface</t>
  </si>
  <si>
    <t>Programa Interface</t>
  </si>
  <si>
    <t>www.portalqualifica.gov.pt</t>
  </si>
  <si>
    <t>Portaria nº 232/2016, de 29 de agosto.</t>
  </si>
  <si>
    <t>Agência Nacional para a Qualificação e o Ensino Profissional, I.P.</t>
  </si>
  <si>
    <t>Educação e formação.</t>
  </si>
  <si>
    <t>Centros Qualifica - responsáveis pelo encaminhamento dos adultos para ofertas de ensino e formação profissionais e o desenvolvimento de processos de reconhecimento, validação e certificação de competências.</t>
  </si>
  <si>
    <t>Adultos com idade igual ou superior a 18 anos que procuram uma qualificação.</t>
  </si>
  <si>
    <t>O Programa Qualifica constitui uma estratégia integrada de formação e qualificação dirigida a adultos que tem por objetivo a elevação dos níveis de qualificação da população e a melhoria da empregabilidade dos indivíduos.
Até 2020, pretende-se o cumprimento das seguintes metas:
• Garantir que 50% da população ativa conclui o ensino secundário;
• Alcançar uma taxa de participação de adultos em atividades de aprendizagem ao longo da vida de 15%, alargada para 25% em 2025;
• Contribuir para alcançar 40% de diplomados do ensino superior, na faixa etária dos 30- 34 anos.</t>
  </si>
  <si>
    <t>Qualifica</t>
  </si>
  <si>
    <t>Programa Qualifica</t>
  </si>
  <si>
    <t>http://www.seg-social.pt/programa-de-celebracao-ou-alargamento-de-acordos-de-cooperacao-para-o-desenvolvimento-de-respostas-sociais-procoop-</t>
  </si>
  <si>
    <t>Portaria n.º 100/2017, de 7 de março. Cria o Programa de Celebração ou Alargamento de Acordos de Cooperação para o Desenvolvimento de Respostas Sociais (PROCOOP).</t>
  </si>
  <si>
    <t>Instituto de Segurança Social, IP.</t>
  </si>
  <si>
    <t>PO15 - Trabalho, Solidariedade e Segurança Social</t>
  </si>
  <si>
    <t>Ação Social - Respostas Sociais.</t>
  </si>
  <si>
    <t>Cooperação entre o Estado e as IPSS ou legalmente equiparadas, formalizada via acordos de cooperação, com a respetiva comparticipação financeira associada.</t>
  </si>
  <si>
    <t>Para as instituições particulares de solidariedade social (IPSS) ou legalmente equiparadas, que cumpram os requisitos gerais, constantes do artigo 5.º da Portaria n.º 196 -A/2015, de 1 de julho, na redação que lhe foi dada pela Portaria n.º 296/2016, de 28 de novembro.</t>
  </si>
  <si>
    <t>O PROCOOP regula as regras para o alargamento da cooperação estabelecida entre o Instituto da Segurança Social, I. P., e as instituições particulares de solidariedade social ou legalmente equiparadas, adiante designadas por instituições, através de novos acordos de cooperação ou do alargamento dos acordos vigentes (Portaria n.º 100/2017, de 7 de março).</t>
  </si>
  <si>
    <t>PROCOOP</t>
  </si>
  <si>
    <t>Programa de Celebração ou Alargamento de Acordos de Cooperação para o Desenvolvimento de Respostas Sociais</t>
  </si>
  <si>
    <t>http://www.panaf.gov.pt/</t>
  </si>
  <si>
    <t>Despacho n.º 3632/2017, de 28 de abril.</t>
  </si>
  <si>
    <t>Comissão Intersetorial para a Promoção da Atividade Física.</t>
  </si>
  <si>
    <t>n.a. - resume iniciativas de promoção da atividade física de entidades e privadas.</t>
  </si>
  <si>
    <t>Destina-se a toda a população.</t>
  </si>
  <si>
    <t>O Plano de Ação Nacional para a Atividade Física (PANAF) visa aumentar os níveis de atividade física dos portugueses.
Inclui iniciativas (ações, projetos, programas ou eventos) para o desenvolvimento e implementação de políticas de promoção da atividade física potenciadora da saúde nas áreas definidas pela Comissão Intersetorial para a Promoção da Atividade Física (Saúde, Desporto, Educação em todo o Ciclo de Vida, Vigilância e Monitorização, Comunicação e Informação, Trabalho e Empresas, Comunidades e Sociedade Civil, Ambiente Construído e Mobilidade Ativa e Grupos Especiais).</t>
  </si>
  <si>
    <t>PANAF</t>
  </si>
  <si>
    <t>Plano de Ação Nacional para a Atividade Física</t>
  </si>
  <si>
    <t>https://www.lisboa21.gov.pt/</t>
  </si>
  <si>
    <t>Instituto Português do Desporto e Juventude.</t>
  </si>
  <si>
    <t>Juventude</t>
  </si>
  <si>
    <t xml:space="preserve">Estados, organizações, jovens. </t>
  </si>
  <si>
    <t>Este plano pretende promover a Declaração de Lisboa+21, adotada na Conferência Mundial de Ministros Responsáveis pela Juventude e Fórum da Juventude "Lisboa+21", assegurando que esta seja um marco global na área da Juventude, disseminando-a em território nacional, europeu e global e ainda criar um mecanismo de monitorização e avaliação da implementação da Declaração de Lisboa+21, tal como previsto na própria Declaração.</t>
  </si>
  <si>
    <t>Plano de Sustentabilidade da Declaração Lisboa +21</t>
  </si>
  <si>
    <t xml:space="preserve">Lei n.º 71/98, de 3 de novembro.
</t>
  </si>
  <si>
    <t xml:space="preserve">Financiamento de projetos de voluntariado jovem em função dos seguintes critérios:
Número de voluntários;
Número de dias de atividade;
Valor de pagamento diário a cada voluntário;
Número de dias de atividade. </t>
  </si>
  <si>
    <t xml:space="preserve">Destina-se a todos os jovens. </t>
  </si>
  <si>
    <t xml:space="preserve">Programas de voluntariado que pretendem promover o desenvolvimento de competências sobre a biodiversidade e a proteção dos recursos naturais, incluindo a representação do associativismo jovem em grupos de trabalho e/ou parcerias no âmbito da Ação Climática e no quadro da Agenda 2030. </t>
  </si>
  <si>
    <t>Programas de Voluntariado Jovem</t>
  </si>
  <si>
    <t>Equipamento e software informáticos para associações jovens.</t>
  </si>
  <si>
    <t>Destina-se a associações estudantis e juvenis.</t>
  </si>
  <si>
    <t>Projeto para integrar o Simplex com o objetivo de facilitar os procedimentos administrativos, incluindo, também, um apoio que permita a aquisição de software e hardware.</t>
  </si>
  <si>
    <t>Programa de Incentivo à Modernização Administrativa no Associativismo Jovem</t>
  </si>
  <si>
    <t>http://pnj.juventude.gov.pt/</t>
  </si>
  <si>
    <t>Resolução do Conselho de Ministros n.º 114-A/2018, de 4 de setembro.</t>
  </si>
  <si>
    <t>n.a. - resume medidas de todas as áreas de governo para a juventude.</t>
  </si>
  <si>
    <t>Destina-se a todos os jovens (15-29 anos), o que representa cerca de 16% da população.</t>
  </si>
  <si>
    <t>O PNJ é um instrumento de coordenação intersetorial da política da juventude em Portugal e que compila mais de 250 medidas para a Juventude das diversas áreas do Governo</t>
  </si>
  <si>
    <t>PNJ</t>
  </si>
  <si>
    <t>Plano Nacional para a Juventude 2018-2021</t>
  </si>
  <si>
    <t>http://www.idesporto.pt/noticia.aspx?id=836</t>
  </si>
  <si>
    <t>Decreto-Lei n.º 98/2011, de 21 de setembro.</t>
  </si>
  <si>
    <t>Comparticipação financeiras de obras de requalificação de infraestruturas desportivas (não podendo ultrapassar 50% do total das despesas elegíveis, constantes do orçamento apresentado pelas entidades promotoras, no valor máximo de €50 000).</t>
  </si>
  <si>
    <t>Destina-se a clubes e associações desportivos cujos estatutos incluam o fomento e a prática de atividades desportivas e que demonstrem ser constituídos sob a forma de associação sem fins lucrativos, nos termos gerais de direito.
Beneficiários finais: sociedade.</t>
  </si>
  <si>
    <t xml:space="preserve">Programa de incentivo à requalificação de infraestruturas desportivas ao serviço das populações, localizadas em território nacional continental, através da comparticipação de obras (máximo 50% do valor elegível, no valor máximo de 50.000 euros).
Objetivos secundários: 
Sensibilização das autoridades locais para se envolverem na reabilitação das infraestruturas do seu concelho, independentemente da propriedade;
Diminuição dos índices de inatividade física. </t>
  </si>
  <si>
    <t>PRID</t>
  </si>
  <si>
    <t xml:space="preserve">Programa de Reabilitação de Instalações Desportivas </t>
  </si>
  <si>
    <t>http://www.idesporto.pt/conteudo.aspx?id=173&amp;idMenu=4</t>
  </si>
  <si>
    <t>Lei n.º 5/2007, de 16 de Janeiro.</t>
  </si>
  <si>
    <t>Comparticipação financeira de projetos selecionados (não podendo ultrapassar 60% do total das despesas elegíveis, constantes do orçamento apresentado pelas entidades promotoras).</t>
  </si>
  <si>
    <t>O Programa Nacional Desporto para Todos apoia projetos de inúmeras entidades como federações, associações ou confederações de praticantes, de treinadores e de árbitros, bem como clubes desportivos.
Beneficiário final: sociedade.</t>
  </si>
  <si>
    <t xml:space="preserve">O Programa Nacional Desporto para Todos (PNDpT), integra-se no conjunto de medidas promovidas pelo Estado para o desenvolvimento e promoção das atividades físicas e desportivas, cumprindo com uma missão que vem colmatar uma falha no universo dos apoios ao desporto: o desporto para todos e a prática informal, recreativa, intergeracional, não competitiva federada. 
</t>
  </si>
  <si>
    <t>PNDpT</t>
  </si>
  <si>
    <t>Programa Nacional de Desporto para Todos</t>
  </si>
  <si>
    <t>justicamaisproxima.mj.pt</t>
  </si>
  <si>
    <t>Resolução do Conselho de Ministros n.º 108/2017, de 26 de julho que “Aprova a Estratégia TIC 2020 e o respetivo Plano de Ação”, Projetos Estratégicos da Justiça.
O"Plano Justiça Mais Próxima" constitui-se a referência de transformação digital no domínio da Justiça, funcionando em complementaridade com outras iniciativas transversais como o Programa iSIMPLEX2019, a Agenda Portugal Digital e a Estratégia 2020.</t>
  </si>
  <si>
    <t>Ministério da Justiça.</t>
  </si>
  <si>
    <t>O Plano Justiça + Próxima consubstancia uma visão de modernidade associada à necessidade de ir ao encontro das necessidades de todos os que interagem com a Justiça, simplificando, aperfeiçoando, reforçando e consolidando processos e tecnologias de informação.
Paralelamente, o Plano, utiliza a inovação como um motor para potenciar a transformação, uma cultura colaborativa e, não menos importante, envolver a sociedade no desenvolvimento de soluções que permitam endereçar os desafios que se colocam à Justiça. 
É instrumento de base à concretização da Visão de uma Justiça ágil, transparente, humana e mais próxima do Cidadão, assente na confiança nos sistemas judicial e registral e garantindo a proteção dos direitos individuais.</t>
  </si>
  <si>
    <t>Destinado a todos os que interagem com a Justiça. Cidadão, Empresas, Serviços e Entidades da Justiça.</t>
  </si>
  <si>
    <t>É o Plano de Modernização da Justiça. Este Plano tem por objetivo contribuir para o desenvolvimento de uma Justiça ágil, transparente, humana e mais próxima do Cidadão.
Reúne, de forma dinâmica e colaborativa, um conjunto de medidas de modernização e transparência (simplificação administrativa, processual e de transformação digital), que visam acelerar a mudança do Sistema de Justiça considerando quatro pilares estratégicos de ação: Eficiência - Gerir melhor a Justiça; Inovação - Modernizar a Justiça; Proximidade - Aproximar a Justiça dos Cidadãos; Humanização - Valorizar os recursos da Justiça.
Foi apresentado a 1 de março de 2016 no âmbito do XXI Governo Constitucional e mantém-se em curso na legislatura seguinte, sendo permanentemente monitorizado e atualizado.</t>
  </si>
  <si>
    <t>PJmP</t>
  </si>
  <si>
    <t>Plano Justiça + Próxima</t>
  </si>
  <si>
    <t>RCM n.º 133/2018, de 12 de Outubro; 
Portaria n.º 38/2019, de 29/01; 
Portaria n.º 76/2019, de 12/03; 
Despacho n.º 3378/2019, de 27/03.</t>
  </si>
  <si>
    <t>Unidade de Execução para o PNRegadios, com representantes de  a) Um representante do Instituto de Financiamento da
Agricultura e Pescas, I. P. (IFAP, I. P.), que preside;
b) Um representante do Gabinete de Planeamento, Políticas e Administração Geral;
c) Um representante da Direção -Geral de Agricultura e Desenvolvimento Rural;
d) Um representante da Agência Portuguesa do Ambiente, I. P.;
e) Um representante da Autoridade de Gestão do Programa de Desenvolvimento Rural do Continente (PDR 2020).</t>
  </si>
  <si>
    <t>Novos Regadios;
Modernização de regadios existente;
Reforço de bombagem.</t>
  </si>
  <si>
    <t>Organismos da Administração; Associações de beneficiários e juntas de agricultores; Empresa de Desenvolvimento e Infraestruturas do Alqueva, S. A.</t>
  </si>
  <si>
    <t>Programa de investimentos para o regadio português, a concretizar até ao final de 2023.</t>
  </si>
  <si>
    <t>PNR</t>
  </si>
  <si>
    <t>Programa Nacional de Regadios</t>
  </si>
  <si>
    <t>https://www.portaldahabitacao.pt/web/guest/chave-na-mao</t>
  </si>
  <si>
    <t>.Resolução do Conselho de Ministros n.º 57/2018, de 8 de maio. Aprova o programa Chave na Mão - Programa de Mobilidade Habitacional para a Coesão Territorial</t>
  </si>
  <si>
    <t>Gestão do arrendamento da habitação situada em territórios de forte pressão urbana.</t>
  </si>
  <si>
    <t>Pessoas e agregados que residindo numa habitação própria e permanente num território de forte pressão urbana pretendam mudar a sua residência permanente para um território do interior. Os imóveis deverão preencher os requisitos de acesso ao Programa de Arrendamento Acessível. Consideram-se:
Territórios de forte pressão urbana, os correspondentes a municípios em que o valor mediano das rendas por m2, relativo ao último ano divulgado pelo Instituto Nacional de Estatística, I. P., é superior ao valor da correspondente mediana nacional; 
Territórios do interior, os correspondentes à delimitação das áreas territoriais beneficiárias de medidas do Programa Nacional para a Coesão Territorial, aprovados nos termos da Portaria n.º 208/2017, de 13 de julho.</t>
  </si>
  <si>
    <t>Visa a facilitação da mobilidade dos agregados habitacionais proprietários da sua habitação permanente, localizadas nas zonas de maior pressão urbanística para as áreas de territórios de baixa densidade, permitindo, simultaneamente, a disponibilização das habitações originais no âmbito do Programa de Arrendamento Acessível. As famílias que residam em municípios de forte pressão urbana, numa habitação própria, e que pretendam mudar-se para territórios de baixa densidade, poderão pedir apoio ao IHRU na gestão do arrendamento da sua habitação. O IHRU irá assegurar a gestão do contrato de arrendamento ou irá arrendar a habitação para subsequente subarrendamento, mediante contrapartida.</t>
  </si>
  <si>
    <t>Chave na Mão</t>
  </si>
  <si>
    <t>Programa Chave na Mão</t>
  </si>
  <si>
    <t>Decreto-Lei n.º 111/2018, de 11 de dezembro. Cria e regulamenta o Programa de Captação de Investimento para o Interior.</t>
  </si>
  <si>
    <t>Gabinete da Secretária de Estado da Valorização do Interior (GSEVI - MCT).</t>
  </si>
  <si>
    <t xml:space="preserve">Coesão Territorial, Negócios Estrangeiros, Finanças, Defesa Nacional, Administração Interna, Justiça, Cultura, Ciência Tecnologia e Ensino Superior, Educação, Trabalho, Solidariedade e Segurança Social, Saúde, Planeamento, Infraestruturas e habitação,  Economia e Transição Digital, Ambiente e Ação Climática e Agricultura.  
</t>
  </si>
  <si>
    <t>Em termos programáticos, o PC2II integra duas vertentes: uma campanha de captação de investimento privado, através de: i) um conjunto de ações internas e externas de divulgação e promoção dirigidas a determinadas regiões ou setores, a implementar por uma comissão de captação de investimento para o interior; ii) o reconhecimento e acompanhamento de projetos de investimento para o interior, que deverão representar um investimento global igual ou superior a 10 milhões de euros e a criação de um número de postos de trabalho igual ou superior a 25.</t>
  </si>
  <si>
    <t>Este Programa pretende captar novos investidores para as regiões do interior e reforçar os investimentos já existentes nessas regiões.
Podem ser reconhecidos os projetos de investimento empresarial que, entre outras condições:
- Representem um investimento global igual ou superior a 10 milhões de euros;
- Criem um número de postos de trabalho diretos igual ou superior a 25;
- Sejam economicamente viáveis;
- Sejam sustentáveis do ponto de vista ambiental e territorial;
- Aproveitem os recursos internos da região em que se inserem ou produzam bens e serviços de caráter inovador.</t>
  </si>
  <si>
    <t>O Programa de Captação de Investimento para o Interior visa a dinamização dos territórios do interior do país, através da atração de investimento empresarial suscetível de contribuir para a criação de emprego, a valorização dos recursos endógenos e a diversificação de base económica.</t>
  </si>
  <si>
    <t>PC2II</t>
  </si>
  <si>
    <t>Programa de Captação de Investimento para o Interior</t>
  </si>
  <si>
    <t>Aprovado pela Resolução do Conselho de Ministros n.º 72/2016, de 24 de novembro.
Aprovado pela Resolução do Conselho de Ministros n.º 116/2018, de 6 de setembro.</t>
  </si>
  <si>
    <t>Gabinete da Secretária de Estado da Valorização do Interior (GSEVI - integrado no MCT).</t>
  </si>
  <si>
    <t>sim</t>
  </si>
  <si>
    <t>Reforço de benefícios fiscais ao investimento no Interior • Redução do IRC em função dos gastos resultantes da criação de postos de trabalho nos territórios do interior: autorização legislativa.</t>
  </si>
  <si>
    <t xml:space="preserve">O PVI, resultante da revisão do PNCT tem um âmbito nacional e uma natureza multissetorial, cuja implementação depende de áreas da governação, municípios e outros parceiros. </t>
  </si>
  <si>
    <r>
      <rPr>
        <b/>
        <sz val="10"/>
        <color theme="1"/>
        <rFont val="Calibri"/>
        <family val="2"/>
        <scheme val="minor"/>
      </rPr>
      <t xml:space="preserve">PNCT </t>
    </r>
    <r>
      <rPr>
        <sz val="10"/>
        <color theme="1"/>
        <rFont val="Calibri"/>
        <family val="2"/>
        <scheme val="minor"/>
      </rPr>
      <t xml:space="preserve">- Programa aprovado em 2016 que encerra uma estratégia nacional multigovernamental e  multissetorial para o desenvolvimento do Interior e a coesão territorial. 
O </t>
    </r>
    <r>
      <rPr>
        <b/>
        <sz val="10"/>
        <color theme="1"/>
        <rFont val="Calibri"/>
        <family val="2"/>
        <scheme val="minor"/>
      </rPr>
      <t>PVI  t</t>
    </r>
    <r>
      <rPr>
        <sz val="10"/>
        <color theme="1"/>
        <rFont val="Calibri"/>
        <family val="2"/>
        <scheme val="minor"/>
      </rPr>
      <t>em como objetivo concretizar medidas territorializadas de discriminação positiva e de incentivo ao desenvolvimento dos territórios de baixa densidade, visando a fixação da população, a diminuição das assimetrias regionais, a coesão e a competitividade territorial.</t>
    </r>
  </si>
  <si>
    <t>PNCT
PVI</t>
  </si>
  <si>
    <t>Programa Nacional para a Coesão Territorial / Programa de Valorização do Interior</t>
  </si>
  <si>
    <t>http://www.programaescolhas.pt/</t>
  </si>
  <si>
    <t xml:space="preserve">A Resolução do Conselho de Ministros n.º 151/2018  renova o Programa Escolhas para a sua 7.ª Geração (2019 a 2020). Este programa foi criado em 2001, tendo deste 2004 sido sucessivamente renovado através de RCM. </t>
  </si>
  <si>
    <t>Alto Comissariado para as Migrações.</t>
  </si>
  <si>
    <t>PO02 - Governação</t>
  </si>
  <si>
    <t>Inclusão social\ igualdade\ não discriminação\ coesão social.</t>
  </si>
  <si>
    <t>Atualmente o Programa encontra-se na sua 7ª geração e tem em funcionamento 103 projetos em todo o país os quais decorrerão até 31 de dezembro de 2020.</t>
  </si>
  <si>
    <t>O Programa Escolhas destina-se à inclusão  social  de  crianças  e  jovens  provenientes  de  contextos  mais  vulneráveis,  particularmente de descendentes de migrantes e de crianças e jovens ciganos/as.</t>
  </si>
  <si>
    <t>O Programa Escolhas é um programa governamental de âmbito nacional, criado em 2001, promovido pela Presidência do Conselho de Ministros e integrado no Alto Comissariado para as Migrações – ACM, IP, cuja missão é promover a inclusão social de crianças e jovens de contextos socioeconómicos vulneráveis, visando a igualdade de oportunidades e o reforço da coesão social. Atualmente na sua 7ª geração, teve início em janeiro de 2019 e terminará a 31 de dezembro de 2020.</t>
  </si>
  <si>
    <t xml:space="preserve"> E7G</t>
  </si>
  <si>
    <t>Programa Escolhas</t>
  </si>
  <si>
    <t>Resolução do Conselho de Ministros n.º 48/20.</t>
  </si>
  <si>
    <t>Infraestruturas e Habitação/Fundiestamo.</t>
  </si>
  <si>
    <t xml:space="preserve">O FNRE apoia as entidades públicas e do terceiro setor na prossecução das suas políticas de habitação, sociais e de reabilitação e regeneração dos centros urbanos; permite aos detentores de imóveis promover a sua reabilitação sem aumentar o endividamento; possibilita o investimento num fundo de baixo risco, consequente distribuição de rendimentos e com expetativas de rentabilidade interessantes. Para os beneficiários finais permite o acesso a habitação adequada e a preços compatíveis com os seus rendimentos. </t>
  </si>
  <si>
    <t xml:space="preserve">Autarquias, as Instituições Particulares de Segurança Social, a Administração Directa e Indirecta do Estado, Institutos públicos. Poderão ainda aderir ao FNRE outras entidades públicas mediante protocolo a celebrar entre a entidade gestora do património em questão e a Fundiestamo, designadamente sociedades de capitais públicos, empresas públicas e universidades públicas.
</t>
  </si>
  <si>
    <t>Fundo imobiliário público que promove a reabilitação de imóveis, em particular, património público devoluto ou disponível, para posterior arrendamento e, em especial, para arrendamento a custos acessíveis para habitação permanente e para residência temporária de estudantes, aumentando a oferta pública de habitação neste segmento e a otimização dos recursos imobiliários públicos.</t>
  </si>
  <si>
    <t>FNRE</t>
  </si>
  <si>
    <t>Fundo Nacional de Reabilitação do Edificado</t>
  </si>
  <si>
    <t>Infraestruturas e Habitação.</t>
  </si>
  <si>
    <t>a definir</t>
  </si>
  <si>
    <t>Arrendamento de habitação a preços compatíveis com os rendimentos dos agregados.</t>
  </si>
  <si>
    <t xml:space="preserve">Entidades públicas.
</t>
  </si>
  <si>
    <t>Criação de um parque habitacional público de habitação a custos acessíveis, orientado para dar resposta aos agregados de rendimentos intermédios em situação de dificuldade de acesso à habitação</t>
  </si>
  <si>
    <t>Programa de afetação do edificado público para arrendamento acessível</t>
  </si>
  <si>
    <t>https://www.portaldahabitacao.pt/web/guest/beneficiarios-portadeentrada</t>
  </si>
  <si>
    <t>Decreto-Lei n.º 29/2018.</t>
  </si>
  <si>
    <t>Apoio financeiro, sob a forma de comparticipações financeiras não reembolsáveis, destinado a financiar o alojamento temporário e ou o acesso a habitação permanente por parte dos beneficiários do Porta de Entrada e, se necessário, empréstimos para a parte não comparticipada.
Apoios em espécie sob a forma de:
a) Arrendamento de habitação;
b) Realização de obras, designadamente ao nível da apresentação de pedidos de licenciamento e da elaboração de projetos;
c) Doação de materiais a incorporar na obra.</t>
  </si>
  <si>
    <t>Pessoas e agregados que perderam a sua habitação permanente em resultado de catástrofes, desastres naturais, fenómenos de migrações coletivas, ou outros acontecimentos graves e inesperados.</t>
  </si>
  <si>
    <t xml:space="preserve">Programa orientado para necessidades de alojamento em resultado de catástrofes, desastres naturais, fenómenos de migrações coletivas, ou outros acontecimentos graves e inesperados. </t>
  </si>
  <si>
    <t>Programa Porta de Entrada</t>
  </si>
  <si>
    <t>Infraestruturas e Habitação/Trabalho, Solidariedade e Segurança Social.</t>
  </si>
  <si>
    <t>Habitação\Segurança Social.</t>
  </si>
  <si>
    <t>Apoio financeiro: comparticipações financeiras não reembolsáveis e bonificação da taxa de juro de empréstimos.</t>
  </si>
  <si>
    <t xml:space="preserve">Entidades, para promoverem soluções de alojamento urgente, nomeadamente entidades públicas e 3.º setor.
</t>
  </si>
  <si>
    <t>Criação de uma bolsa nacional de alojamento, em cooperação com a Segurança Social, que, em complementaridade com a oferta pública de habitação e a ação municipal, assegure uma resposta temporária de recurso para as situações de emergência.</t>
  </si>
  <si>
    <t>Bolsa Nacional de Alojamento Urgente</t>
  </si>
  <si>
    <t>https://www.portaldahabitacao.pt/arrendamento-acessivel</t>
  </si>
  <si>
    <t>Decreto-Lei n.º 68/2019, de 22 de maio. Cria o Programa de Arrendamento Acessível.</t>
  </si>
  <si>
    <t xml:space="preserve">Isenção de IRS ou IRC para as rendas dos contratos celebrados no seu âmbito. 
A renda deve ser pelo menos 20% inferior a um valor de referência calculado com base em vários fatores, como a área do alojamento, a mediana de preços divulgada pelo INE, a tipologia e outras características específicas do alojamento (por exemplo, o grau de eficiência energética, a existência de estacionamento, o equipamento e mobílias, a existência de elevadores, etc.).
O prazo do contrato de arrendamento deve ser no mínimo 5 anos, podendo ser de 9 meses no caso de alojamentos destinados a residência de estudantes do ensino superior. No âmbito deste programa, podem ser arrendadas habitações (por ex., uma casa, um apartamento) ou partes de habitação (por ex., um quarto, com direito de utilização das instalações sanitárias, da cozinha e das áreas comuns).
Os alojamentos têm de observar requisitos mínimos de segurança, salubridade e conforto, sujeitos a verificação por parte dos arrendatários.
</t>
  </si>
  <si>
    <t xml:space="preserve">Qualquer pessoa individual ou coletiva, pública ou privada, pode inscrever alojamentos na plataforma eletrónica do PAA, desde que os mesmos cumpram os limites de renda e as condições mínimas de segurança, salubridade e conforto estabelecidas.
Qualquer pessoa ou conjunto de pessoas (uma família, um grupo de amigos, etc.), pode registar uma candidatura a alojamento no âmbito do PAA, desde que o seu rendimento total seja inferior a um valor máximo definido pelo programa.
Os estudantes ou formandos inscritos em cursos de formação profissional podem ser candidatos, mesmo que não possuam rendimentos próprios, desde que o pagamento da renda seja assegurado por pessoa com rendimentos.
</t>
  </si>
  <si>
    <t>O Programa de Arrendamento Acessível visa promover uma oferta alargada de habitação para arrendamento a preços compatíveis com os rendimentos das famílias. Com este programa o Governo quer contribuir para dar resposta às necessidades habitacionais das famílias cujo nível de rendimento não lhes permite aceder no mercado a uma habitação adequada às suas necessidades.</t>
  </si>
  <si>
    <t>PAA</t>
  </si>
  <si>
    <t>Programa de Arrendamento Acessível</t>
  </si>
  <si>
    <t>https://www.portaldahabitacao.pt/1.%C2%BA-direito</t>
  </si>
  <si>
    <t>Decreto-Lei n.º 37/2018, de 4 de maio.</t>
  </si>
  <si>
    <t>Apoio financeiro: comparticipações financeiras não reembolsáveis e bonificação da taxa de juro de empréstimos.
Apoio técnico: aconselhamento e apoio do Instituto da Habitação e Reabilitação Urbana, I.P. (IHRU) ao nível da instrução das candidaturas, da elaboração e formalização de instrumentos contratuais e da requisição de registos no âmbito dos processos de contratação; apoio financeiro para efeito de contratação do apoio técnico que se revele necessário à preparação dos pedidos e à gestão das candidaturas, bem como para a elaboração dos correspondentes documentos justificativos e estratégicos.
Apoio em espécie: doações de projetos e ou de materiais a incorporar nas obras.</t>
  </si>
  <si>
    <t>Os apoios podem ser concedidos a:
1. Pessoas e agregados habitacionais, para acederem a uma habitação adequada;
2. Entidades, para promoverem soluções habitacionais, nomeadamente:
a) O Estado, através da DGTF, as Regiões Autónomas e municípios, bem como associações de municípios;
b) Empresas públicas, entidades públicas empresariais ou institutos públicos das administrações central, regional e local, incluindo as empresas municipais, com atribuições e competências de promoção e ou de gestão de prédios e frações destinados a habitação;
c) Misericórdias, instituições particulares de solidariedade social e pessoas coletivas de utilidade pública administrativa ou de reconhecido interesse público e entidades gestoras de casas de abrigo e respostas de acolhimento da Rede de Apoio a Vítimas de Violência Doméstica;
d) Associações de moradores e cooperativas de habitação e construção;
e) Os proprietários de frações ou prédios situados em núcleos degradados.</t>
  </si>
  <si>
    <t>Visa apoiar a promoção de soluções habitacionais para pessoas que vivem em condições habitacionais indignas e que não dispõem de capacidade financeira para suportar o custo do acesso a uma habitação adequada.</t>
  </si>
  <si>
    <t>1.º Direito</t>
  </si>
  <si>
    <t>1.º Direito – Programa de Apoio ao Acesso à Habitação</t>
  </si>
  <si>
    <t>Direção-Geral do Livro, dos Arquivos e das Bibliotecas.</t>
  </si>
  <si>
    <t>PO12- Cultura</t>
  </si>
  <si>
    <t>Livro e Leitura.</t>
  </si>
  <si>
    <t>Apoios financeiros a entidades privadas e associações que se articulam com a DGLAB, para a criação de capacidades literácitas e de cidadania, bem como ações desenvolvidas por mediadores.</t>
  </si>
  <si>
    <t xml:space="preserve">Este programa promove e apoia projetos de promoção da leitura para públicos quer das redes Intermunicipais de Bibliotecas  quer em situação de exclusão, ou afastados dos circuitos normais do livro, bem como iniciativas que contribuam para o fomento da criação literária e para o aumento das literacias, desenvolvidas quer pela DGLAB, quer por associações e entidades privadas que prossigam os mesmos objetivos. 
Em síntese, este programa destina-se, de forma direta, a associações sem fins lucrativos, instituições e entidades privadas; de forma indireta, às Bibliotecas Municípais em que cabe a DGLAB a contratação dos serviços de promoção da leitura. </t>
  </si>
  <si>
    <t>Literacia e cidadania é aptidão de compreender e utilizar a informação de modo seletivo e crítico. Ao comprometer-se com o desenvolvimento e aumento dos índices das várias literacias, o Estado mais não faz do que reconhecer aos seus cidadãos a participação, a equidade e a inclusão, oferecendo-lhes diversidade cultural e criatividade ao longo da vida, bem como os instrumentos necessários para desenvolver um espírito crítico e criativo. Este cidadão pleno terá, assim, direito a adquirir e exercer uma cidadania plena, e a usufruir e participar numa ambiência democrática.</t>
  </si>
  <si>
    <t>Programa de promoção das literacias</t>
  </si>
  <si>
    <t>https://www.parque-escolar.pt/pt/programa/objetivos.aspx; h</t>
  </si>
  <si>
    <t xml:space="preserve">Resolução do Conselho de Ministros n.º 1/2007, de 3 janeiro. </t>
  </si>
  <si>
    <t>Programa de Modernização que abrange intervenções nas 309 Infraestruturas Escolares.</t>
  </si>
  <si>
    <t>Instalações escolares do ensino secundário.
Beneficiários finais: alunos do ensino secundário.</t>
  </si>
  <si>
    <t xml:space="preserve">O Programa de Modernização do Parque Escolar destinado ao Ensino Secundário apresenta três objetivos fundamentais:
1. Recuperar e modernizar os edifícios
2. Abrir a escola à comunidade
3. Criar um sistema eficiente e eficaz de gestão dos edifícios </t>
  </si>
  <si>
    <t>PMEES</t>
  </si>
  <si>
    <t>Programa de Modernização das Escolas com Ensino Secundário</t>
  </si>
  <si>
    <t xml:space="preserve">https://www.dge.mec.pt/portugues-lingua-nao-materna
https://dge.mec.pt/agenda-europeia-para-migracoes
</t>
  </si>
  <si>
    <t xml:space="preserve">Decreto-Lei n.º 55/2018, de 6 de julho.
</t>
  </si>
  <si>
    <t>São considerados alunos de PLNM todos os alunos que, em resultado de uma avaliação diagnóstica, fiquem posicionados no nível de Iniciação (A1, A2) ou no nível Intermédio (B1) de proficiência linguística. Estes alunos frequentam a disciplina de PLNM, em substituição da disciplina de Português, caso a escola reúna as condições para constituir grupo de PLNM (mínimo 10 alunos). Caso tal não seja possível, os alunos frequentam a aula de Português, mas acompanham o currículo de PLNM dos níveis de proficiência linguística em que se encontram (A1, A2 ou B1), podendo, adicionalmente, beneficiar de aulas de apoio de PLNM.
Aos alunos posicionados no nível de proficiência linguística de Iniciação (A1, A2), com vista a promover a equidade e a igualdade de oportunidades, poderá a escola  disponibilizar respostas educativas que facilitem o acesso ao currículo, através de:
a) Mobilização de medidas de suporte à aprendizagem e à inclusão;
b) Adaptações ao processo de avaliação:
i) Interna;
ii) Externa.
No que diz respeito à avaliação externa, os alunos que se encontrem inseridos nos níveis de proficiência linguística de iniciação (A1/ A2) ou intermédio (B1) podem efetuar a/o prova/exame final nacional de PLNM, em substituição da/do Prova/Exame final nacional de Português.
No que aos alunos refugiados, requerentes de asilo e beneficiários de proteção internacional diz respeito, as medidas compreendem a integração progressiva no currículo e o reforço da aprendizagem da língua portuguesa.</t>
  </si>
  <si>
    <t>Alunos recém-chegados ao sistema educativo que não tenham o português como língua materna ou que não tenham tido o português como língua de escolarização e para os quais, de acordo com o seu percurso escolar e o seu perfil sociolinguístico, a escola considere ser a oferta curricular mais adequada. Mais recentemente, no âmbito da Agenda Europeia para as Migrações, e no sentido de agilizar a integração no nosso sistema educativo das crianças e dos jovens pertencentes ao contingente de refugiados que se previa chegarem ao nosso país, no decurso dos dois anos subsequentes, tornou-se premente garantir as medidas necessárias ao seu acolhimento nos Agrupamentos de Escolas/Escolas não Agrupadas.
Beneficiários finais: alunos dos ensino básico - 1.º, 2.º e 3.º ciclos - e dos cursos científico-humanísticos e cursos artísticos especializados do ensino secundário.</t>
  </si>
  <si>
    <t>Medida educativa que se traduz na oferta da disciplina de Português Língua Não Materna (PLNM) e ou de medidas específicas de apoio no ensino básico - 1.º, 2.º e 3.º ciclos do ensino básico - e nos cursos científico-humanísticos e cursos artísticos especializados do ensino secundário.</t>
  </si>
  <si>
    <t>PLNM</t>
  </si>
  <si>
    <t xml:space="preserve">Programas Português Língua Não Materna </t>
  </si>
  <si>
    <t xml:space="preserve">https://clubes.cienciaviva.pt/  e https://dge.mec.pt </t>
  </si>
  <si>
    <t>Decreto-Lei n.º 55/2018, de 6 de julho.</t>
  </si>
  <si>
    <t>Direção-Geral de Educação / Ciência Viva.</t>
  </si>
  <si>
    <t>Parcerias com instituições científicas e de ensino superior, autarquias, centros Ciência Viva, empresas com I&amp;D, museus e outras instituições culturais.</t>
  </si>
  <si>
    <t>Estabelecimentos de Ensino públicos (incluindo os de dupla tutela e privados).
Beneficiários finais: alunos da educação pré-escolar, básico e secundário.</t>
  </si>
  <si>
    <t>Os Clubes Ciência Viva na Escola assentam num conceito dinâmico e plural, enquanto estruturas de ciência e conhecimento adaptadas às características específicas das organizações parceiras que as constituem e do meio social e cultural em que se inserem. São ESPAÇOS de CIÊNCIA na escola, abertos a toda a comunidade educativa, estimulando o entusiasmo pela ciência e o acesso à cultura científica e tecnológica que pretendem contribuir para a modernização dos modelos e estratégias de ensino usados pelos professores, nomeadamente através da interdisciplinaridade, trabalho prático e experimental, contextualização do conhecimento e o desenvolvimento de competências científicas relevantes, através do estabelecimento de parcerias com instituições científicas e de ensino superior, autarquias, centros Ciência Viva, empresas com I&amp;D, museus e outras instituições culturais.</t>
  </si>
  <si>
    <t>CCVnE</t>
  </si>
  <si>
    <t>Programa Ciência Viva na Escola</t>
  </si>
  <si>
    <t xml:space="preserve">https://www.dge.mec.pt/programa-nacional-de-promocao-do-sucesso-escolar
https://pnpse.min-educ.pt/
</t>
  </si>
  <si>
    <t xml:space="preserve">Resolução do Conselho de Ministros n.º 23/2016, de 14 de março. 
Resolução do Conselho de Ministros n.º 135/2019, de 14 de agosto.  </t>
  </si>
  <si>
    <t>Estrutura de Missão para a Promoção do Sucesso Escolar.</t>
  </si>
  <si>
    <t>Novas respostas pedagógicas,  curriculares e organizacionais; uso mais criterioso e inteligente das margens de liberdade e autonomia das escolas na gestão de recursos. Novas estratégias e dinâmicas de abordagem curricular com o objetivo de dar sentido às aprendizagens tornando os saberes curriculares relevantes para os alunos dando particular atenção ao percurso cognitivo do aluno pela opção de estratégias de trabalho que privilegiam i) a avaliação diagnóstica realizada por equipas multidisciplinares de docentes e paradocentes em alunos de escalões etários precoces; ii) a ancoragem de novos conhecimentos em conhecimentos prévios; iii) a complexidade progressiva na abordagem de novos conhecimentos e experiências; iv) processos intraculturais (tutorias entre pares e relações com pais e professores) como garantes do valor social dado à aprendizagem e aos conteúdos curriculares. Maior articulação e sequencialização lógica dos conteúdos curriculares através i) da observação do princípio da sequencialidade progressiva dos conhecimentos entre ciclos de ensino; ii) da articulação horizontal do currículo estimulando o funcionamento das Equipas Educativas centradas no Conselho de Turma e propiciando experiências de currículo aberto e enriquecido. Maior atenção aos referentes culturais do aluno como ponto de partida do seu processo de aprendizagem com o objetivo de alcançar aprendizagens curriculares essenciais no ponto de chegada.</t>
  </si>
  <si>
    <t>Agrupamentos de Escolas e Escolas do Ensino Público.
Beneficiários finais: alunos do ensino básico e secundário.</t>
  </si>
  <si>
    <t>É um programa que incorpora a estratégia nacional de promoção de uma educação formal e ensino público de qualidade, de valorização da igualdade de oportunidades e melhoria progressiva no tempo certo das aprendizagens de todos e de cada um dos alunos, estimulando, na base de uma visão e ação integradas, o aprofundamento de culturas territoriais de cooperação e colaboração educacionalmente comprometidas, e que face às suas fragilidades e contextos desenham, implementam e monitorizam medidas de promoção de sucesso escolar, corporizadas em planos curriculares e pedagógicos de ação estratégica, planos de formação contínua e planos territoriais de combate ao insucesso escolar, fazendo convergir para este mesmo objetivo estratégico agrupamentos de escolas, centros de formação de associação de escolas, municípios e entidades intermunicipais, famílias e demais atores sociais com impacto educativo na comunidade.</t>
  </si>
  <si>
    <t>PNPSE</t>
  </si>
  <si>
    <t>Programa Nacional de Promoção do Sucesso Escolar</t>
  </si>
  <si>
    <t>http://www.imt-ip.pt/sites/IMTT/Portugues/Noticias/Paginas/Programa-PART.aspx
https://www.fundoambiental.pt/avisos-2019/descarbonizacao/programa-de-apoio-a-reducao-do-tarifario-dos-transportes-publicos-part.aspx</t>
  </si>
  <si>
    <t>Lei do OE de 2019;
Despacho n.º 1234-A/2019, de 4 de fevereiro.</t>
  </si>
  <si>
    <t>2019
(ano de criação)</t>
  </si>
  <si>
    <t>Ambiente, Mobilidade e transportes.</t>
  </si>
  <si>
    <t>O programa confere um apoio às Autoridades de Transportes das Áreas Metropolitanas (AM) de Lisboa e Porto e Comunidades Intermunicipais(CIM), com vista à redução do tarifário nos transportes Publicos. O acesso ao programa está sujeito a uma comparticipação mínima dos municípios que integram as AM e CIM. Uma parcela não inferior a 60 % das verbas do PART destina-se a financiar ações de apoio à redução tarifária nos transportes públicos coletivos, como, por exemplo, redução do preço dos passes, a criação de passes família e a gratuitidade do transporte para menores de 12 anos, devendo o valor remanescente ser aplicado no aumento da oferta de serviço e na extensão da rede.
Em 2019 o apoio ao PART do OE foi de 104 milhões de euros.</t>
  </si>
  <si>
    <t>Autoridades de Transportes das Áreas Metropolitanas de Lisboa e Porto e Comunidades Intermunicipais do Continente.</t>
  </si>
  <si>
    <t xml:space="preserve">O PART tem por objetivo combater as externalidades negativas associadas à mobilidade, nomeadamente o congestionamento, a emissão de gases de efeito de estufa, a poluição atmosférica, o ruído, o consumo de energia e a exclusão social. 
Melhorar a atratividade do transporte público e incentivar a procura. </t>
  </si>
  <si>
    <t>PART</t>
  </si>
  <si>
    <t>Programa de Apoio à Redução do Tarifário dos Transportes Públicos</t>
  </si>
  <si>
    <t>https://ifrru.ihru.pt/</t>
  </si>
  <si>
    <t>Resolução do Conselho de Ministros n.º 52-A/2015.</t>
  </si>
  <si>
    <t>Infraestruturas e Habitação/ Estrutura de Gestão do IFRRU 2020.</t>
  </si>
  <si>
    <t>Qualquer pessoa individual ou coletiva, de natureza pública ou privada, proprietário do edifício</t>
  </si>
  <si>
    <t>Instrumento financeiro que mobiliza as dotações aprovadas pelos Programas Operacionais Regionais (POR) e do programa temático Programa Operacional Sustentabilidade e Eficiência no Uso de Recursos (PO SEUR), do PORTUGAL 2020, com os objetivos de revitalizar as cidades, apoiar a revitalização física do espaço dedicado a comunidades desfavorecidas e apoiar a eficiência energética na habitação. Disponibiliza empréstimos em condições mais favoráveis face às do mercado, para a reabilitação integral de edifícios, destinados à habitação ou a outras atividades, incluindo as soluções integradas de eficiência energética mais adequadas no âmbito dessa reabilitação.</t>
  </si>
  <si>
    <t>IFRRU 2020</t>
  </si>
  <si>
    <t xml:space="preserve">Instrumento Financeiro para a Reabilitação e Revitalização Urbanas </t>
  </si>
  <si>
    <t>https://www.portaldahabitacao.pt/web/guest/porta-65-jovem</t>
  </si>
  <si>
    <t>Lei n.º 87/2017, de 18 de agosto. Procede à 3ª (terceira) alteração ao Decreto-Lei n.º 308/2007, de 3 de setembro, que cria o programa Porta 65 - Arrendamento por Jovens, instrumento de apoio financeiro ao arrendamento por jovens.</t>
  </si>
  <si>
    <t>Subvenção mensal (percentagem do valor da renda).</t>
  </si>
  <si>
    <t>Jovens com idade igual ou superior a 18 anos e inferior a 35 anos.</t>
  </si>
  <si>
    <t>O Programa Porta 65 Jovem é um sistema de apoio financeiro ao arrendamento por jovens, isolados, constituídos em agregados ou em coabitação. Este programa apoia o arrendamento de habitações para residência, atribuindo uma percentagem do valor da renda como subvenção mensal.</t>
  </si>
  <si>
    <t>Porta 65 Jovem</t>
  </si>
  <si>
    <t>Programa Porta 65 Jovem</t>
  </si>
  <si>
    <t>https://www.incode2030.gov.pt/</t>
  </si>
  <si>
    <t>Resolução do Conselho de Ministros n.º 26/2018, de 8 de março, aprova o programa Iniciativa Nacional Competências Digitais e.2030 — INCoDe.2030.</t>
  </si>
  <si>
    <t xml:space="preserve">Observatório para as Competências Digitais, criado pela Direção-Geral de Estatísticas da Educação e Ciência (DGEEC) - realiza o acompanhamento e produção de relatórios sobre o desenvolvimento do programa.
A dinamização e coordenação do INCoDe.2030 é assegurada pelos três órgãos seguintes:
• Fórum Nacional para as Competências Digitais;
• Coordenação Técnica do INCoDe.2030. 
• Secretariado Técnico do INCoDe.2030.
</t>
  </si>
  <si>
    <t>Competências Digitais:  inclusão (assegurar o acesso equitativo da população em geral às tecnologias digitais),
educação (assegurar a formação das camadas mais jovens da população), qualificação (capacitar profissionalmente a população ativa), especialização (promover a especialização em tecnologias digitais e aplicações para a qualificação do emprego  e investigação (garantir as condições para a produção de novos conhecimentos e a participação ativa em redes e programas internacionais de I&amp;D).</t>
  </si>
  <si>
    <t>i) estimular a empregabilidade, a capacitação e a especialização profissional em tecnologias e aplicações digitais; 
ii) promover a qualificação do emprego numa economia de maior valor acrescentado;
iii) incentivar à qualificação e especialização digital da população ativa, empregada e desempregada;
iv) estimular as competências para a transformação digital das empresas;
v) contribuir para atingir as metas de formação e certificação.</t>
  </si>
  <si>
    <t>Pessoas individuais, coletivas e consórcios, de qualquer natureza, pública ou privada, com ou sem fins lucrativos.</t>
  </si>
  <si>
    <t>Programa de alargamento das competências digitais.
O objetivo do INCoDe.2030 é colocar Portugal entre os principais países europeus que lideram na área das competências digitais.</t>
  </si>
  <si>
    <t>INCoDe.2030</t>
  </si>
  <si>
    <t>Iniciativa Nacional Competências Digitais e.2030 — INCoDe.2030</t>
  </si>
  <si>
    <t>Fim</t>
  </si>
  <si>
    <t xml:space="preserve">Início </t>
  </si>
  <si>
    <t>Fundos Comunitários</t>
  </si>
  <si>
    <t>OE</t>
  </si>
  <si>
    <t>Mais informação disponível em</t>
  </si>
  <si>
    <t>Principal legislação</t>
  </si>
  <si>
    <t>Horizonte temporal</t>
  </si>
  <si>
    <t>Coordenação global</t>
  </si>
  <si>
    <t>Fontes de financiamento 2020</t>
  </si>
  <si>
    <t>Área temática de políticas públicas</t>
  </si>
  <si>
    <t>Tipo de apoios /benefícios</t>
  </si>
  <si>
    <t>Para quem é?</t>
  </si>
  <si>
    <t>O que é?</t>
  </si>
  <si>
    <t>Acrónimo/
Sigla</t>
  </si>
  <si>
    <t>OE 2020 - Ficha de Programas</t>
  </si>
  <si>
    <t>SFA - Serviços e Fundos Autónomos</t>
  </si>
  <si>
    <t>EPR-RS - Entidades Públicas Reclassificadas - Regime Simplificado</t>
  </si>
  <si>
    <t>EPR-RG - Entidades Públicas Reclassificadas - Regime Geral</t>
  </si>
  <si>
    <t>SI - Serviços Integrados</t>
  </si>
  <si>
    <t>FUNDO DE REESTRUTURAÇÃO DO SETOR SOLIDÁRIO</t>
  </si>
  <si>
    <t>TRABALHO, SOLIDARIEDADE E SEGURANÇA SOCIAL</t>
  </si>
  <si>
    <t>EPR-RS</t>
  </si>
  <si>
    <t xml:space="preserve">CASES - COOPERATIVA ANTÓNIO SÉRGIO PARA A ECONOMIA SOCIAL </t>
  </si>
  <si>
    <t>CENTRO PROTOCOLAR DE FORMAÇÃO PROFISSIONAL PARA JORNALISTAS</t>
  </si>
  <si>
    <t>EPR-RG</t>
  </si>
  <si>
    <t>CENTRO DE FORMAÇÃO PROFISSIONAL DAS PESCAS E DO MAR</t>
  </si>
  <si>
    <t>CENTRO DE REABILITAÇÃO PROFISSIONAL DE GAIA</t>
  </si>
  <si>
    <t>CENTRO PROTOCOLAR DE FORMAÇÃO PROFISSIONAL PARA O SECTOR DA JUSTIÇA</t>
  </si>
  <si>
    <t>CENTRO DE FORMAÇÃO PROFISSIONAL PARA O SECTOR ALIMENTAR</t>
  </si>
  <si>
    <t>CENTRO DE FORMAÇÃO PROFISSIONAL PARA O COMÉRCIO E AFINS</t>
  </si>
  <si>
    <t>CENTRO DE FORMAÇÃO PROFISSIONAL PARA A INDÚSTRIA DE CERÂMICA</t>
  </si>
  <si>
    <t>CENTRO DE FORMAÇÃO PROF. P/ SETOR DA CONSTRUÇÃO CIVIL E OBRAS PÚBLICAS DO NORTE</t>
  </si>
  <si>
    <t>CENTRO DE FORM. PROF. DOS TRAB. DE ESCRITORIO, COM., SERV. E NOVAS TECNOLOGIAS</t>
  </si>
  <si>
    <t>CENTRO DE FORMAÇãO PROFISSIONAL DE ARTESANATO</t>
  </si>
  <si>
    <t>CFPIMM - CENTRO DE FORMAÇÃO PROFISSIONAL DAS INDÚSTRIAS DA MADEIRA E MOBILIÁRIO</t>
  </si>
  <si>
    <t>CENTRO DE FORMAÇÃO PROFISSIONAL DA REPARAÇÃO AUTOMÓVEL</t>
  </si>
  <si>
    <t>CENTRO DE FORMAÇÃO PROFISSIONAL DA INDÚSTRIA METALÚRGICA E METALOMECÂNICA</t>
  </si>
  <si>
    <t>CENTRO DE FORMAÇÃO PROFISSIONAL DA INDÚSTRIA ELETRÓNICA</t>
  </si>
  <si>
    <t xml:space="preserve">CINDOR - CENTRO DE FORMAÇÃO PROFISSIONAL DA INDÚSTRIA DE OURIVESARIA E RELOJOARIA </t>
  </si>
  <si>
    <t>CINFU - CENTRO DE FORMAÇÃO PROFISSIONAL DA INDÚSTRIA DE FUNDIÇÃO</t>
  </si>
  <si>
    <t xml:space="preserve">CINCORK - CENTRO DE FORMAÇÃO PROFISSIONAL DA INDÚSTRIA DE CORTIÇA </t>
  </si>
  <si>
    <t>CENTRO DE FORMAÇÃO PROFISSIONAL DA INDÚSTRIA DE CALÇADO</t>
  </si>
  <si>
    <t>CENTRO DE FORMAÇAO PROF. DA INDUST. DE CONSTRUÇAO CIVIL E OBRAS PUBLICAS DO SUL</t>
  </si>
  <si>
    <t>CENTRO DE FORMAÇÃO PROFISSIONAL DA INDÚSTRIA TEXTIL, VEST., CONF. E LANIFÍCIOS</t>
  </si>
  <si>
    <t>CENTRO DE EDUCAÇÃO E FORMAÇÃO PROFISSIONAL INTEGRADA (CEFPI)</t>
  </si>
  <si>
    <t>CENTRO DE FORMAÇAO E INOVAÇÃO TECNOLOGICA (INOVINTER)</t>
  </si>
  <si>
    <t>SANTA CASA DA MISERICORDIA DE LISBOA</t>
  </si>
  <si>
    <t>CASA PIA DE LISBOA, I.P.</t>
  </si>
  <si>
    <t>CENTRO DE FORMAÇÃO SINDICAL E APERFEIÇOAMENTO PROFISSIONAL</t>
  </si>
  <si>
    <t>INSTITUTO DE EMPREGO E  FORMAÇÃO PROFISSIONAL, I.P.</t>
  </si>
  <si>
    <t>CAIXA-GERAL DE APOSENTAÇÕES I. P.</t>
  </si>
  <si>
    <t>COMISSÃO NACIONAL DE PROMOÇÃO DOS DIREITOS E PROTEÇÃO DAS CRIANÇAS E JOVENS</t>
  </si>
  <si>
    <t>CENTRO RELAÇÕES LABORAIS</t>
  </si>
  <si>
    <t>AÇÃO GOVERNATIVA - MTSSS</t>
  </si>
  <si>
    <t>AUTORIDADE PARA AS CONDIÇÕES DE TRABALHO</t>
  </si>
  <si>
    <t>GABINETE DE ESTRATEÉGIA E PLANEAMENTO</t>
  </si>
  <si>
    <t>DIRECÇÃO-GERAL DO EMPREGO E DAS RELAÇÕES DE TRABALHO</t>
  </si>
  <si>
    <t>COMISSÃO PARA A IGUALDADE NO TRABALHO E  EMPREGO</t>
  </si>
  <si>
    <t>INSPEÇÃO-GERAL DO MTSSS</t>
  </si>
  <si>
    <t>INSTITUTO NACIONAL PARA  REABILITAÇÃO, I.P.</t>
  </si>
  <si>
    <t>DIREÇÃO-GERAL DA  SEGURANÇA SOCIAL</t>
  </si>
  <si>
    <t>SECRETARIA-GERAL DO MTSSS</t>
  </si>
  <si>
    <t>HOSPITAL DE BRAGA, EPE</t>
  </si>
  <si>
    <t>SAUDE</t>
  </si>
  <si>
    <t>SAÚDE</t>
  </si>
  <si>
    <t>CENTRO HOSPITALAR DO OESTE, E.P.E.</t>
  </si>
  <si>
    <t>CENTRO HOSPITALAR E UNIVERSITÁRIO DO ALGARVE, EPE</t>
  </si>
  <si>
    <t>UNIDADE LOCAL DE SAÚDE DO NORDESTE,EPE</t>
  </si>
  <si>
    <t>CENTRO HOSPITALAR DE LEIRIA, EPE</t>
  </si>
  <si>
    <t>CENTRO HOSPITALAR TONDELA-VISEU, EPE</t>
  </si>
  <si>
    <t>CENTRO HOSPITALAR DO BAIXO VOUGA, EPE</t>
  </si>
  <si>
    <t>CENTRO HOSPITALAR E UNIVERSITÁRIO DE COIMBRA, EPE</t>
  </si>
  <si>
    <t>CENTRO HOSPITALAR UNIVERSITÁRIO DE SAO JOAO, EPE</t>
  </si>
  <si>
    <t>UNIDADE LOCAL DE SAÚDE DO LITORAL ALENTEJANO, E.P.E</t>
  </si>
  <si>
    <t>UNIDADE LOCAL DE SAÚDE DE CASTELO BRANCO, EPE</t>
  </si>
  <si>
    <t>CENTRO HOSPITALAR BARREIRO MONTIJO, EPE</t>
  </si>
  <si>
    <t>HOSPITAL PROF. DOUTOR FERNANDO FONSECA, EPE</t>
  </si>
  <si>
    <t>CENTRO HOSPITALAR DE ENTRE DOURO E VOUGA,EPE</t>
  </si>
  <si>
    <t>HOSPITAL MAGALHÃES LEMOS - PORTO, EPE</t>
  </si>
  <si>
    <t>UNIDADE LOCAL DE SAÚDE DO BAIXO ALENTEJO, EPE</t>
  </si>
  <si>
    <t>UNIDADE LOCAL DE SAÚDE DA GUARDA, EPE</t>
  </si>
  <si>
    <t>UNIDADE LOCAL DE SAÚDE DO ALTO MINHO, EPE</t>
  </si>
  <si>
    <t>CENTRO HOSPITALAR PÓVOA DO VARZIM - VILA DO CONDE, EPE</t>
  </si>
  <si>
    <t>CENTRO HOSPITALAR UNIVERSITÁRIO DE LISBOA NORTE, EPE</t>
  </si>
  <si>
    <t>CENTRO HOSPITALAR DO TÂMEGA E SOUSA,EPE</t>
  </si>
  <si>
    <t>CENTRO HOSPITALAR UNIVERSITÁRIO DO PORTO, EPE</t>
  </si>
  <si>
    <t>UNIDADE LOCAL DE SAÚDE O NORTE ALENTEJANO, EPE</t>
  </si>
  <si>
    <t>CENTRO HOSPITALAR VILA NOVA DE GAIA/ESPINHO, EPE</t>
  </si>
  <si>
    <t>HOSPITAL DA SENHORA DA OLIVEIRA GUIMARÃES, EPE</t>
  </si>
  <si>
    <t>CENTRO HOSPITALAR DO MÉDIO AVE,EPE</t>
  </si>
  <si>
    <t>CENTRO HOSPITALAR TRÁS-OS-MONTES E ALTO DOURO, EPE</t>
  </si>
  <si>
    <t>CENTRO HOSPITALAR UNIVERSITÁRIO DE LISBOA CENTRAL, EPE</t>
  </si>
  <si>
    <t>HOSPITAL DO ESPÍRITO SANTO, DE ÉVORA, EPE</t>
  </si>
  <si>
    <t>CENTRO HOSPITALAR DE SETUBAL, EPE</t>
  </si>
  <si>
    <t>CENTRO HOSPITALAR DE LISBOA OCIDENTAL, EPE</t>
  </si>
  <si>
    <t>INSTITUTO PORTUGUÊS DE ONCOLOGIA - PORTO, EPE</t>
  </si>
  <si>
    <t>INSTITUTO PORTUGUÊS DE ONCOLOGIA - LISBOA, EPE</t>
  </si>
  <si>
    <t>INSTITUTO PORTUGUÊS DE ONCOLOGIA - COIMBRA, EPE</t>
  </si>
  <si>
    <t>UNIDADE LOCAL DE SAÚDE DE MATOSINHOS, EPE</t>
  </si>
  <si>
    <t>HOSPITAL GARCIA DA ORTA, EPE - ALMADA</t>
  </si>
  <si>
    <t>HOSPITAL DISTRITAL DE SANTARÉM, EPE</t>
  </si>
  <si>
    <t>HOSPITAL SANTA MARIA MAIOR - BARCELOS, EPE</t>
  </si>
  <si>
    <t>HOSPITAL DISTRITAL DA FIGUEIRA DA FOZ, EPE</t>
  </si>
  <si>
    <t>CENTRO HOSPITALAR DO MÉDIO TEJO, EPE</t>
  </si>
  <si>
    <t>CENTRO HOSPITALAR UNIVERSITÁRIO COVA DA BEIRA, EPE</t>
  </si>
  <si>
    <t>FUNDO PARA A INVESTIGAÇÃO EM SAÚDE</t>
  </si>
  <si>
    <t>SUCH - SERVIÇO DE UTILIZAÇÃO COMUM DOS HOSPITAIS</t>
  </si>
  <si>
    <t>EAS - EMPRESA DE AMBIENTE NA SAUDE, UNIPESSOAL LDA</t>
  </si>
  <si>
    <t>INSTITUTO PORTUGUÊS DO SANGUE E DA TRANSPLANTAÇÃO</t>
  </si>
  <si>
    <t>SERVIÇOS PARTILHADOS DO MINISTERIO DA SAÚDE</t>
  </si>
  <si>
    <t>CENTRO HOSPITALAR PSIQUIÁTRICO DE LISBOA</t>
  </si>
  <si>
    <t>ENTIDADE REGULADORA DA SAÚDE, I.P.</t>
  </si>
  <si>
    <t>HOSPITAL DR. FRANCISCO ZAGALO - OVAR</t>
  </si>
  <si>
    <t>HOSPITAL ARCEBISPO JOÃO CRISÓSTOMO - CANTANHEDE</t>
  </si>
  <si>
    <t>CENTRO MEDICO DE REABIL. DA REG. CENTRO - ROVISCO PAIS</t>
  </si>
  <si>
    <t>ADMINISTRAÇÃO REGIONAL DE SAÚDE DO NORTE, I.P.</t>
  </si>
  <si>
    <t>ADMINISTRAÇÃO REGIONAL DE SAÚDE DE LISBOA E VALE DO TEJO, I.P.</t>
  </si>
  <si>
    <t>ADMINISTRAÇÃO REGIONAL DE SAÚDE DO CENTRO, I.P.</t>
  </si>
  <si>
    <t>ADMINISTRAÇÃO REGIONAL DE SAÚDE DO ALGARVE, I.P.</t>
  </si>
  <si>
    <t>ADMINISTRAÇÃO REGIONAL DE SAÚDE DO ALENTEJO, I.P.</t>
  </si>
  <si>
    <t>INSTITUTO OFTALMOLOGICO DR. GAMA PINTO</t>
  </si>
  <si>
    <t>INSTITUTO NACIONAL DE SAÚDE DR. RICARDO JORGE, I.P.</t>
  </si>
  <si>
    <t>ADMINISTRAÇÃO CENTRAL DO SISTEMA DE SAÚDE, I.P.</t>
  </si>
  <si>
    <t>INFARMED - AUTORIDADE NAC. DO MEDICAMENTO E PROD. DE SAUDE, I.P.</t>
  </si>
  <si>
    <t>INSTITUTO NACIONAL DE EMERGÊNCIA MÉDICA, I.P.</t>
  </si>
  <si>
    <t>AÇÃO GOVERNATIVA - MS</t>
  </si>
  <si>
    <t>SERVIÇO DE INTERVENÇÃO NOS COMPORTAMENTOS ADITIVOS E NAS DEPENDÊNCIAS</t>
  </si>
  <si>
    <t>SECRETARIA-GERAL DO MINIST´ÉRIO DA SAÚDE</t>
  </si>
  <si>
    <t>DIREÇÃO GERAL DA SAÚDE</t>
  </si>
  <si>
    <t>INSPEÇAO-GERAL DAS ACTIVIDADES EM SAÚDE</t>
  </si>
  <si>
    <t>ALTO COMISSARIADO PARA AS MIGRAÇÕES, I.P.</t>
  </si>
  <si>
    <t>GOVERNAÇAO</t>
  </si>
  <si>
    <t>PRESIDÊNCIA DO CONSELHO DE MINISTROS</t>
  </si>
  <si>
    <t>FUNDAÇÃO LUSO - AMERICANA PARA O DESENVOLVIMENTO</t>
  </si>
  <si>
    <t>GABINETE DO SECRETÁRIO-GERAL  ESTRUTURAS COMUNS AO SIED E SIS</t>
  </si>
  <si>
    <t>SERVIÇO DE INFORMAÇÕES DE SEGURANCA</t>
  </si>
  <si>
    <t>SERVIÇO DE INFORMAÇÕES ESTRATÉGICAS DE DEFESA</t>
  </si>
  <si>
    <t>AGENCIA PARA A GESTÃO INTEGRADA DE FOGOS RURAIS, I.P .</t>
  </si>
  <si>
    <t>GESTÃO ADMINISTRATIVA E FINANCEIRA DA PCM</t>
  </si>
  <si>
    <t>GABINETES DOS MEMBROS DO GOVERNO - PCM</t>
  </si>
  <si>
    <t>INSTITUTO NACIONAL DE ESTATÍSTICA, I.P.</t>
  </si>
  <si>
    <t>AGÊNCIA PARA O DESENVOLVIMENTO E COESÃO</t>
  </si>
  <si>
    <t>PLANEAMENTO</t>
  </si>
  <si>
    <t>FUNDO PARA A INOVAÇÃO SOCIAL</t>
  </si>
  <si>
    <t>600086895</t>
  </si>
  <si>
    <t>UNIDADE NACIONAL DO MECANISMO FINANCEIRO DO ESPAÇO ECONÓMICO EUROPEU</t>
  </si>
  <si>
    <t>600087352</t>
  </si>
  <si>
    <t>GABINETES DOS MEMBROS DO GOVERNO - MP</t>
  </si>
  <si>
    <t>AICEP - AGÊNCIA PARA O INVESTIMENTO E COMÉRCIO EXTERNO DE PORTUGAL, EPE</t>
  </si>
  <si>
    <t>REPRESENTAÇAO EXTERNA</t>
  </si>
  <si>
    <t>NEGÓCIOS ESTRANGEIROS</t>
  </si>
  <si>
    <t>CAMÕES - INSTITUTO DA COOPERAÇÃO E DA LÍNGUA, I.P.</t>
  </si>
  <si>
    <t>FUNDO PARA AS RELAÇÕES INTERNACIONAIS, IP</t>
  </si>
  <si>
    <t>PRESIDÊNCIA PORTUGUESA - PPUE 2021</t>
  </si>
  <si>
    <t>GEStÃO ADMINISTRATIVA E FINANCEIRA DO ORÇAMENTO DO MNE</t>
  </si>
  <si>
    <t>AÇÃO GOVERNATIVA - MNE</t>
  </si>
  <si>
    <t>INSTITUTO DE PROTEÇÃO E ASSISTÊNCIA NA DOENÇA, I.P.</t>
  </si>
  <si>
    <t>MODERNIZAÇÃO DO ESTADO E DA ADMINISTRAÇÃO PÚBLICA</t>
  </si>
  <si>
    <t>FUNDO DE APOIO MUNICIPAL</t>
  </si>
  <si>
    <t>AGÊNCIA PARA A MODERNIZAÇÃO ADMINISTRATIVA, I.P.</t>
  </si>
  <si>
    <t>SERVIÇOS SOCIAIS DA ADMINISTRAÇÃO PÚBLICA</t>
  </si>
  <si>
    <t>600087336</t>
  </si>
  <si>
    <t>GABINETES DOS MEMBROS DO GOVERNO - MMEAP</t>
  </si>
  <si>
    <t xml:space="preserve">DIREÇÃO-GERAL DAS AUTARQUIAS LOCAIS </t>
  </si>
  <si>
    <t>DIREÇÃO-GERAL DA ADMINISTRAÇÃO E DO EMPREGO PÚBLICO</t>
  </si>
  <si>
    <t>COMISSÃO DE RECRUTAMENTO E SELEÇÃO PARA A AP - CRESAP</t>
  </si>
  <si>
    <t>DIREÇÃO-GERAL DA QUALIFICAÇÃO DOS TRABALHADORES EM FUNÇÕES PÚBLICAS - INA</t>
  </si>
  <si>
    <t>FUNDO AZUL</t>
  </si>
  <si>
    <t>MAR</t>
  </si>
  <si>
    <t>FUNDO DE COMPENSAÇÃO SALARIAL DOS PROFISSIONAIS DA PESCA</t>
  </si>
  <si>
    <t>INSTITUTO PORTUGUÊS DO MAR E DA ATMOSFERA, I.P.</t>
  </si>
  <si>
    <t>ESTRUTURA DE MISSÃO PARA AS COMEMORAÇÕES DO V CENTENÁRIO DA CIRCUM-NAVEGAÇÃO</t>
  </si>
  <si>
    <t>GABINETE INVESTIGAÇÃO ACIDENTES MARITIMOS AUTORIDADE PARA A METEOROL. AERONÁUTICA</t>
  </si>
  <si>
    <t>AÇAO GOVERNATIVA - MM</t>
  </si>
  <si>
    <t>AUTORIDADE DE GESTAO DO PROGRAMA OPERACIONAL MAR 2020</t>
  </si>
  <si>
    <t>DIREÇÃO-GERAL DE RECURSOS NATURAIS, SEGURANÇA E SERVIÇOS MARÍTIMOS</t>
  </si>
  <si>
    <t>DIREÇAO-GERAL DE POLITICA DO MAR</t>
  </si>
  <si>
    <t>ESTRUTURA DE MISSÃO PARA A EXTENSÃO DA PLATAFORMA CONTINENTAL</t>
  </si>
  <si>
    <t>COMISSÃO PARA O ACOMPANHAMENTO DOS AUXILIARES DE JUSTIÇA</t>
  </si>
  <si>
    <t>JUSTIÇA</t>
  </si>
  <si>
    <t>INSTITUTO GESTAO FINANCEIRA E EQUIPAMENTOS DA JUSTIÇA, I.P.</t>
  </si>
  <si>
    <t>FUNDO DE MODERNIZAÇÃO DA JUSTIÇA</t>
  </si>
  <si>
    <t>INSTITUTO NACIONAL DA PROPRIEDADE INDUSTRIAL,I.P.</t>
  </si>
  <si>
    <t>INSTITUTO NACIONAL DE MEDICINA LEGAL E CIENCIAS FORENSES,I.P.</t>
  </si>
  <si>
    <t>GABINETES DOS MEMBROS DO GOVERNO - MJ</t>
  </si>
  <si>
    <t>DIREÇÃO-GERAL DE REINSERÇÃO E SERVIÇOS PRISIONAIS</t>
  </si>
  <si>
    <t>COMISSÃO DE PROTECÇÃO DE VÍTIMAS DE CRIMES</t>
  </si>
  <si>
    <t>DIREÇÃO-GERAL DA POLÍTICA DE JUSTICA</t>
  </si>
  <si>
    <t>TRIBUNAL CENTRAL ADMINISTRATIVO - NORTE</t>
  </si>
  <si>
    <t>TRIBUNAL CENTRAL ADMINISTRATIVO - SUL</t>
  </si>
  <si>
    <t>TRIBUNAL DA RELAÇÃO DE GUIMARÃES</t>
  </si>
  <si>
    <t>TRIBUNAL DA RELAÇÃO DE ÉVORA</t>
  </si>
  <si>
    <t>TRIBUNAL DA RELAÇÃO DE COIMBRA</t>
  </si>
  <si>
    <t>TRIBUNAL DA RELAÇÃO DO PORTO</t>
  </si>
  <si>
    <t>TRIBUNAL DA RELAÇÃO DE LISBOA</t>
  </si>
  <si>
    <t>INSPEÇÃO GERAL DOS SERVIÇOS DE JUSTIÇA</t>
  </si>
  <si>
    <t>CENTRO DE ESTUDOS JUDICIÁRIOS</t>
  </si>
  <si>
    <t>POLICIA JUDICIÁRIA</t>
  </si>
  <si>
    <t>INSTITUTO DOS REGISTOS E DO NOTARIADO, I.P.</t>
  </si>
  <si>
    <t>SECRETARIA GERAL DO MINISTÉRIO DA JUSTIÇA</t>
  </si>
  <si>
    <t>DIREÇÃO-GERAL DA  ADMINISTRAÇÃO DA JUSTIÇA</t>
  </si>
  <si>
    <t>METRO - MONDEGO, S.A.</t>
  </si>
  <si>
    <t>INFRAESTRUTURAS E HABITAÇÃO</t>
  </si>
  <si>
    <t>INFRAESTRUTURAS E HABITAÇAO</t>
  </si>
  <si>
    <t>FUNDAÇÃO MUSEU NACIONAL FERROVIÁRIO ARMANDO GINESTAL MACHADO</t>
  </si>
  <si>
    <t>CP - COMBOIOS DE PORTUGAL, EPE</t>
  </si>
  <si>
    <t>AUTORIDADE DA MOBILIDADE E DOS TRANSPORTES</t>
  </si>
  <si>
    <t>INFRAESTRUTURAS DE PORTUGAL, S.A.</t>
  </si>
  <si>
    <t>INSTITUTO DA MOBILIDADE E DOS TRANSPORTES</t>
  </si>
  <si>
    <t>LABORATÓRIO NACIONAL DE ENGENHARIA CIVIL</t>
  </si>
  <si>
    <t>AUTORIDADE NACIONAL DE AVIAÇÃO CIVIL</t>
  </si>
  <si>
    <t>INSTITUTO DOS MERCADOS PÚBLICOS, DO IMOBILIÁRIO E DA CONSTRUÇÃO</t>
  </si>
  <si>
    <t>AUTORIDADE NACIONAL DAS COMUNICAÇÕES</t>
  </si>
  <si>
    <t>CNPCE - COMISSÃO NACIONAL PERMANENTE DOS CONGRESSOS DA ESTRADA</t>
  </si>
  <si>
    <t>INSTITUTO DA HABITAÇÃO E DA REABILITAÇÃO URBANA</t>
  </si>
  <si>
    <t>FUNDO COMPENSAÇÃO UNIVERSAL COMUNICAÇÕES ELETRÓNICAS</t>
  </si>
  <si>
    <t>FUNDO PARA O SERVIÇO PÚBLICO DE TRANSPORTES</t>
  </si>
  <si>
    <t>GABINETE DE PREV. E INV. DE ACIDENTES COM AERONAVES E DE ACIDENTES FERROVIÁRIOS</t>
  </si>
  <si>
    <t>GABINETES DOS MEMBROS DO GOVERNO - MIH</t>
  </si>
  <si>
    <t>WIL - PROJETOS TURÍSTICOS, S.A.</t>
  </si>
  <si>
    <t>FINANÇAS</t>
  </si>
  <si>
    <t>OITANTE, S.A.</t>
  </si>
  <si>
    <t>BANIF S.A.</t>
  </si>
  <si>
    <t>BANIF - IMOBILIÁRIA, S.A.</t>
  </si>
  <si>
    <t>SISTEMA DE INDEMNIZAÇÃO AOS INVESTIDORES</t>
  </si>
  <si>
    <t>SAGESECUR - ESTUDOS, DESENV. E PART. EM PROJETOS DE INV. VALORES MOBILIÁRIOS, S.A.</t>
  </si>
  <si>
    <t>FUNDO DE GARANTIA DE DEPÓSITOS</t>
  </si>
  <si>
    <t>FUNDO DE GARANTIA DE CRÉDITO AGRÍCOLA MÚTUO</t>
  </si>
  <si>
    <t>PARBANCA SGPS, S.A. (ZFM)</t>
  </si>
  <si>
    <t>PARPARTICIPADAS, SGPS, S.A.</t>
  </si>
  <si>
    <t>FRME - FUNDO P/ A REVITALIZAÇÃO E MODERNIZAÇÃO DO TECIDO EMPRESARIAL, SGPS, S.A.</t>
  </si>
  <si>
    <t>FUNDO DE RESOLUÇÃO</t>
  </si>
  <si>
    <t>PARPÚBLICA - PARTICIPAÇÕES PÚBLICAS, SGPS, S.A.</t>
  </si>
  <si>
    <t>CONSEST - PROMOÇÃO IMOBILIÁRIA, S.A.</t>
  </si>
  <si>
    <t>ESTAMO - PARTICIPAÇÕES IMOBILIÁRIAS, S.A.</t>
  </si>
  <si>
    <t>ENTIDADE DE SERVIÇOS PARTILHADOS DA ADMINISTRAÇÃO PÚBLICA, I.P.</t>
  </si>
  <si>
    <t>PARVALOREM, S.A.</t>
  </si>
  <si>
    <t>PARUPS, S.A.</t>
  </si>
  <si>
    <t>FUNDO DE REABILITAÇÃO E CONSERVAÇÃO PATRIMONIAL</t>
  </si>
  <si>
    <t>FUNDO DE GARANTIA AUTOMÓVEL</t>
  </si>
  <si>
    <t>COMISSÃO DO MERCADO DE VALORES MOBILIÁRIOS</t>
  </si>
  <si>
    <t>FUNDO DE REGULARIZAÇÃO DA DÍVIDA PÚBLICA</t>
  </si>
  <si>
    <t>GESTAO DA DIVIDA PUBLICA</t>
  </si>
  <si>
    <t>AUTORIDADE DE SUPERVISÃO DE SEGUROS E FUNDOS DE PENSÕES</t>
  </si>
  <si>
    <t>FUNDO DE ACIDENTES DE TRABALHO</t>
  </si>
  <si>
    <t>AGÊNCIA DE GESTÃO DA TESOURARIA E DA DÍVIDA PÚBLICA - IGCP, EPE</t>
  </si>
  <si>
    <t>FUNDO DE ESTABILIZAÇÃO TRIBUTÁRIO</t>
  </si>
  <si>
    <t>DIREÇÃO-GERAL DE TESOURO E FINANÇAS</t>
  </si>
  <si>
    <t>INSPEÇÃO-GERAL DE FINANÇAS</t>
  </si>
  <si>
    <t>DIREÇÃO-GERAL DO ORÇAMENTO</t>
  </si>
  <si>
    <t>GABINETE DE PLANEAMENTO, ESTRATÉGIA, AVALIAÇÃO E RELAÇÕES INTERNACIONAIS</t>
  </si>
  <si>
    <t>SECRETARIA-GERAL</t>
  </si>
  <si>
    <t>UNIDADE TÉCNICA DE ACOMPANHAMENTO E MONITORIZAÇÃO DO SETOR PUBLICO EMPRESARIAL</t>
  </si>
  <si>
    <t>UNIDADE TÉCNICA DE ACOMPANHAMENTO DE PROJETOS</t>
  </si>
  <si>
    <t>COMISSÃO DE NORMALIZAÇÃO CONTABILÍSTICA</t>
  </si>
  <si>
    <t>RECURSOS PRÓPRIOS COMUNITÁRIOS</t>
  </si>
  <si>
    <t>AÇÃO GOVERNATIVA - MF</t>
  </si>
  <si>
    <t>AUTORIDADE TRIBUTÁRIA ADUANEIRA</t>
  </si>
  <si>
    <t>DOTAÇÃO PROVISIONAL</t>
  </si>
  <si>
    <t>ENCARGOS DA DÍVIDA</t>
  </si>
  <si>
    <t>DESPESAS EXCECIONAIS - DIREÇÃO-GERAL DO TESOURO E FINANÇAS</t>
  </si>
  <si>
    <t>TRIBUNAL CONSTITUCIONAL</t>
  </si>
  <si>
    <t>ORGAOS DE SOBERANIA</t>
  </si>
  <si>
    <t>ENCARGOS GERAIS DO ESTADO</t>
  </si>
  <si>
    <t>CONSELHO DAS FINANÇAS PÚBLICAS</t>
  </si>
  <si>
    <t>CONSELHO SUPERIOR DE MAGISTRATURA</t>
  </si>
  <si>
    <t>ENTIDADE REGULADORA PARA A COMUNICAÇÃO SOCIAL</t>
  </si>
  <si>
    <t>COFRE PRIVATIVO TRIBUNAL CONTAS - MADEIRA</t>
  </si>
  <si>
    <t>COFRE PRIVATIVO DO TRIBUNAL DE CONTAS - AÇORES</t>
  </si>
  <si>
    <t>COFRE PRIVATIVO DO TRIBUNAL DE CONTAS - SEDE</t>
  </si>
  <si>
    <t>SERVIÇO DO PROVEDOR DE JUSTIÇA</t>
  </si>
  <si>
    <t>ASSEMBLEIA DA REPÚBLICA</t>
  </si>
  <si>
    <t>PRESIDÊNCIA DA REPÚBLICA</t>
  </si>
  <si>
    <t>PROCURADORIA-GERAL DA REPÚBLICA</t>
  </si>
  <si>
    <t>COMISSÃO NACIONAL DE PROTEÇÃO DE DADOS</t>
  </si>
  <si>
    <t>123456789</t>
  </si>
  <si>
    <t>MECANISMO NACIONAL DE MONOTORIZAÇÃO DA IMPLEMENTAÇÃO DA CONVENÇÃO SOBRE OS DIREITOS DAS PESSOAS COM DEFICIÊNCIA</t>
  </si>
  <si>
    <t>CONSELHO NACIONAL DE ÉTICA PARA AS CIÊNCIAS DA VIDA</t>
  </si>
  <si>
    <t>COMISSÃO DE ACESSO AOS DOCUMENTOS ADMINISTRATIVOS</t>
  </si>
  <si>
    <t>COMISSÃO NACIONAL DE ELEIÇÕES</t>
  </si>
  <si>
    <t>CONSELHO DE PREVENÇÃO DA CORRUPÇÃO</t>
  </si>
  <si>
    <t>TRANSFERÊNCIAS PARA A ADMINISTRAÇÃO LOCAL</t>
  </si>
  <si>
    <t>GABINETE DO REPRESENTANTE DA REPÚBLICA - REGIÃO AUTÓNOMA DOS AÇORES</t>
  </si>
  <si>
    <t>GABINETE DO REPRESENTANTE DA REPÚBLICA - REGIÃO AUTÓNOMA DA MADEIRA</t>
  </si>
  <si>
    <t>CONSELHO ECONÓMICO E SOCIAL</t>
  </si>
  <si>
    <t>TRIBUNAL DE CONTAS - SECÇÃO REGIONAL DA MADEIRA</t>
  </si>
  <si>
    <t>TRIBUNAL DE CONTAS - SECÇÃO REGIONAL DOS AÇORES</t>
  </si>
  <si>
    <t>SUPREMO TRIBUNAL ADMINISTRATIVO</t>
  </si>
  <si>
    <t>SUPREMO TRIBUNAL DE JUSTIÇA</t>
  </si>
  <si>
    <t>TRIBUNAL DE CONTAS - SEDE</t>
  </si>
  <si>
    <t>FUNDAÇÃO DO DESPORTO</t>
  </si>
  <si>
    <t>ENSINO BASICO E SECUNDARIO E ADMINISTRAÇAO ESCOLAR</t>
  </si>
  <si>
    <t>EDUCAÇÃO</t>
  </si>
  <si>
    <t>ESCOLA PORTUGUESA DE CABO VERDE - CELP</t>
  </si>
  <si>
    <t>ESCOLA PORTUGUESA DE S. TOMÉ E PRÍNCIPE - CELP</t>
  </si>
  <si>
    <t>AGÊNCIA NACIONAL PARA A GESTÃO DO PROGRAMA ERASMUS + JUVENTUDE EM AÇÃO</t>
  </si>
  <si>
    <t>INSTITUTO DE GESTÃO FINANCEIRA DA EDUCAÇÃO, I.P.(IGEFE,I.P.)</t>
  </si>
  <si>
    <t>INSTITUTO DE AVALIAÇÃO EDUCATIVA, I.P.</t>
  </si>
  <si>
    <t>INSTITUTO PORTUGUÊS DO DESPORTO E JUVENTUDE, I.P.</t>
  </si>
  <si>
    <t>PARQUE ESCOLAR - E.P.E.</t>
  </si>
  <si>
    <t>ESCOLA PORTUGUESA DE DÍLI - CELP - RUY CINATTI</t>
  </si>
  <si>
    <t>AGÊNCIA NACIONAL PARA A QUALIFICAÇÃO E O ENSINO PROFISSIONAL, I.P.</t>
  </si>
  <si>
    <t>ESCOLA PORTUGUESA DE MOÇAMBIQUE</t>
  </si>
  <si>
    <t>EDITORIAL DO MINISTÉRIO DA EDUCAÇÃO E CIÊNCIA</t>
  </si>
  <si>
    <t>600087301</t>
  </si>
  <si>
    <t>AUTORIDADE ANTIDOPAGEM DE PORTUGAL (ADoP)</t>
  </si>
  <si>
    <t>AUTORIDADE PARA PREVENÇÃO E COMBATE À VIOLÊNCIA DESPORTO</t>
  </si>
  <si>
    <t>AÇÃO GOVERNATIVA - MEd</t>
  </si>
  <si>
    <t>ESTABELECIMENTOS DE EDUCAÇÃO E ENSINOS BÁSICO E SECUNDÁRIO</t>
  </si>
  <si>
    <t>DIREÇÃO-GERAL DOS ESTABELECIMENTOS ESCOLARES</t>
  </si>
  <si>
    <t>DIREÇÃO-GERAL DE ESTATÍSTICAS  DA EDUCAÇÃO E CIÊNCIA</t>
  </si>
  <si>
    <t>DIREÇÃO GERAL DA EDUCAÇÃO</t>
  </si>
  <si>
    <t>CONSELHO NACIONAL DE EDUCAÇÃO</t>
  </si>
  <si>
    <t>SECRETARIA GERAL</t>
  </si>
  <si>
    <t>DIREÇÃO GERAL DA ADMINISTRAÇÃO ESCOLAR</t>
  </si>
  <si>
    <t>INSPEÇÃO GERAL DA EDUCAÇÃO E CIÊNCIA</t>
  </si>
  <si>
    <t>FUNDO DE INOVAÇÃO, TECNOLOGIA E ECONOMIA CIRCULAR</t>
  </si>
  <si>
    <t>ECONOMIA</t>
  </si>
  <si>
    <t>ECONOMIA E DA TRANSIÇÃO DIGITAL</t>
  </si>
  <si>
    <t>FUNDO DE DÍVIDA E GARANTIAS</t>
  </si>
  <si>
    <t>FUNDO DE CAPITAL E QUASE CAPITAL</t>
  </si>
  <si>
    <t>FUNDO DE CONTRAGARANTIA MÚTUO</t>
  </si>
  <si>
    <t>SPGM - SOCIEDADE DE INVESTIMENTO, S.A.</t>
  </si>
  <si>
    <t>ANI - AGÊNCIA NACIONAL DE INOVAÇÃO, S.A.</t>
  </si>
  <si>
    <t>IFD - INSTITUIÇAO FINANCEIRA DE DESENVOLVIMENTO, S.A.</t>
  </si>
  <si>
    <t>REGIÃO DE TURISMO DO ALGARVE</t>
  </si>
  <si>
    <t>TURISMO DO ALENTEJO, E.R.T.</t>
  </si>
  <si>
    <t>ENTIDADE REGIONAL DE TURISMO DA REGIÃO DE LISBOA</t>
  </si>
  <si>
    <t>TURISMO CENTRO DE PORTUGAL</t>
  </si>
  <si>
    <t>TURISMO DO PORTO E NORTE DE PORTUGAL, E.R.</t>
  </si>
  <si>
    <t>ENATUR - EMPRESA NACIONAL DE TURISMO, S.A.</t>
  </si>
  <si>
    <t>INSTITUTO PORTUGUÊS DE ACREDITAÇÃO I.P.</t>
  </si>
  <si>
    <t>AUTORIDADE DA CONCORRÊNCIA</t>
  </si>
  <si>
    <t>INSTITUTO DO TURISMO DE PORTUGAL I.P.</t>
  </si>
  <si>
    <t>INSTITUTO PORTUGUÊS DA QUALIDADE, I.P.</t>
  </si>
  <si>
    <t>IAPMEI - AGÊNCIA PARA A COMPETITIVIDADE E INOVAÇÃO, IP</t>
  </si>
  <si>
    <t>FUNDO DE FUNDOS PARA A INTERNACIONALIZAÇÃO</t>
  </si>
  <si>
    <t>FUNDO DE COINVESTIMENTO 200M</t>
  </si>
  <si>
    <t>FUNDO DE APOIO AO TURISMO E AO CINEMA</t>
  </si>
  <si>
    <t>GESTÃO ADMINISTRATIVA E FINANCEIRA DO MINISTÉRIO DA ECONOMIA</t>
  </si>
  <si>
    <t>EMPORDEF - ENGENHARIA NAVAL, S.A.</t>
  </si>
  <si>
    <t>DEFESA</t>
  </si>
  <si>
    <t>DEFESA NACIONAL</t>
  </si>
  <si>
    <t>EXTRA - EXPLOSIVOS DA TRAFARIA, S.A.</t>
  </si>
  <si>
    <t>IDD - PLATAFORMA DAS INDÚSTRIAS DE DEFESA NACIONAIS, S.A.</t>
  </si>
  <si>
    <t>EMPORDEF SGPS  - EMPRESA PORTUGUESA DE DEFESA, S.A.</t>
  </si>
  <si>
    <t>DEFLOC - LOCAÇÃO DE EQUIPAMENTOS DE DEFESA, S.A.</t>
  </si>
  <si>
    <t>DEFAERLOC - LOCAÇÃO DE AERONAVES MILITARES, S.A.</t>
  </si>
  <si>
    <t>ARSENAL DO ALFEITE, S.A.</t>
  </si>
  <si>
    <t>INSTITUTO DE AÇÃO SOCIAL DAS FORCAS ARMADAS</t>
  </si>
  <si>
    <t>INSTITUTO HIDROGRÁFICO</t>
  </si>
  <si>
    <t>DIREÇÃO-GERAL DE RECURSOS DA DEFESA NACIONAL</t>
  </si>
  <si>
    <t>FORÇA AÉREA</t>
  </si>
  <si>
    <t>EXÉRCITO</t>
  </si>
  <si>
    <t>MARINHA</t>
  </si>
  <si>
    <t>ESTADO-MAIOR GENERAL DAS FORÇAS ARMADAS</t>
  </si>
  <si>
    <t>POLICIA JUDICIÁRIA MILITAR</t>
  </si>
  <si>
    <t>INSTITUTO DE DEFESA NACIONAL</t>
  </si>
  <si>
    <t>INSPEÇÃO GERAL DE DEFESA NACIONAL</t>
  </si>
  <si>
    <t>DIREÇÃO-GERAL DE POLÍTICA DE DEFESA NACIONAL</t>
  </si>
  <si>
    <t>SECRETARIA GERAL DO MINISTÉRIO DA DEFESA</t>
  </si>
  <si>
    <t>GABINETE DE MEMBROS DO GOVERNO - MD</t>
  </si>
  <si>
    <t>TEATRO NACIONAL D. MARIA II, E.P.E.</t>
  </si>
  <si>
    <t>CULTURA</t>
  </si>
  <si>
    <t>CÔA PARQUE- FUNDAÇÃO PARA A SALVAGUARDA E VALORIZAÇÃO DO VALE DO CÔA</t>
  </si>
  <si>
    <t>FUNDAÇÃO CENTRO CULTURAL DE BELÉM</t>
  </si>
  <si>
    <t>OPART - ORGANISMO DE PRODUÇAO ARTÍSTICA, EPE</t>
  </si>
  <si>
    <t>CINEMATECA PORTUGUESA - MUSEU DO CINEMA, IP</t>
  </si>
  <si>
    <t>DIREÇÃO-GERAL DO PATRIMONIO CULTURAL</t>
  </si>
  <si>
    <t>TEATRO NACIONAL DE SÃO JOÃO, EPE</t>
  </si>
  <si>
    <t>RÁDIO E TELEVISÃO DE PORTUGAL, S.A.</t>
  </si>
  <si>
    <t>FUNDO DE SALVAGUARDA DO PATRIMÓNIO CULTURAL</t>
  </si>
  <si>
    <t>INSTITUTO DO CINEMA E DO  AUDIOVISUAL , I.P.</t>
  </si>
  <si>
    <t>FUNDO DE FOMENTO CULTURAL</t>
  </si>
  <si>
    <t>GESTÃO ADMINISTRATIVA E FINANCEIRA DA CULTURA</t>
  </si>
  <si>
    <t>GABINETES DOS MEMBROS DO GOVERNO - MC</t>
  </si>
  <si>
    <t>DIREÇÃO REGIONAL DE CULTURA DO ALGARVE</t>
  </si>
  <si>
    <t>DIREÇÃO REGIONAL DE CULTURA DO ALENTEJO</t>
  </si>
  <si>
    <t>DIREÇÃO REGIONAL DE CULTURA DO CENTRO</t>
  </si>
  <si>
    <t>DIREÇÃO REGIONAL DE CULTURA DO NORTE</t>
  </si>
  <si>
    <t>COMISSÃO DE COORDENAÇÃO E DESENVOLVIMENTO REGIONAL DO ALGARVE</t>
  </si>
  <si>
    <t>COESÃO TERRITORIAL</t>
  </si>
  <si>
    <t>COESAO TERRITORIAL</t>
  </si>
  <si>
    <t>COMISSÃO DE COORDENAÇÃO E DESENVOLVIMENTO REGIONAL DO ALENTEJO</t>
  </si>
  <si>
    <t>COMISSÃO DE COORDENAÇÃO E DESENVOLVIMENTO REGIONAL DE LISBOA E VALE DO TEJO</t>
  </si>
  <si>
    <t>COMISSÃO DE COORDENAÇÃO E DESENVOLVIMENTO REGIONAL DO CENTRO</t>
  </si>
  <si>
    <t>COMISSÃO DE COORDENAÇÃO E DESENVOLVIMENTO REGIONAL DO NORTE</t>
  </si>
  <si>
    <t>600087328</t>
  </si>
  <si>
    <t>GABINETES DOS MEMBROS DO GOVERNO - MCT</t>
  </si>
  <si>
    <t>AÇÃO GOVERNATIVA - METD</t>
  </si>
  <si>
    <t>UNIVERSIDADE NOVA DE LISBOA - FUNDAÇÃO PÚBLICA</t>
  </si>
  <si>
    <t>CIENCIA, TECNOLOGIA E ENSINO SUPERIOR</t>
  </si>
  <si>
    <t>AGEÊNCIA NACIONAL PARA A GESTÃO DO PROGRAMA ERASMUS + EDUCAÇÃO E FORMAÇÃO</t>
  </si>
  <si>
    <t>FUNDAÇÃO GASPAR FRUTUOSO</t>
  </si>
  <si>
    <t>FUNDAÇÃO LUÍS DE MOLINA</t>
  </si>
  <si>
    <t>FUNDAÇÃO PARA O DESENVOLVIMENTO CIÊNCIAS ECONÓMICAS FINANCEIRAS E EMPRESARIAIS</t>
  </si>
  <si>
    <t>IMAR - INSTITUTO DO MAR</t>
  </si>
  <si>
    <t>FUNDAÇÃO DA FACULDADE DE CIÊNCIAS DA UNIVERSIDADE DE LISBOA</t>
  </si>
  <si>
    <t>SAS - UNIVERSIDADE DE LISBOA (UL)</t>
  </si>
  <si>
    <t>UNIVERSIDADE DE LISBOA (UL) - REITORIA</t>
  </si>
  <si>
    <t>UNIVERSIDADE DE AVEIRO - FUNDAÇÃO PÚBLICA</t>
  </si>
  <si>
    <t>ISCTE - INSTITUTO UNIVERSITÁRIO DE LISBOA - FUNDAÇÃO PÚBLICA</t>
  </si>
  <si>
    <t>UNIVERSIDADE DO PORTO - FUNDAÇÃO PÚBLICA</t>
  </si>
  <si>
    <t>UL - INSTITUTO DE GEOGRAFIA E ORDENAMENTO DO TERRITÓRIO</t>
  </si>
  <si>
    <t>UL - INSTITUTO DE EDUCAÇÃO</t>
  </si>
  <si>
    <t>UL - FACULDADE DE PSICOLOGIA</t>
  </si>
  <si>
    <t>ESCOLA SUPERIOR DE ENFERMAGEM DE LISBOA</t>
  </si>
  <si>
    <t>ESCOLA SUPERIOR NÁUTICA INFANTE D.HENRIQUE</t>
  </si>
  <si>
    <t>ESCOLA SUPERIOR DE ENFERMAGEM DO PORTO</t>
  </si>
  <si>
    <t>ESCOLA SUPERIOR DE ENFERMAGEM DE COIMBRA</t>
  </si>
  <si>
    <t>SAS - INSTITUTO POLITÉCNICO DE VISEU</t>
  </si>
  <si>
    <t>SAS - INSTITUTO POLITÉCNICO DE VIANA DO CASTELO</t>
  </si>
  <si>
    <t>SAS - INSTITUTO POLITÉCNICO DE TOMAR</t>
  </si>
  <si>
    <t>SAS - INSTITUTO POLITÉCNICO DE SETÚBAL</t>
  </si>
  <si>
    <t>SAS - INSTITUTO POLITÉCNICO DE SANTAREM</t>
  </si>
  <si>
    <t>SAS - INSTITUTO POLITÉCNICO DO PORTO</t>
  </si>
  <si>
    <t>SAS - INSTITUTO POLITÉCNICO DE PORTALEGRE</t>
  </si>
  <si>
    <t>SAS - INSTITUTO POLITÉCNICO DE LISBOA</t>
  </si>
  <si>
    <t>SAS - INSTITUTO POLITÉCNICO DE LEIRIA</t>
  </si>
  <si>
    <t>SAS - INSTITUTO POLITÉCNICO DA GUARDA</t>
  </si>
  <si>
    <t>SAS - INSTITUTO POLITÉCNICO DE COIMBRA</t>
  </si>
  <si>
    <t>SAS - INSTITUTO POLITÉCNICO DE CASTELO BRANCO</t>
  </si>
  <si>
    <t>SAS - INSTITUTO POLITÉCNICO DE BRAGANÇA</t>
  </si>
  <si>
    <t>SAS - INSTITUTO POLITÉCNICO DE BEJA</t>
  </si>
  <si>
    <t>SAS - UNIVERSIDADE DE TRÁS-OS-MONTES E ALTO DOURO</t>
  </si>
  <si>
    <t>SAS - UNIVERSIDADE DO MINHO</t>
  </si>
  <si>
    <t>SAS - UNIVERSIDADE DA MADEIRA</t>
  </si>
  <si>
    <t>SAS - UNIVERSIDADE DE ÉVORA</t>
  </si>
  <si>
    <t>SAS - UNIVERSIDADE DE COIMBRA</t>
  </si>
  <si>
    <t>SAS - UNIVERSIDADE BEIRA INTERIOR</t>
  </si>
  <si>
    <t>SAS - UNIVERSIDADE DO ALGARVE</t>
  </si>
  <si>
    <t>SAS - UNIVERSIDADE DOS AÇORES</t>
  </si>
  <si>
    <t>INSTITUTO POLITÉCNICO DE VISEU</t>
  </si>
  <si>
    <t>INSTITUTO POLITÉCNICO DE VIANA DO CASTELO</t>
  </si>
  <si>
    <t>INSTITUTO POLITÉCNICO DE TOMAR</t>
  </si>
  <si>
    <t>INSTITUTO POLITÉCNICO DE SETÚBAL</t>
  </si>
  <si>
    <t>INSTITUTO POLITECNICO DE SANTARÉM</t>
  </si>
  <si>
    <t>INSTITUTO SUPERIOR DE ENGENHARIA DO PORTO</t>
  </si>
  <si>
    <t>INSTITUTO POLITÉCNICO DO PORTO</t>
  </si>
  <si>
    <t>INSTITUTO POLITÉCNICO DE PORTALEGRE</t>
  </si>
  <si>
    <t>INSTITUTO SUPERIOR DE ENGENHARIA DE LISBOA</t>
  </si>
  <si>
    <t>INSTITUTO POLITÉCNICO DE LISBOA</t>
  </si>
  <si>
    <t>INSTITUTO POLITÉCNICO DE LEIRIA</t>
  </si>
  <si>
    <t>INSTITUTO POLITÉCNICO DA GUARDA</t>
  </si>
  <si>
    <t>INSTITUTO POLITÉCNICO DE COIMBRA</t>
  </si>
  <si>
    <t>INSTITUTO POLITÉCNICO DO CÁVADO E DO AVE</t>
  </si>
  <si>
    <t>INSTITUTO POLITÉCNICO DE CASTELO BRANCO</t>
  </si>
  <si>
    <t>INSTITUTO POLITÉCNICO DE BRAGANCA</t>
  </si>
  <si>
    <t>INSTITUTO POLITÉCNICO DE BEJA</t>
  </si>
  <si>
    <t>UNIVERSIDADE DE TRÁS-OS-MONTES E ALTO DOURO</t>
  </si>
  <si>
    <t>UL - FACULDADE DE MOTRICIDADE HUMANA</t>
  </si>
  <si>
    <t>UL - FACULDADE DE ARQUITECTURA</t>
  </si>
  <si>
    <t>UL - INSTITUTO SUPERIOR CIÊNCIAS SOCIAIS POLITICAS</t>
  </si>
  <si>
    <t>UL - FACULDADE DE MEDICINA VETERINARIA</t>
  </si>
  <si>
    <t>UL - INSTITUTO SUPERIOR DE AGRONOMIA</t>
  </si>
  <si>
    <t>UL - INSTITUTO SUPERIOR DE ECONOMIA E GESTÃO</t>
  </si>
  <si>
    <t>UL - INSTITUTO SUPERIOR TÉCNICO</t>
  </si>
  <si>
    <t>UNIVERSIDADE DO MINHO - FUNDAÇÃO PÚBLICA</t>
  </si>
  <si>
    <t>UNIVERSIDADE DA MADEIRA</t>
  </si>
  <si>
    <t>UL - INSTITUTO DE CIÊNCIAS SOCIAIS</t>
  </si>
  <si>
    <t>UL - FACULDADE DE BELAS-ARTES</t>
  </si>
  <si>
    <t>UL - FACULDADE DE MEDICINA DENTÁRIA</t>
  </si>
  <si>
    <t>UL - FACULDADE DE FARMÁCIA</t>
  </si>
  <si>
    <t>UL - FACULDADE DE CIÊNCIAS</t>
  </si>
  <si>
    <t>UL - FACULDADE DE MEDICINA</t>
  </si>
  <si>
    <t>UL - FACULDADE DE DIREITO</t>
  </si>
  <si>
    <t>UL - FACULDADE DE LETRAS</t>
  </si>
  <si>
    <t>UNIVERSIDADE DE ÉVORA</t>
  </si>
  <si>
    <t>UNIVERSIDADE DE COIMBRA</t>
  </si>
  <si>
    <t>UNIVERSIDADE DA BEIRA INTERIOR</t>
  </si>
  <si>
    <t>UNIVERSIDADE DO ALGARVE</t>
  </si>
  <si>
    <t>UNIVERSIDADE DOS AÇORES</t>
  </si>
  <si>
    <t>UNIVERSIDADE ABERTA</t>
  </si>
  <si>
    <t>FUNDAÇÃO PARA A CIÊNCIA E TECNOLOGIA, I.P.</t>
  </si>
  <si>
    <t>ESCOLA SUPERIOR DE HOTELARIA E TURISMO DO ESTORIL</t>
  </si>
  <si>
    <t>UNINOVA - INSTITUTO DE DESENVOLVIMENTO DE NOVAS TECNOLOGIAS</t>
  </si>
  <si>
    <t>TDC - THE DISCOVERIES CENTRE FOR REGENERATIVE AND PRECISION MEDICINE - ASSOCIAÇÃO</t>
  </si>
  <si>
    <t>ASSOCIAÇÃO DAS UNIVERSIDADES PORTUGUESAS</t>
  </si>
  <si>
    <t>AÇÃO GOVERNATIVA - MCTES</t>
  </si>
  <si>
    <t>DIREÇÃO-GERAL DO ENSINO SUPERIOR</t>
  </si>
  <si>
    <t>CENTRO CIENTÍFICO E CULTURAL DE MACAU, I.P.</t>
  </si>
  <si>
    <t>ACADEMIA DAS CIÊNCIAS DE LISBOA</t>
  </si>
  <si>
    <t>MOBI.E, S.A.</t>
  </si>
  <si>
    <t>AMBIENTE E AÇÃO CLIMÁTICA</t>
  </si>
  <si>
    <t>AMBIENTE E DA AÇÃO CLIMÁTICA</t>
  </si>
  <si>
    <t>AVEIROPOLIS - SOC. PARA O DES. DO PROG. POLIS EM AVEIRO, S.A.</t>
  </si>
  <si>
    <t>FUNDO AMBIENTAL</t>
  </si>
  <si>
    <t xml:space="preserve">FUNDO PARA A SUSTENTABILIDADE SISTÉMICA DO SETOR ENERGÉTICO </t>
  </si>
  <si>
    <t>ENTIDADE NACIONAL PARA O SETOR ENERGÉTICO, E.P.E</t>
  </si>
  <si>
    <t>MARINA DO PARQUE DAS NAÇÕES - SOC CONCESSIONÁRIA DA MARINA PARQUE DAS NAÇÕES, S.A.</t>
  </si>
  <si>
    <t>METRO DO PORTO CONSULTORIA - CONSULT. EM TRANSP. URBANOS E PARTICIP., UNIP., LDA.</t>
  </si>
  <si>
    <t>FUNDO FLORESTAL PERMANENTE</t>
  </si>
  <si>
    <t>SOFLUSA - SOCIEDADE FLUVIAL DE TRANSPORTES, S.A.</t>
  </si>
  <si>
    <t>TRANSTEJO - TRANSPORTES TEJO, S.A.</t>
  </si>
  <si>
    <t>INSTITUTO DA CONSERVAÇAO DA NATUREZA E DAS FLORESTAS, I.P.</t>
  </si>
  <si>
    <t>AGÊNCIA PORTUGUESA DO AMBIENTE, I.P.</t>
  </si>
  <si>
    <t>VIANAPOLIS, SOC. PARA O DESENVOLVIMENTO DO PROG POLIS EM VIANA DO CASTELO, S.A.</t>
  </si>
  <si>
    <t>POLIS LITORAL SUDOESTE - SOC. PARA A REQ. E VALOR DO SUD ALENTEJANO E C VICENTINA</t>
  </si>
  <si>
    <t>POLIS LITORAL RIA FORMOSA, S.A.</t>
  </si>
  <si>
    <t>POLIS LITORAL RIA DE AVEIRO, S.A.</t>
  </si>
  <si>
    <t>POLIS LITORAL NORTE, S.A.</t>
  </si>
  <si>
    <t>COSTA POLIS SOC PARA O DESENVOLVIMENTO DO PROG POLIS NA COSTA DA CAPARICA, S.A.</t>
  </si>
  <si>
    <t>METROPOLITANO DE LISBOA, EPE</t>
  </si>
  <si>
    <t>METRO DO PORTO, S.A.</t>
  </si>
  <si>
    <t>LABORATÓRIO NACIONAL DE ENERGIA E GEOLOGIA,  I.P.</t>
  </si>
  <si>
    <t>ENTIDADE REGULADORA DOS SERVIÇOS DAS ÁGUAS E DOS RESÍDUOS</t>
  </si>
  <si>
    <t>ENTIDADE REGULADORA DOS SERVIÇOS ENERGÉTICOS, I.P.</t>
  </si>
  <si>
    <t>ADENE - AGÊNCIA PARA A ENERGIA</t>
  </si>
  <si>
    <t>DIREÇÃO-GERAL DE ENERGIA E GEOLOGIA</t>
  </si>
  <si>
    <t>SECRETARIA-GERAL DO MINISTERIO DO AMBIENTE</t>
  </si>
  <si>
    <t>AÇÃO GOVERNATIVA - MAAC</t>
  </si>
  <si>
    <t>DIREÇÃO-GERAL DO TERRITÓRIO</t>
  </si>
  <si>
    <t>INSPEÇÃO-GERAL DA AGRICULTURA, DO MAR, DO AMBIENTE E DO ORDENAMENTO DO TERRITÓRIO</t>
  </si>
  <si>
    <t>CONSELHO NACIONAL DA ÁGUA</t>
  </si>
  <si>
    <t>CONSELHO NACIONAL DO AMBIENTE E DESENVOLVIMENTO SUSTENTÁVEL</t>
  </si>
  <si>
    <t>EDIA - EMPRESA DE DESENVOLVIMENTO E INFRAESTRUTURAS DO ALQUEVA, S.A.</t>
  </si>
  <si>
    <t>AGRICULTURA</t>
  </si>
  <si>
    <t>INSTITUTO NACIONAL DE INVESTIGAÇÃO AGRÁRIA E VETERINÁRIA, I.P.</t>
  </si>
  <si>
    <t>FUNDO SANITÁRIO E DE SEGURANÇA ALIMENTAR MAIS</t>
  </si>
  <si>
    <t>INSTITUTO DE FINANCIAMENTO DA AGRICULTURA E PESCAS,I.P.</t>
  </si>
  <si>
    <t>INSTITUTO DOS VINHOS DO DOURO E DO PORTO, I.P.</t>
  </si>
  <si>
    <t>INSTITUTO DA VINHA E DO VINHO, I.P.</t>
  </si>
  <si>
    <t>ESTRUTURA DE MISSÃO PARA O PROGRAMA DE DESENVOLVIMENTO RURAL DO CONTINENTE</t>
  </si>
  <si>
    <t>AÇÃO GOVERNATIVA - MA</t>
  </si>
  <si>
    <t>GABINETE DE PLANEAMENTO E POLÍTICAS</t>
  </si>
  <si>
    <t>DIREÇÃO REGIONAL DE AGRICULTURA E PESCAS DO CENTRO</t>
  </si>
  <si>
    <t>DIREÇÃO REGIONAL DE AGRICULTURA E PESCAS DO NORTE</t>
  </si>
  <si>
    <t>DIREÇÃO-GERAL DA AGRICULTURA E DESENVOLVIMENTO RURAL</t>
  </si>
  <si>
    <t>DIREÇÃO-GERAL DE ALIMENTAÇAO E VETERINÁRIA</t>
  </si>
  <si>
    <t>DIREÇÃO REGIONAL DE AGRICULTURA E PESCAS DO ALGARVE</t>
  </si>
  <si>
    <t>DIREÇÃO REGIONAL DE AGRICULTURA E PESCAS DO ALENTEJO</t>
  </si>
  <si>
    <t>DIREÇÃO REGIONAL DE AGRICULTURA E PESCAS DE LISBOA E VALE DO TEJO</t>
  </si>
  <si>
    <t>AUTORIDADE NACIONAL DE EMERGÊNCIA E PROTEÇÃO CIVIL</t>
  </si>
  <si>
    <t>SEGURANÇA INTERNA</t>
  </si>
  <si>
    <t>ADMINISTRAÇÃO INTERNA</t>
  </si>
  <si>
    <t>SERVIÇOS SOCIAIS DA P.S.P.</t>
  </si>
  <si>
    <t>SERVIÇOS SOCIAIS DA G.N.R.</t>
  </si>
  <si>
    <t>COFRE DE PREVIDÊNCIA DA P.S.P.</t>
  </si>
  <si>
    <t>ESCOLA NACIONAL DE BOMBEIROS</t>
  </si>
  <si>
    <t>AÇÃO GOVERNATIVA - MAI</t>
  </si>
  <si>
    <t>AUTORIDADE NACIONAL DE SEGURANÇA RODOVIÁRIA</t>
  </si>
  <si>
    <t>GUARDA NACIONAL REPUBLICANA</t>
  </si>
  <si>
    <t>POLÍCIA DE SEGURANÇA PÚBLICA</t>
  </si>
  <si>
    <t>SERVIÇO DE ESTRANGEIROS E FRONTEIRAS</t>
  </si>
  <si>
    <t>SECRETARIA GERAL DO MINISTÉRIO DA ADMINISTRAÇÃO INTERNA</t>
  </si>
  <si>
    <t>INSPEÇÃO GERAL DA ADMINISTRAÇÃO INTERNA</t>
  </si>
  <si>
    <t>NIF</t>
  </si>
  <si>
    <t>Tipo</t>
  </si>
  <si>
    <t>Código de Serviço</t>
  </si>
  <si>
    <t>Ministério</t>
  </si>
  <si>
    <t>Lista das Entidades da Administração Central</t>
  </si>
  <si>
    <t>Taxa de inflação (IPC)</t>
  </si>
  <si>
    <t>Saldo das balanças corrente e de capital (% do PIB, MM4T)</t>
  </si>
  <si>
    <t>PIB e componentes da despesa (taxa de crescimento homólogo real, %)</t>
  </si>
  <si>
    <t>Fontes: INE, Contas Nacionais Trimestrais por sector institucional, terceiro trimestre de 2019; Eurostat.</t>
  </si>
  <si>
    <t>Emprego (ótica de Contas Nacionais, tvh %)</t>
  </si>
  <si>
    <t>Produtividade aparente do trabalho (tvh, %)</t>
  </si>
  <si>
    <t>PIB da área do euro (taxa de crescimento homólogo real, %)</t>
  </si>
  <si>
    <t>% Rendimento disponível</t>
  </si>
  <si>
    <t>Endividamento (Milhões de euros)</t>
  </si>
  <si>
    <t>Rendimento disponível (Milhões de euros)</t>
  </si>
  <si>
    <t>Gráfico 2.7 Contributos para a variação homóloga do consumo privado</t>
  </si>
  <si>
    <t>Gráfico 2.5 Contributos para a variação homóloga do PIB</t>
  </si>
  <si>
    <t>População ativa</t>
  </si>
  <si>
    <t>Taxa de participação (%)</t>
  </si>
  <si>
    <t>Emprego total</t>
  </si>
  <si>
    <t>Taxa de desemprego jovem [15-24] (%)</t>
  </si>
  <si>
    <t>Taxa de câmbio real efetiva*</t>
  </si>
  <si>
    <t>Custos de trabalho por unidade produzida</t>
  </si>
  <si>
    <t>Quadro 2.3 Inflação</t>
  </si>
  <si>
    <t>Termos de troca [bens e serviços] (p.p.)</t>
  </si>
  <si>
    <t>Quadro 2.6 PIB e importações dos principais parceiros comerciais de Portugal</t>
  </si>
  <si>
    <t xml:space="preserve">Quadro 2.7 Enquadramento internacional – principais hipóteses </t>
  </si>
  <si>
    <t>2019
Previsão</t>
  </si>
  <si>
    <t>Quadro 2.8 Cenário macroeconómico 2019-2020</t>
  </si>
  <si>
    <t>OE 2020</t>
  </si>
  <si>
    <t>PE 2019-23</t>
  </si>
  <si>
    <r>
      <t xml:space="preserve">PIB e componentes da despesa </t>
    </r>
    <r>
      <rPr>
        <i/>
        <sz val="9"/>
        <rFont val="Calibri"/>
        <family val="2"/>
        <scheme val="minor"/>
      </rPr>
      <t>(taxa de crescimento real, %)</t>
    </r>
  </si>
  <si>
    <r>
      <t>PIB nominal</t>
    </r>
    <r>
      <rPr>
        <sz val="9"/>
        <rFont val="Calibri"/>
        <family val="2"/>
        <scheme val="minor"/>
      </rPr>
      <t xml:space="preserve"> </t>
    </r>
    <r>
      <rPr>
        <i/>
        <sz val="9"/>
        <rFont val="Calibri"/>
        <family val="2"/>
        <scheme val="minor"/>
      </rPr>
      <t>(milhões euros)</t>
    </r>
  </si>
  <si>
    <r>
      <t xml:space="preserve">Evolução dos preços </t>
    </r>
    <r>
      <rPr>
        <i/>
        <sz val="9"/>
        <rFont val="Calibri"/>
        <family val="2"/>
        <scheme val="minor"/>
      </rPr>
      <t>(taxa de variação, %)</t>
    </r>
  </si>
  <si>
    <r>
      <rPr>
        <i/>
        <sz val="9"/>
        <rFont val="Calibri"/>
        <family val="2"/>
        <scheme val="minor"/>
      </rPr>
      <t xml:space="preserve"> </t>
    </r>
    <r>
      <rPr>
        <b/>
        <sz val="9"/>
        <rFont val="Calibri"/>
        <family val="2"/>
        <scheme val="minor"/>
      </rPr>
      <t>Evolução do mercado de trabalho</t>
    </r>
    <r>
      <rPr>
        <i/>
        <sz val="9"/>
        <rFont val="Calibri"/>
        <family val="2"/>
        <scheme val="minor"/>
      </rPr>
      <t xml:space="preserve"> (taxa de variação, %)</t>
    </r>
  </si>
  <si>
    <t>Quadro 2.9 Previsões macroeconómicas e orçamentais</t>
  </si>
  <si>
    <t>Capacidade/necessidade líquida de financiamento face ao exterior</t>
  </si>
  <si>
    <t xml:space="preserve">Variação </t>
  </si>
  <si>
    <t>Episódios de urgências</t>
  </si>
  <si>
    <t>Consultas médicas CSP</t>
  </si>
  <si>
    <t>Consultas médicas hospitalares</t>
  </si>
  <si>
    <t>Doentes saídos do internamento</t>
  </si>
  <si>
    <t xml:space="preserve">12 048 </t>
  </si>
  <si>
    <t xml:space="preserve">12 082 </t>
  </si>
  <si>
    <t>2015-2018</t>
  </si>
  <si>
    <t xml:space="preserve"> (milhões de euros)</t>
  </si>
  <si>
    <t>Documentação relevante</t>
  </si>
  <si>
    <t>Autorizado</t>
  </si>
  <si>
    <t>Hospital Proximidade Seixal</t>
  </si>
  <si>
    <t> -</t>
  </si>
  <si>
    <t>Hospital Central do Alentejo</t>
  </si>
  <si>
    <t>Hospital da Madeira</t>
  </si>
  <si>
    <t>Fonte: Ministério da Saúde.</t>
  </si>
  <si>
    <t>Encargos 2020</t>
  </si>
  <si>
    <t>IPO de Coimbra, Francisco Gentil</t>
  </si>
  <si>
    <t>Centro Hospitalar de Setúbal</t>
  </si>
  <si>
    <t>Centro Hospitalar Universitário Lisboa Norte</t>
  </si>
  <si>
    <t>Centro Hospitalar Tondela Viseu</t>
  </si>
  <si>
    <t>Centro Hospitalar do Médio Ave</t>
  </si>
  <si>
    <t>Centro Hospitalar Trás-os-Montes e Alto Douro</t>
  </si>
  <si>
    <t>Centro Hospitalar Póvoa de Varzim/Vila do Conde</t>
  </si>
  <si>
    <t>Centro Hospitalar Barreiro-Montijo</t>
  </si>
  <si>
    <t>Centro Hospitalar Baixo Vouga</t>
  </si>
  <si>
    <t>Total*</t>
  </si>
  <si>
    <t>Equipamento informática e outros</t>
  </si>
  <si>
    <t>31.12.2018</t>
  </si>
  <si>
    <t>Entradas</t>
  </si>
  <si>
    <t>30.11.2019</t>
  </si>
  <si>
    <t>Carteira principal</t>
  </si>
  <si>
    <t>Carteira acessória</t>
  </si>
  <si>
    <t>N.º de empresas</t>
  </si>
  <si>
    <t xml:space="preserve">Gráfico 4.1 Despesa pública total vs Despesa SNS
</t>
  </si>
  <si>
    <t>2010</t>
  </si>
  <si>
    <t>2011</t>
  </si>
  <si>
    <t>2012</t>
  </si>
  <si>
    <t>2013</t>
  </si>
  <si>
    <t>2014</t>
  </si>
  <si>
    <t>2015</t>
  </si>
  <si>
    <t>2016</t>
  </si>
  <si>
    <t>2017</t>
  </si>
  <si>
    <t>2018</t>
  </si>
  <si>
    <t>2019(*)</t>
  </si>
  <si>
    <t>Despesa pública total</t>
  </si>
  <si>
    <t>Médicos s/internos</t>
  </si>
  <si>
    <t>Enfermeiros</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</si>
  <si>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</si>
  <si>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</si>
  <si>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</si>
  <si>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</si>
  <si>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</si>
  <si>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</si>
  <si>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</si>
  <si>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</si>
  <si>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</si>
  <si>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</si>
  <si>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</si>
  <si>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</si>
  <si>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</si>
  <si>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</si>
  <si>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</si>
  <si>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</si>
  <si>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</si>
  <si>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</si>
  <si>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</si>
  <si>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</si>
  <si>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</si>
  <si>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</si>
  <si>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</si>
  <si>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</si>
  <si>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</si>
  <si>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</si>
  <si>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</si>
  <si>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</si>
  <si>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</si>
  <si>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</si>
  <si>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</si>
  <si>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</si>
  <si>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</si>
  <si>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</si>
  <si>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</si>
  <si>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</si>
  <si>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</si>
  <si>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</si>
  <si>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</si>
  <si>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</si>
  <si>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</si>
  <si>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</si>
  <si>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</si>
  <si>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</si>
  <si>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</si>
  <si>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</si>
  <si>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</si>
  <si>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</si>
  <si>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</si>
  <si>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</si>
  <si>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</si>
  <si>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</si>
  <si>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</si>
  <si>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</si>
  <si>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</si>
  <si>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</si>
  <si>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</si>
  <si>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</si>
  <si>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 xml:space="preserve">Gráfico 4.3 Evolução dos recursos humanos do SNS
</t>
  </si>
  <si>
    <t>Transferências SNS (dotações)</t>
  </si>
  <si>
    <t xml:space="preserve">Gráfico 4.4 Transferências do OE para o SNS
</t>
  </si>
  <si>
    <t>Hospital Pediátrico Integrado - CHU São João</t>
  </si>
  <si>
    <t>Equipamento médico</t>
  </si>
  <si>
    <t>Nova infraestrutura</t>
  </si>
  <si>
    <t>Tipo investimento</t>
  </si>
  <si>
    <t>Total investimentos 2020/2021</t>
  </si>
  <si>
    <r>
      <t xml:space="preserve">Fonte: </t>
    </r>
    <r>
      <rPr>
        <sz val="11"/>
        <color theme="1"/>
        <rFont val="Calibri"/>
        <family val="2"/>
      </rPr>
      <t xml:space="preserve"> </t>
    </r>
    <r>
      <rPr>
        <sz val="9"/>
        <color theme="1"/>
        <rFont val="Calibri"/>
        <family val="2"/>
      </rPr>
      <t>Relatório Anual do Acesso a Cuidados de Saúde nos Estabelecimentos do SNS e Entidades Convencionadas.</t>
    </r>
  </si>
  <si>
    <t>2015-2018 (%)</t>
  </si>
  <si>
    <t>Portaria n.º 512/2019</t>
  </si>
  <si>
    <t>RCM n.º 191-A/2017</t>
  </si>
  <si>
    <t>RCM n.º 134/2019</t>
  </si>
  <si>
    <t>RCM n.º 132/2018</t>
  </si>
  <si>
    <t xml:space="preserve">* Inclui regime PPP e equipamentos.
</t>
  </si>
  <si>
    <t>** Construção a cargo da Câmara Municipal de Sintra e equipamentos a cargos da Administração Central.</t>
  </si>
  <si>
    <t>Hospital Lisboa Oriental *</t>
  </si>
  <si>
    <t>Hospital Proximidade Sintra **</t>
  </si>
  <si>
    <t>* Não está incluída a requalificação do Hospital das Forças Armadas/Polo de Lisboa (HFAR/PL), no montante de 5,8 milhões de euros, incluindo IVA à taxa legal em vigor.</t>
  </si>
  <si>
    <t>Encargos totais</t>
  </si>
  <si>
    <t>Fundos comunitários</t>
  </si>
  <si>
    <t>Ampliação/reabilitação</t>
  </si>
  <si>
    <t>Fundos próprios</t>
  </si>
  <si>
    <t>Taxa esforço OE 2020 (%)</t>
  </si>
  <si>
    <t>(índice 2010=100)</t>
  </si>
  <si>
    <t>Despesa SNS</t>
  </si>
  <si>
    <t>Despesa total SNS</t>
  </si>
  <si>
    <t>Médicos internos</t>
  </si>
  <si>
    <t>Técnicos de diagnóstico e terapêutica</t>
  </si>
  <si>
    <t>Total pessoal</t>
  </si>
  <si>
    <t>(Índice 2015=100)</t>
  </si>
  <si>
    <t>Quadro 2.7 Enquadramento internacional – principais hipóteses</t>
  </si>
  <si>
    <t>Montante (milhões de euros)</t>
  </si>
  <si>
    <t>Ponto de situação</t>
  </si>
  <si>
    <t>Centro hospitalar</t>
  </si>
  <si>
    <t>Fonte: SNS Transparência; Sistema de Processamento de Remunerações e Gestão de Recursos Humanos.</t>
  </si>
  <si>
    <t>Fonte: Instituto Nacional de Estatística, cálculos Direção-Geral do Orçamento.</t>
  </si>
  <si>
    <r>
      <t>Evolução dos preços</t>
    </r>
    <r>
      <rPr>
        <i/>
        <sz val="9"/>
        <rFont val="Calibri"/>
        <family val="2"/>
        <scheme val="minor"/>
      </rPr>
      <t xml:space="preserve"> (taxa de variação, %)</t>
    </r>
  </si>
  <si>
    <t xml:space="preserve"> Taxa de inflação (IHPC)</t>
  </si>
  <si>
    <r>
      <t xml:space="preserve">Evolução do mercado de trabalho </t>
    </r>
    <r>
      <rPr>
        <i/>
        <sz val="9"/>
        <rFont val="Calibri"/>
        <family val="2"/>
        <scheme val="minor"/>
      </rPr>
      <t>(taxa de variação, %)</t>
    </r>
  </si>
  <si>
    <t xml:space="preserve">    Saldo estrutural (% do PIB potencial)   </t>
  </si>
  <si>
    <t xml:space="preserve">    Deflator do PIB</t>
  </si>
  <si>
    <t xml:space="preserve">  Emprego</t>
  </si>
  <si>
    <t xml:space="preserve">    - Capacidades líquidas de financiamento face ao exterior</t>
  </si>
  <si>
    <r>
      <t>PIB e componentes da despesa</t>
    </r>
    <r>
      <rPr>
        <sz val="9"/>
        <rFont val="Calibri"/>
        <family val="2"/>
        <scheme val="minor"/>
      </rPr>
      <t xml:space="preserve">  </t>
    </r>
    <r>
      <rPr>
        <i/>
        <sz val="9"/>
        <rFont val="Calibri"/>
        <family val="2"/>
        <scheme val="minor"/>
      </rPr>
      <t>(taxa de crescimento real, %)</t>
    </r>
  </si>
  <si>
    <r>
      <t>Saldos das balanças corrente e de capital</t>
    </r>
    <r>
      <rPr>
        <b/>
        <i/>
        <sz val="9"/>
        <rFont val="Calibri"/>
        <family val="2"/>
        <scheme val="minor"/>
      </rPr>
      <t xml:space="preserve"> </t>
    </r>
    <r>
      <rPr>
        <i/>
        <sz val="9"/>
        <rFont val="Calibri"/>
        <family val="2"/>
        <scheme val="minor"/>
      </rPr>
      <t>(% do PIB)</t>
    </r>
  </si>
  <si>
    <r>
      <t>Capacidade/necessidade de financiamento das AP</t>
    </r>
    <r>
      <rPr>
        <b/>
        <i/>
        <sz val="9"/>
        <rFont val="Calibri"/>
        <family val="2"/>
        <scheme val="minor"/>
      </rPr>
      <t xml:space="preserve"> </t>
    </r>
    <r>
      <rPr>
        <i/>
        <sz val="9"/>
        <rFont val="Calibri"/>
        <family val="2"/>
        <scheme val="minor"/>
      </rPr>
      <t>(% do PIB)</t>
    </r>
  </si>
  <si>
    <r>
      <t>Dívida das Administrações Públicas</t>
    </r>
    <r>
      <rPr>
        <sz val="9"/>
        <rFont val="Calibri"/>
        <family val="2"/>
        <scheme val="minor"/>
      </rPr>
      <t xml:space="preserve"> </t>
    </r>
    <r>
      <rPr>
        <i/>
        <sz val="9"/>
        <rFont val="Calibri"/>
        <family val="2"/>
        <scheme val="minor"/>
      </rPr>
      <t>(% do PIB)</t>
    </r>
  </si>
  <si>
    <t>Gráfico 2.22 Variação da taxa de juro de curto prazo em 2 p.p.</t>
  </si>
  <si>
    <t>Gráfico 2.23 Variação da procura interna em 0,4 p.p.</t>
  </si>
  <si>
    <t>Dívida</t>
  </si>
  <si>
    <t>variação</t>
  </si>
  <si>
    <t>Custos c/ o envelhecimento</t>
  </si>
  <si>
    <t>Componente ciclíca</t>
  </si>
  <si>
    <t>Medidas pontuais</t>
  </si>
  <si>
    <t>Efeito bola de neve</t>
  </si>
  <si>
    <t>Efeito PIB nominal</t>
  </si>
  <si>
    <t xml:space="preserve"> Ajustamentos défice-dívida</t>
  </si>
  <si>
    <t>Fonte: Direção-Geral do Tesouro e Finanças.</t>
  </si>
  <si>
    <t>EPAL - Empresa Portuguesa das Águas Livres, S.A.</t>
  </si>
  <si>
    <t>Fundo de Recuperação de Créditos</t>
  </si>
  <si>
    <t>IHRU - Instituto da Habitação e da Reabilitação Urbana, I.P.</t>
  </si>
  <si>
    <t>p10%_p25%</t>
  </si>
  <si>
    <t>p25%_p50%</t>
  </si>
  <si>
    <t>p50%_p75%</t>
  </si>
  <si>
    <t>p75%_p90%</t>
  </si>
  <si>
    <t>Cenário base</t>
  </si>
  <si>
    <t>(posição em 30 de setembro de 2019)</t>
  </si>
  <si>
    <t>Capital próprio</t>
  </si>
  <si>
    <t>Financiamentos obtidos</t>
  </si>
  <si>
    <t>4T.2018</t>
  </si>
  <si>
    <t>3T.2019</t>
  </si>
  <si>
    <t>Variação 3T.2019/4T.2018</t>
  </si>
  <si>
    <t>Quadro 5.2 Indicadores da posição financeira das empresas do SEE</t>
  </si>
  <si>
    <t>Contribuição extraordinária dispositivos médicos</t>
  </si>
  <si>
    <t>Implementação do Registo de Saúde Eletrónico</t>
  </si>
  <si>
    <t>Monitorização da Comparticipação SNS sobre prescrições extra SNS</t>
  </si>
  <si>
    <t>Novo modelo de governação / acompanhamento do desempenho e avaliação da gestão</t>
  </si>
  <si>
    <t>Aumento da Eficiência Educativa</t>
  </si>
  <si>
    <t>Efeito demográfico e Otimização de Rede</t>
  </si>
  <si>
    <t>Revisão dos Contratos de Associação</t>
  </si>
  <si>
    <t>Aquisição serviços de interligação da rede alargada de educação que serve escolas e organismos da educação</t>
  </si>
  <si>
    <t>Aquisição de serviços de monitorização remota e manutenção de sistemas de videovigilância das escolas</t>
  </si>
  <si>
    <t>Modelo de gestão de veículos apreendidos</t>
  </si>
  <si>
    <t>Implementação sistemas gestão recursos humanos</t>
  </si>
  <si>
    <t>Serviços partilhados (impressão, envelopagem, expedição postal e tratamento do retorno; notificações eletrónicas)</t>
  </si>
  <si>
    <t>2020
(milhões de euros)</t>
  </si>
  <si>
    <t>* Poupança líquida, ou seja, diferença entre o que se deixa de pagar por motivo de redução do número de contratos e o custo marginal de acomodar as correspondentes turmas na escola pública.</t>
  </si>
  <si>
    <t>** Já inclui a contratação dos docentes para substituir a componente letiva dos docentes aposentados.</t>
  </si>
  <si>
    <t>OMP = 0%</t>
  </si>
  <si>
    <t>choque no PIB</t>
  </si>
  <si>
    <t>choque taxa de juro</t>
  </si>
  <si>
    <t xml:space="preserve">Gráfico 4.2 Despesa do SNS
</t>
  </si>
  <si>
    <t xml:space="preserve">(dotações orçamentais, milhões de euros)
</t>
  </si>
  <si>
    <t>Fonte: Direção-Geral do Orçamento.</t>
  </si>
  <si>
    <t>(em percentagem do PIB, ano terminado no trimestre)</t>
  </si>
  <si>
    <t>Taxa de desemprego (% da população ativa)</t>
  </si>
  <si>
    <r>
      <t xml:space="preserve">Contributos para o crescimento do PIB </t>
    </r>
    <r>
      <rPr>
        <i/>
        <sz val="9"/>
        <rFont val="Calibri"/>
        <family val="2"/>
        <scheme val="minor"/>
      </rPr>
      <t>(p.p.)</t>
    </r>
  </si>
  <si>
    <t>(1996-2020)</t>
  </si>
  <si>
    <t>Importações
 (t.c.r., %)</t>
  </si>
  <si>
    <t>Procura Global
(t.c.r., %)</t>
  </si>
  <si>
    <t>Gráfico 2.18 Contributos para a variação do PIB</t>
  </si>
  <si>
    <t>t.v.h.</t>
  </si>
  <si>
    <t xml:space="preserve">      Complementos - Sociedade de Transportes Coletivos do Porto, SA (STCP)</t>
  </si>
  <si>
    <t xml:space="preserve">     Complemento-creche</t>
  </si>
  <si>
    <t xml:space="preserve">      Subsidio de Apoio ao Cuidador Informal</t>
  </si>
  <si>
    <t>2019
Previsão de execução</t>
  </si>
  <si>
    <t>2020
OSS</t>
  </si>
  <si>
    <t>Variação
(milhões de euros)</t>
  </si>
  <si>
    <t xml:space="preserve">      Receitas de jogos sociais (SCML - Departamento de Jogos)</t>
  </si>
  <si>
    <t xml:space="preserve">      Adicional ao IVA/Transferência do OE relativa ao Iva Social</t>
  </si>
  <si>
    <t>2019 E</t>
  </si>
  <si>
    <t>2020 OE</t>
  </si>
  <si>
    <t>Gráfico 2.17 Crescimento económico das principais economias - previsões</t>
  </si>
  <si>
    <t>Gráfico 2.19 Relação entre a procura global e as importações</t>
  </si>
  <si>
    <t xml:space="preserve">Gráfico 5.5 Dívida pública (simulação estocástica)
</t>
  </si>
  <si>
    <t>Gráfico 5.4 Dívida pública (projecção e choques)</t>
  </si>
  <si>
    <r>
      <t xml:space="preserve">Fontes: Ministério das Finanças; FMI - </t>
    </r>
    <r>
      <rPr>
        <i/>
        <sz val="9"/>
        <rFont val="Calibri"/>
        <family val="2"/>
        <scheme val="minor"/>
      </rPr>
      <t>World Economic Outlook</t>
    </r>
    <r>
      <rPr>
        <sz val="9"/>
        <rFont val="Calibri"/>
        <family val="2"/>
        <scheme val="minor"/>
      </rPr>
      <t xml:space="preserve">, outubro de 2019; Comissão Europeia, </t>
    </r>
    <r>
      <rPr>
        <i/>
        <sz val="9"/>
        <rFont val="Calibri"/>
        <family val="2"/>
        <scheme val="minor"/>
      </rPr>
      <t>Economic Forecast</t>
    </r>
    <r>
      <rPr>
        <sz val="9"/>
        <rFont val="Calibri"/>
        <family val="2"/>
        <scheme val="minor"/>
      </rPr>
      <t xml:space="preserve">, novembro de 2019; OCDE - </t>
    </r>
    <r>
      <rPr>
        <i/>
        <sz val="9"/>
        <rFont val="Calibri"/>
        <family val="2"/>
        <scheme val="minor"/>
      </rPr>
      <t>Economic Outlook</t>
    </r>
    <r>
      <rPr>
        <sz val="9"/>
        <rFont val="Calibri"/>
        <family val="2"/>
        <scheme val="minor"/>
      </rPr>
      <t>, novembro de 2019; Banco de Portugal, Boletim Económico, outubro de 2019; CFP - Finanças Públicas: Situação e Condicionantes 2019-2023, Atualização, outubro de 2019.</t>
    </r>
  </si>
  <si>
    <t>Gráfico 5.5 Dívida pública (simulação estocástica)</t>
  </si>
  <si>
    <t>OE2020</t>
  </si>
  <si>
    <t>Ponto da situação/Previsão</t>
  </si>
  <si>
    <t xml:space="preserve">Investimentos Públicos Estruturantes </t>
  </si>
  <si>
    <t>(incluído nas contas das AP)</t>
  </si>
  <si>
    <t xml:space="preserve">   </t>
  </si>
  <si>
    <t>Ferrovia - principais corredores</t>
  </si>
  <si>
    <t xml:space="preserve">Corredor Internacional Sul </t>
  </si>
  <si>
    <t>Obras em execução/contratação</t>
  </si>
  <si>
    <t xml:space="preserve">Corredor Internacional Norte </t>
  </si>
  <si>
    <t xml:space="preserve">    Obras em execução/contratação</t>
  </si>
  <si>
    <t>Corredor Norte-Sul</t>
  </si>
  <si>
    <t>Corredores complementares</t>
  </si>
  <si>
    <t xml:space="preserve">Obras de expansão nos metros  </t>
  </si>
  <si>
    <t>Expansão da rede do Metro de Lisboa</t>
  </si>
  <si>
    <t>Em contratação (início de execução: 2º semestre de 2020)</t>
  </si>
  <si>
    <t>Expansão da rede do Metro do Porto</t>
  </si>
  <si>
    <t>Em contratação (início de execução: junho de 2020)</t>
  </si>
  <si>
    <t>Metro do Mondego</t>
  </si>
  <si>
    <t>Aquisição de frota</t>
  </si>
  <si>
    <t>Metro de Lisboa</t>
  </si>
  <si>
    <t xml:space="preserve">    Relatório preliminar concluído</t>
  </si>
  <si>
    <t xml:space="preserve">    (adjudicação final: primeiro trimestre 2020)</t>
  </si>
  <si>
    <t>Metro do Porto</t>
  </si>
  <si>
    <t>Procedimento em concurso internacional</t>
  </si>
  <si>
    <t>Material circulante Mondego</t>
  </si>
  <si>
    <t>Preparação concurso internacional</t>
  </si>
  <si>
    <t>Comboios da CP</t>
  </si>
  <si>
    <t>Manutenção de comboios CP (EMEF)</t>
  </si>
  <si>
    <t>Barcos da Transtejo</t>
  </si>
  <si>
    <t>Carris</t>
  </si>
  <si>
    <t xml:space="preserve">Rodovia </t>
  </si>
  <si>
    <t>Ponte 25 de Abril</t>
  </si>
  <si>
    <t>Obras em execução</t>
  </si>
  <si>
    <t>Ponte Rio Guadiana</t>
  </si>
  <si>
    <t>Empreitada adjudicada</t>
  </si>
  <si>
    <t xml:space="preserve">IP3 (troço Penacova/Lagoa Azul e outros) </t>
  </si>
  <si>
    <t>Empreitada do nó de Penacova adjudicada</t>
  </si>
  <si>
    <t>EN326 - Feira (A32/IC2)/Escariz/Arouca</t>
  </si>
  <si>
    <t>IP5 - Vilar Formoso/Fronteira</t>
  </si>
  <si>
    <t>Ligação do Parq. de Formariz à A3</t>
  </si>
  <si>
    <t>Saúde – investimentos em infraestruturas</t>
  </si>
  <si>
    <t>Hospital Lisboa Oriental PPP (+Equipamento)</t>
  </si>
  <si>
    <t>Em contratação</t>
  </si>
  <si>
    <t xml:space="preserve">Novo Hospital Central do Alentejo </t>
  </si>
  <si>
    <t>Projeto em execução</t>
  </si>
  <si>
    <t>Hospital Proximidade Sintra</t>
  </si>
  <si>
    <t>Hospital Pediátrico de São João</t>
  </si>
  <si>
    <t>Agricultura – regadio</t>
  </si>
  <si>
    <t>Em execução/contratação</t>
  </si>
  <si>
    <t>Defesa Nacional - lei de programação militar</t>
  </si>
  <si>
    <t>EB Parque das Nações</t>
  </si>
  <si>
    <t>ES Camões</t>
  </si>
  <si>
    <t>ES João de Barros</t>
  </si>
  <si>
    <t>Conservatório Nacional</t>
  </si>
  <si>
    <t>ES Gago Coutinho – Alverca</t>
  </si>
  <si>
    <t>ES Monte da Caparica</t>
  </si>
  <si>
    <t xml:space="preserve">Notas: </t>
  </si>
  <si>
    <t>Quadro 1.1 Investimentos estruturantes em execução ou em contratação</t>
  </si>
  <si>
    <t>1) O investimento previsto para o Hospital de Lisboa Oriental não está limitado ao quadriénio referido e será feito em regime PPP;</t>
  </si>
  <si>
    <r>
      <t xml:space="preserve">2) </t>
    </r>
    <r>
      <rPr>
        <sz val="9"/>
        <color theme="1"/>
        <rFont val="Calibri"/>
        <family val="2"/>
        <scheme val="minor"/>
      </rPr>
      <t>O Hospital Proximidade de Sintra é feito em regime protocolar com a Câmara Municipal de Sintra, estando a concessão e construção a cargo da Câmara (29,6 milhões de euros) e a aquisição e instalação do equipamento a cargo da Administração Central (21,6 milhões de euros).</t>
    </r>
  </si>
  <si>
    <t>Quadro 1.2 Variação homóloga dos salários na Administração Pública</t>
  </si>
  <si>
    <t>Valorização salarial (total)</t>
  </si>
  <si>
    <t>Progressões e promoções</t>
  </si>
  <si>
    <t>Atualização salarial, revisão de carreiras e outros direitos</t>
  </si>
  <si>
    <t>Aumento salarial médio (%)</t>
  </si>
  <si>
    <t>Despesa com pessoal (%)</t>
  </si>
  <si>
    <t>Quadro1.1 Investimentos estruturantes em execução ou em contratação</t>
  </si>
  <si>
    <t>2020
Orçamento</t>
  </si>
  <si>
    <t>(e) Os montantes incluídos em cada Fundo englobam os vários períodos de programação, QREN e PT2020.</t>
  </si>
  <si>
    <r>
      <t xml:space="preserve">Diversos </t>
    </r>
    <r>
      <rPr>
        <vertAlign val="superscript"/>
        <sz val="9"/>
        <color theme="1"/>
        <rFont val="Calibri"/>
        <family val="2"/>
        <scheme val="minor"/>
      </rPr>
      <t>(b)</t>
    </r>
  </si>
  <si>
    <r>
      <t xml:space="preserve">2. Transferências da UE para Portugal </t>
    </r>
    <r>
      <rPr>
        <b/>
        <vertAlign val="superscript"/>
        <sz val="9"/>
        <color theme="1"/>
        <rFont val="Calibri"/>
        <family val="2"/>
        <scheme val="minor"/>
      </rPr>
      <t>(e)</t>
    </r>
  </si>
  <si>
    <r>
      <t xml:space="preserve">Restituições e reembolsos </t>
    </r>
    <r>
      <rPr>
        <vertAlign val="superscript"/>
        <sz val="9"/>
        <color theme="1"/>
        <rFont val="Calibri"/>
        <family val="2"/>
        <scheme val="minor"/>
      </rPr>
      <t>(c)</t>
    </r>
  </si>
  <si>
    <r>
      <t xml:space="preserve">FEAGA </t>
    </r>
    <r>
      <rPr>
        <vertAlign val="superscript"/>
        <sz val="9"/>
        <color theme="1"/>
        <rFont val="Calibri"/>
        <family val="2"/>
        <scheme val="minor"/>
      </rPr>
      <t>(f)</t>
    </r>
  </si>
  <si>
    <r>
      <t xml:space="preserve">Restituições e reembolsos </t>
    </r>
    <r>
      <rPr>
        <vertAlign val="superscript"/>
        <sz val="9"/>
        <color theme="1"/>
        <rFont val="Calibri"/>
        <family val="2"/>
        <scheme val="minor"/>
      </rPr>
      <t>(g)</t>
    </r>
  </si>
  <si>
    <t>Impostos sobre veículos</t>
  </si>
  <si>
    <t>Imposto consumo do tabaco</t>
  </si>
  <si>
    <t>Imposto do selo</t>
  </si>
  <si>
    <t>Imposto único de circulação</t>
  </si>
  <si>
    <t>2018
Execução</t>
  </si>
  <si>
    <t>2019
OE</t>
  </si>
  <si>
    <t>Transportes Públicos</t>
  </si>
  <si>
    <t>(2015=100)</t>
  </si>
  <si>
    <t xml:space="preserve">540 Investimentos inscritos PT 2020 </t>
  </si>
  <si>
    <t>Obras previstas, em curso e concluídas</t>
  </si>
  <si>
    <t>Preparação de concurso público</t>
  </si>
  <si>
    <t>2020</t>
  </si>
  <si>
    <t>Estrutura 2020 (%)</t>
  </si>
  <si>
    <t>Nota:  A estrutura em % é calculada em relação à despesa total não consolidada do Programa;  não inclui ativos e passivos financeiros.</t>
  </si>
  <si>
    <t xml:space="preserve">2020 Orçamento </t>
  </si>
  <si>
    <t>Receitas de Impostos</t>
  </si>
  <si>
    <t>Transferências das APs</t>
  </si>
  <si>
    <t>2020 Orçamento</t>
  </si>
  <si>
    <t>Estrutura 2020
 (%)</t>
  </si>
  <si>
    <t>Nota: A estrutura em % é calculada em relação à despesa total não consolidada do Programa.</t>
  </si>
  <si>
    <t xml:space="preserve">2020
Orçamento </t>
  </si>
  <si>
    <t xml:space="preserve">Estrutura 2020 (%) </t>
  </si>
  <si>
    <t>021 - Mar</t>
  </si>
  <si>
    <t>Nota: A estrutura em % é calculada em relação à despesa total não consolidada do Programa; não inclui ativos e passivos financeiros.</t>
  </si>
  <si>
    <t>Receita fiscal do Estado</t>
  </si>
  <si>
    <t>004 - Representação externa</t>
  </si>
  <si>
    <t>Com cobertura em receitas de impostos</t>
  </si>
  <si>
    <t>Hospitais</t>
  </si>
  <si>
    <t>Transferência RAA</t>
  </si>
  <si>
    <t>Outras transferências - PPUE20201</t>
  </si>
  <si>
    <t>Outras transferências</t>
  </si>
  <si>
    <t xml:space="preserve">       Funcionamento em sentido estrito</t>
  </si>
  <si>
    <t xml:space="preserve">       Dotações Específicas</t>
  </si>
  <si>
    <t>Bonificação Juros</t>
  </si>
  <si>
    <t>Subsídios e Indemnizações Compensatórias</t>
  </si>
  <si>
    <t>Encargos com protocolo de cobrança</t>
  </si>
  <si>
    <t>Transferências UE (Cap. 70 Do Ministério Finanças)</t>
  </si>
  <si>
    <t>Transferência de Receita Consignada</t>
  </si>
  <si>
    <t>Cobranças coercivas</t>
  </si>
  <si>
    <t>Contribuições Sobre o Setor Bancário</t>
  </si>
  <si>
    <t>Financ. nacional</t>
  </si>
  <si>
    <t>Financ. comunitário</t>
  </si>
  <si>
    <t xml:space="preserve">Serviços e Fundos Autónomos </t>
  </si>
  <si>
    <t>Consolidação entre e intra-subsetores</t>
  </si>
  <si>
    <t>Despesa Total Consolidada</t>
  </si>
  <si>
    <t>Despesa Efetiva Consolidada</t>
  </si>
  <si>
    <t>Passivos Financeiros</t>
  </si>
  <si>
    <t>Consolidação de Operações Financeiras</t>
  </si>
  <si>
    <t>01 - Despesas com Pessoal</t>
  </si>
  <si>
    <t>02 - Aquisição de Bens e Serviços</t>
  </si>
  <si>
    <t>03 - Juros e Outros Encargos</t>
  </si>
  <si>
    <t>04 - Transferências Correntes</t>
  </si>
  <si>
    <t>05 - Subsídios</t>
  </si>
  <si>
    <t>06 - Outras Despesas Correntes</t>
  </si>
  <si>
    <t>07 - Aquisição de Bens de Capital</t>
  </si>
  <si>
    <t>08 - Transferências de Capital</t>
  </si>
  <si>
    <t>09 - Ativos financeiros</t>
  </si>
  <si>
    <t>10 - Passivos financeiros</t>
  </si>
  <si>
    <t>11 - Outras Despesas de Capital</t>
  </si>
  <si>
    <t>002 - Serviços gerais da AP - Negócios estrangeiros</t>
  </si>
  <si>
    <t>040 - Agricultura, pecuária, silv., caça, pesca - administração e regulamentação</t>
  </si>
  <si>
    <t>057 - Transportes e comunicações - transportes marítimos e fluviais</t>
  </si>
  <si>
    <t>Dotações centralizadas - financ. Do Programa de Apoio à Redução Tarifária (PART) Transportes Públicos</t>
  </si>
  <si>
    <t>Contribuição extraordinária sobre o setor energético</t>
  </si>
  <si>
    <t>043 - Agricultura, Pecuária, Silv., Caça, Pesca - Silvicultura</t>
  </si>
  <si>
    <t>047 - Indústria e energia - investigação</t>
  </si>
  <si>
    <t>012 - Cultura</t>
  </si>
  <si>
    <t xml:space="preserve">Lei de Programação Militar </t>
  </si>
  <si>
    <t>Forças nacionais destacadas</t>
  </si>
  <si>
    <t xml:space="preserve">Pensões de Reserva </t>
  </si>
  <si>
    <t>Encargos com Saúde</t>
  </si>
  <si>
    <t>007 - Defesa</t>
  </si>
  <si>
    <t>Apli. Financeiras nas IC</t>
  </si>
  <si>
    <t xml:space="preserve">Apli. Financeiras em Títulos de Dívida Pública </t>
  </si>
  <si>
    <t>Contas em Divisas</t>
  </si>
  <si>
    <t>Contas Receb. IGCP-DUC</t>
  </si>
  <si>
    <t>Outras Contas Bancárias</t>
  </si>
  <si>
    <t>Contas Caixas nas IC</t>
  </si>
  <si>
    <t>Serviços Locais Finanças</t>
  </si>
  <si>
    <t>Depósitos Externos nas IC</t>
  </si>
  <si>
    <t>Cheques a Cobrar</t>
  </si>
  <si>
    <t>Dez/18</t>
  </si>
  <si>
    <t>Depósitos à Ordem</t>
  </si>
  <si>
    <t>Aplicações Financeiras (CEDIC+CEDIM)</t>
  </si>
  <si>
    <r>
      <t xml:space="preserve">Nov/19 </t>
    </r>
    <r>
      <rPr>
        <vertAlign val="superscript"/>
        <sz val="9"/>
        <rFont val="Calibri"/>
        <family val="2"/>
        <scheme val="minor"/>
      </rPr>
      <t>(P)</t>
    </r>
  </si>
  <si>
    <t>Consolidação de Operações financeiras</t>
  </si>
  <si>
    <t>016 - Saúde</t>
  </si>
  <si>
    <t>Com cobertura em receita de impostos</t>
  </si>
  <si>
    <t>009 - Justiça</t>
  </si>
  <si>
    <t>OT - Obrigações do Tesouro</t>
  </si>
  <si>
    <t>OTRV - Obrigações do Tesouro Rendimento Variável</t>
  </si>
  <si>
    <t>CT - Certificados do Tesouro</t>
  </si>
  <si>
    <t>CA - Certificados de Aforro</t>
  </si>
  <si>
    <t>da qual: BT - Bilhetes do Tesouro</t>
  </si>
  <si>
    <t>Outra dívida em euros (excluindo ajuda externa)</t>
  </si>
  <si>
    <t>Dívida em moedas não euro (excluindo ajuda externa)</t>
  </si>
  <si>
    <t>PAEF - Programa de Assistência Económica e Financeira</t>
  </si>
  <si>
    <t>FEEF - Fundo Europeu de Estabilidade Financeira</t>
  </si>
  <si>
    <t>MEEF - Mecanismo Europeu de Estabilização Financeira</t>
  </si>
  <si>
    <t>FMI - Fundo Monetário Internacional</t>
  </si>
  <si>
    <t>(Óptica da contabilidade pública; milhões de euros)</t>
  </si>
  <si>
    <t>FEEF</t>
  </si>
  <si>
    <t>MEEF</t>
  </si>
  <si>
    <t>CEDIC - Certificados Especiais de Dívida Pública CP</t>
  </si>
  <si>
    <t>CEDIM - Certificados Especiais de Dívida Pública MLP</t>
  </si>
  <si>
    <t>BT - Bilhetes do Tesouro</t>
  </si>
  <si>
    <t>OT - taxa fixa</t>
  </si>
  <si>
    <t>OTRV</t>
  </si>
  <si>
    <t>Outra dívida de longo prazo</t>
  </si>
  <si>
    <t>Fluxos de capital de swaps (líq.)</t>
  </si>
  <si>
    <t>Outra dívida de curto prazo</t>
  </si>
  <si>
    <t>Consolidação entre e intra-setores</t>
  </si>
  <si>
    <t xml:space="preserve"> Presidência Do Conselho De Ministros</t>
  </si>
  <si>
    <t xml:space="preserve"> Modernização Do Estado E Da Administração Pública</t>
  </si>
  <si>
    <t xml:space="preserve"> Planeamento</t>
  </si>
  <si>
    <t xml:space="preserve"> Coesao Territorial</t>
  </si>
  <si>
    <t>Presidência Do Conselho De Ministros</t>
  </si>
  <si>
    <t>Modernização Do Estado E Da Administração Pública</t>
  </si>
  <si>
    <t>Sub-Total</t>
  </si>
  <si>
    <t>Orçamento de 2020</t>
  </si>
  <si>
    <t>003 - Serv. gerais da A.P. - cooperação económica externa</t>
  </si>
  <si>
    <t>027 - Segurança social - ação social</t>
  </si>
  <si>
    <t>031 - Habitação e serviços coletivos - odenanamento do território</t>
  </si>
  <si>
    <t>033 - Habitação e serviços coletivos - Proteção do meio ambiente e conservação da natureza</t>
  </si>
  <si>
    <t>Despesa Total Não Consolidada</t>
  </si>
  <si>
    <t xml:space="preserve">    Consolidação entre e intra-setores</t>
  </si>
  <si>
    <t xml:space="preserve">Estrutura 2020
 (%) </t>
  </si>
  <si>
    <t>Consignação do IVA dos Municípios</t>
  </si>
  <si>
    <t>Nota: a estrutura em % é calculada em relação à despesa total não consolidada do Programa; não inclui ativos e passivos financeiros.</t>
  </si>
  <si>
    <t xml:space="preserve">   Transferência de receita consignada</t>
  </si>
  <si>
    <t xml:space="preserve">      IVA Turismo</t>
  </si>
  <si>
    <t xml:space="preserve">      Imposto sobre produtos petrolíferos e energéticos (ISP) e adicional ao ISP</t>
  </si>
  <si>
    <t>008 - Segurança Interna</t>
  </si>
  <si>
    <t>Consignação IRS - alojamento local</t>
  </si>
  <si>
    <t>018 -  Infraestruturas e Habitação</t>
  </si>
  <si>
    <t>Receita Efetiva</t>
  </si>
  <si>
    <t>Receita Fiscal</t>
  </si>
  <si>
    <t xml:space="preserve">da qual: </t>
  </si>
  <si>
    <t>Outra Receita</t>
  </si>
  <si>
    <t>Despesa Efetiva</t>
  </si>
  <si>
    <t xml:space="preserve">2018
</t>
  </si>
  <si>
    <t xml:space="preserve">Participação no IVA </t>
  </si>
  <si>
    <t>Receita Fiscal e de Contribuições</t>
  </si>
  <si>
    <t>Lei das Finanças das Regiões Autónomas</t>
  </si>
  <si>
    <t xml:space="preserve">Da Administração Central e Segurança Social </t>
  </si>
  <si>
    <t xml:space="preserve"> Estado</t>
  </si>
  <si>
    <t>dq.:   Emp ML prazo do Estado</t>
  </si>
  <si>
    <t>Transferências para a Segurança Social</t>
  </si>
  <si>
    <t>Rendimentos de Propriedade-Juros</t>
  </si>
  <si>
    <t>dq.:   Emp ML prazo para o Estado</t>
  </si>
  <si>
    <t>P001 - Órgãos de soberania*</t>
  </si>
  <si>
    <t>P004 - Representação Externa</t>
  </si>
  <si>
    <t>P009 - Justiça</t>
  </si>
  <si>
    <t>P007 - Defesa</t>
  </si>
  <si>
    <t>P008 - Segurança Interna</t>
  </si>
  <si>
    <t>P012 - Cultura</t>
  </si>
  <si>
    <t>P013 - Ciência Tecnologia e Ensino Superior</t>
  </si>
  <si>
    <t>P014 - Ensino Básico e Secundário e Administração Escolar</t>
  </si>
  <si>
    <t>P015 - Trabalho, Solidariedade e Segurança Social</t>
  </si>
  <si>
    <t>P016 - Saúde</t>
  </si>
  <si>
    <t>P003 - Economia</t>
  </si>
  <si>
    <t>P005 - Finanças</t>
  </si>
  <si>
    <t>P006 - Gestão da Dívida Pública</t>
  </si>
  <si>
    <t>P017 - Ambiente e Ação Climática</t>
  </si>
  <si>
    <t>P018 - Infraestruturas e Habitação</t>
  </si>
  <si>
    <t>2018
CGE</t>
  </si>
  <si>
    <t>Receitas Correntes</t>
  </si>
  <si>
    <t>Receitas de Capital</t>
  </si>
  <si>
    <t>Receita Total</t>
  </si>
  <si>
    <t>Despesas Correntes</t>
  </si>
  <si>
    <t>Subsidios</t>
  </si>
  <si>
    <t>Despesa Total</t>
  </si>
  <si>
    <t>Saldo Global</t>
  </si>
  <si>
    <t>Medidas de política orçamental</t>
  </si>
  <si>
    <t>Revisão do coeficiente do Alojamento Local em Zonas de Contenção</t>
  </si>
  <si>
    <t xml:space="preserve">Tributações Autónomas </t>
  </si>
  <si>
    <t>Alargamento do Limite da Taxa Reduzida de IRC às PMEs e às PMEs do Interior</t>
  </si>
  <si>
    <t>Imposto do Selo sobre Crédito ao Consumo</t>
  </si>
  <si>
    <t>Medidas de incentivo à descarbonização</t>
  </si>
  <si>
    <t>Atualização do Imposto sobre o Tabaco e Alteração da Estrutura do Imposto</t>
  </si>
  <si>
    <t>Alargamento do Regime da DLRR (Dedução de Lucros Retidos e Re-investidos)</t>
  </si>
  <si>
    <t>Alteração das listas do IVA (incluindo Cultura, Lazer e Ciência)</t>
  </si>
  <si>
    <t>Redução das propinas ano letivo 2019/2020</t>
  </si>
  <si>
    <t>IRS - Jovem</t>
  </si>
  <si>
    <t>Aumento das deduções IRS com filhos menores 3 anos</t>
  </si>
  <si>
    <t>Programa de Apoio à Redução Tarifária</t>
  </si>
  <si>
    <t>Programa PROTransP</t>
  </si>
  <si>
    <t>Manuais Escolares - Reutilização</t>
  </si>
  <si>
    <t>Programa "1º Direito"</t>
  </si>
  <si>
    <t>Descongelamento das carreiras e Promoções (efeito bruto nas despesas com pessoal)</t>
  </si>
  <si>
    <t>Revisão de Carreiras e Outros Direitos</t>
  </si>
  <si>
    <t>Actualizações salariais (0,3%)</t>
  </si>
  <si>
    <t>Reformas de longas carreiras e reforma antecipada por flexibilização</t>
  </si>
  <si>
    <t>Prestação Social para Inclusão</t>
  </si>
  <si>
    <t>Abono de Família</t>
  </si>
  <si>
    <t>Complemento Solidário para Idosos</t>
  </si>
  <si>
    <t xml:space="preserve">Estatuto do cuidador informal </t>
  </si>
  <si>
    <t>Prestações de parentalidade</t>
  </si>
  <si>
    <t>Revisão de despesa</t>
  </si>
  <si>
    <t xml:space="preserve">Estratégia Nacional para a Integração das Pessoas em Situação de Sem Abrigo (ENIPSSA) </t>
  </si>
  <si>
    <t>Impacto no saldo</t>
  </si>
  <si>
    <t>Recuperação de Garantia do BPP</t>
  </si>
  <si>
    <t>Recapitalização do Novo Banco via Fundo Resolução</t>
  </si>
  <si>
    <t>Ativos Por Impostos Diferidos</t>
  </si>
  <si>
    <t xml:space="preserve">Decisão Judicial CML </t>
  </si>
  <si>
    <t xml:space="preserve">Transferência do FGCAM para Fundo de Garantia de Depósitos </t>
  </si>
  <si>
    <t>Indeminização da IP por cancelamente da subconcessão Algarve Litoral</t>
  </si>
  <si>
    <t>2020/2019 
Variação (%)</t>
  </si>
  <si>
    <t>Receita corrente:</t>
  </si>
  <si>
    <t>Receita corrente não fiscal:</t>
  </si>
  <si>
    <t>Receita de capital:</t>
  </si>
  <si>
    <t>Receita efetiva total</t>
  </si>
  <si>
    <t>Transferências Segurança Social</t>
  </si>
  <si>
    <t>Nota: a estrutura em % é calculada em relação à despesa total não consolidada do Programa;  não inclui ativos e passivos financeiros.
 Não inclui ativos e passivos financeiros.</t>
  </si>
  <si>
    <t>Nota: a estrutura em % é calculada em relação à despesa total não consolidada do Programa.</t>
  </si>
  <si>
    <t>014 - Ensino Básico e Secundário e Administração Escolar</t>
  </si>
  <si>
    <r>
      <t xml:space="preserve">Fontes: Ministério das Finanças e Comissão Europeia - </t>
    </r>
    <r>
      <rPr>
        <i/>
        <sz val="9"/>
        <color theme="1"/>
        <rFont val="Calibri"/>
        <family val="2"/>
        <scheme val="minor"/>
      </rPr>
      <t>Country Report</t>
    </r>
    <r>
      <rPr>
        <sz val="9"/>
        <color theme="1"/>
        <rFont val="Calibri"/>
        <family val="2"/>
        <scheme val="minor"/>
      </rPr>
      <t xml:space="preserve"> Portugal 2019, fevereiro 2019.</t>
    </r>
  </si>
  <si>
    <r>
      <t xml:space="preserve">Gráfico 2.3 Preço </t>
    </r>
    <r>
      <rPr>
        <i/>
        <sz val="11"/>
        <color rgb="FF009999"/>
        <rFont val="Calibri"/>
        <family val="2"/>
      </rPr>
      <t>spot</t>
    </r>
    <r>
      <rPr>
        <sz val="11"/>
        <color rgb="FF009999"/>
        <rFont val="Calibri"/>
        <family val="2"/>
      </rPr>
      <t xml:space="preserve"> do petróleo </t>
    </r>
    <r>
      <rPr>
        <i/>
        <sz val="11"/>
        <color rgb="FF009999"/>
        <rFont val="Calibri"/>
        <family val="2"/>
      </rPr>
      <t>brent</t>
    </r>
  </si>
  <si>
    <t>Impostos e contribuições</t>
  </si>
  <si>
    <t>SNS e CGA</t>
  </si>
  <si>
    <r>
      <t xml:space="preserve">Administração Central </t>
    </r>
    <r>
      <rPr>
        <vertAlign val="superscript"/>
        <sz val="9"/>
        <rFont val="Calibri"/>
        <family val="2"/>
        <scheme val="minor"/>
      </rPr>
      <t>(a)</t>
    </r>
  </si>
  <si>
    <t>Capacidade (+) / Necessidade (-)  Líquida de Financiamento</t>
  </si>
  <si>
    <t>Variação absoluta</t>
  </si>
  <si>
    <t>Variação relativa (%)</t>
  </si>
  <si>
    <t>Quadro A.5 Alterações ao perímetro da Administração Central em 2020 (excluindo as novas Entidades Públicas Reclassificadas)</t>
  </si>
  <si>
    <t>Fundamento legal da alteração</t>
  </si>
  <si>
    <t>Programa orçamental</t>
  </si>
  <si>
    <t>Serviço integrado</t>
  </si>
  <si>
    <t>P001 - ORGÃOS DE SOBERANIA</t>
  </si>
  <si>
    <t xml:space="preserve">Alteração de regime </t>
  </si>
  <si>
    <t>Lei n.º 58/2019, de 8 de agosto</t>
  </si>
  <si>
    <t>Lei n.º 71/2019, de 2 de setembro</t>
  </si>
  <si>
    <t>P002 - GOVERNAÇÃO</t>
  </si>
  <si>
    <t>Alteração de regime e de programa</t>
  </si>
  <si>
    <t>Lei n.º 68/2019, de 27 de agosto</t>
  </si>
  <si>
    <t>002 - GOVERNAÇÃO</t>
  </si>
  <si>
    <t>Decreto-Lei n.º 169-B/2019, de 3 de dezembro</t>
  </si>
  <si>
    <t>Resolução de Conselho de Ministros nº 39/2017, de 10 de março</t>
  </si>
  <si>
    <t>P007 - DEFESA</t>
  </si>
  <si>
    <t>Decreto-Lei n.º 102/2019, de 6 de agosto</t>
  </si>
  <si>
    <t>P009 - JUSTIÇA</t>
  </si>
  <si>
    <t>LABORATÓRIO MILITAR DE PRODUTOS QUÍMICOS E FARMACÊUTICOS</t>
  </si>
  <si>
    <t>(a) Durante a execução orçamental de 2019 e na sequência do disposto no Decreto-Lei n.º 31/2019, de 1 de março, que procedeu à 5ª alteração da Lei Orgânica do XXI Governo Constitucional, a entidade Instituto de Habitação e da Reabilitação Urbana, I.P., transitou do programa Ambiente e Ação Climática para o programa Infraestruturas e Habitação.</t>
  </si>
  <si>
    <t>(b) Durante a execução orçamental de 2019, a entidade Estrutura de Missão para a Presidência Portuguesa do Conselho da União Europeia (PPUE 2021), criada pela Resolução do Conselho de Ministros n.º 51/2019, de 6 de março, foi integrada no perímetro orçamental da Administração Central.</t>
  </si>
  <si>
    <t>(b) Durante a execução orçamental de 2019, a entidade Autoridade Anti-Dopagem de Portugal, criada pela Lei n.º 111/2019, de 10 de setembro, foi integrada no perímetro orçamental da Administração Central.</t>
  </si>
  <si>
    <t>Comissão Nacional de Proteção de Dados</t>
  </si>
  <si>
    <t>Exército</t>
  </si>
  <si>
    <t>Procuradoria-Geral da República</t>
  </si>
  <si>
    <t>Laboratório Militar de Produtos Químicos e Farmacêuticos</t>
  </si>
  <si>
    <t>Mecanismo nacional de monotorização da implementação da convenção sobre os direitos das pessoas com deficiência.</t>
  </si>
  <si>
    <t>Ação governativa - modernização do estado e da Administração Pública.</t>
  </si>
  <si>
    <t>Gabinetes dos membros do Governo - coesão territorial.</t>
  </si>
  <si>
    <t>Gabinetes dos membros do Governo - planeamento.</t>
  </si>
  <si>
    <t>Unidade Nacional do Mecanismo Financeiro do Espaço Económico Europeu.</t>
  </si>
  <si>
    <t>WOLFPART, S.G.P.S., S.A. (b)</t>
  </si>
  <si>
    <t>P008 - SEGURANÇA INTERNA</t>
  </si>
  <si>
    <t>P013 - Ciência, Tecnologia e Ensino Superior</t>
  </si>
  <si>
    <t>PO16 - SAÚDE</t>
  </si>
  <si>
    <t>PO17 - AMBIENTE E AÇÃO CLIMÁTICA</t>
  </si>
  <si>
    <t>P018 - INFRAESTRUTURAS E HABITAÇÃO</t>
  </si>
  <si>
    <t>(b) As entidades indicadas foram extintas por via de fusão por incorporação na Caixa Geral de Depósitos.</t>
  </si>
  <si>
    <t>(c) Entidades extintas.</t>
  </si>
  <si>
    <t>(d) A entidade SERQ - Centro de Inovação e Competências da Floresta - Associação – passou a integrar o subsetor das instituições sem fins lucrativos da Administração Local, na lista das Entidades do Setor Institucional das Administrações Públicas de 2018, divulgada em março de 2019 pelo Instituto Nacional de Estatística (INE).</t>
  </si>
  <si>
    <t>(e) Na sequência da alteração à estrutura acionista determinada pelo Decreto-Lei n.º 109/2018, de 4 de dezembro, a entidade Porto Vivo, SRU – Sociedade de Reabilitação Urbana do Porto, E.M., S.A., passa a integrar o subsetor da Administração Local.</t>
  </si>
  <si>
    <t>(f) A entidade TAP - Transportes Aéreos Portugueses, SGPS, S.A., foi excluída da lista das Entidades do Setor Institucional das Administrações Públicas de 2018, divulgada em setembro de 2019 pelo INE.</t>
  </si>
  <si>
    <t>BANIF - Imobiliária, S.A.</t>
  </si>
  <si>
    <t>Escola Nacional de Bombeiros</t>
  </si>
  <si>
    <t>TDC - The Discoveries Centre for Regeneratuve and Precision Medicine – Associação</t>
  </si>
  <si>
    <t>UNINOVA - Instituto de Desenvolvimento de Novas Tecnologias</t>
  </si>
  <si>
    <t>Hospital de Braga, E.P.E.</t>
  </si>
  <si>
    <t>ADENE - Agência para a Energia</t>
  </si>
  <si>
    <t>CNPCE - Comissão Nacional Permanente dos Congressos da Estrada</t>
  </si>
  <si>
    <t>Caixa Desenvolvimento, S.G.P.S., S.A. (b)</t>
  </si>
  <si>
    <t>Caixa Seguros e Saúde, S.G.P.S., S.A. (b)</t>
  </si>
  <si>
    <t>Caixa Gestão de Ativos, S.G.P.S., S.A. (b)</t>
  </si>
  <si>
    <t>Parcaixa, S.G.P.S., S.A. (b)</t>
  </si>
  <si>
    <t>SANJIMO - Sociedade Imobiliária, S.A. (c)</t>
  </si>
  <si>
    <t>Sociedade Portuguesa de Empreendimentos, S.P.E., S.A. (c)</t>
  </si>
  <si>
    <t>Fundação Carlos Lloyd Braga (c)</t>
  </si>
  <si>
    <t>SERQ - Centro de Inovação e Competências da Floresta - Associação (d)</t>
  </si>
  <si>
    <t>PORTO VIVO, SRU – Sociedade de Reabilitação Urbana do Porto, E.M., S.A. (e)</t>
  </si>
  <si>
    <t>TAP - Transportes Aéreos Portugueses , SGPS, S.A. (f)</t>
  </si>
  <si>
    <r>
      <t xml:space="preserve">Quadro A.6 Alterações ao perímetro das Entidades Públicas Reclassificadas na Administração Central em 2020 </t>
    </r>
    <r>
      <rPr>
        <b/>
        <vertAlign val="superscript"/>
        <sz val="12"/>
        <color rgb="FF009999"/>
        <rFont val="Calibri"/>
        <family val="2"/>
        <scheme val="minor"/>
      </rPr>
      <t>(a)</t>
    </r>
  </si>
  <si>
    <t>Motivo da não inclusão no OE2020</t>
  </si>
  <si>
    <t>ACM, I.P. - GESTOR DO PROGRAMA ESCOLHAS</t>
  </si>
  <si>
    <t>Integração no Alto Comissariado para as Migrações, I. P.</t>
  </si>
  <si>
    <t>CAIXA - GESTÃO DE ACTIVOS, SGPS, S.A.</t>
  </si>
  <si>
    <t>Entidade extinta por via de fusão por incorporação na Caixa Geral de Depósitos</t>
  </si>
  <si>
    <t>CAIXA DESENVOLVIMENTO, SGPS, S.A.</t>
  </si>
  <si>
    <t>CAIXA SEGUROS E SAÚDE, SGPS, S.A.</t>
  </si>
  <si>
    <t>CIBERGRADUAL - INVESTIMENTO IMOBILIÁRIO, S.A.</t>
  </si>
  <si>
    <t>ECODETRA - SOCIEDADE DE TRATAMENTO E DEPOSIÇÃO DE RESÍDUOS, S.A.</t>
  </si>
  <si>
    <t>Entidade extinta</t>
  </si>
  <si>
    <t>ESTALEIROS NAVAIS DE VIANA DO CASTELO, S.A.</t>
  </si>
  <si>
    <t>FUNDAÇÃO CARLOS LLOYD BRAGA</t>
  </si>
  <si>
    <t>Extinção por fusão no Exército</t>
  </si>
  <si>
    <t>PARCAIXA, SGPS, S.A.</t>
  </si>
  <si>
    <t>POLISALBUFEIRA, SOCIEDADE PARA O DESENVOLVIMENTO DO PROGRAMA POLIS EM ALBUFEIRA, S.A.</t>
  </si>
  <si>
    <t>POLISCOVILHÃ - SOCIEDADE PARA O DESENVOLVIMENTO DO PROGRAMA POLIS NA COVILHÃ, S.A.</t>
  </si>
  <si>
    <t>PORTO VIVO, SRU - SOCIEDADE DE REABILITAÇÃO URBANA DA BAIXA PORTUENSE, S.A.</t>
  </si>
  <si>
    <t>Passou a integrar o subsetor da Administação Local</t>
  </si>
  <si>
    <t>SANJIMO - SOCIEDADE IMOBILIÁRIA, S.A.</t>
  </si>
  <si>
    <t>SAS - INSTITUTO POLITÉCNICO DO CÁVADO E DO AVE</t>
  </si>
  <si>
    <t>Integração no Instituto Politécnico do Cávado e do Ave</t>
  </si>
  <si>
    <t>SOCIEDADE PORTUGUESA DE EMPREENDIMENTOS S.P.E., S.A.</t>
  </si>
  <si>
    <t>STCP SERVIÇOS - TRANSPORTES URBANOS, CONSULTORIA E PARTICIPAÇÕES, UNIPESSOAL, LDA.</t>
  </si>
  <si>
    <t>UNESUL - ASSOCIAÇÃO UNIVERSIDADE-EMPRESA DO SUL</t>
  </si>
  <si>
    <t>VISEUPOLIS - SOCIEDADE PARA O DESENVOLVIMENTO DO PROGRAMA POLIS EM VISEU, S.A.</t>
  </si>
  <si>
    <t>WOLFPART, SGPS, S.A.</t>
  </si>
  <si>
    <t xml:space="preserve">Gráfico 1.1 Investimentos estruturantes - transportes públicos
</t>
  </si>
  <si>
    <t xml:space="preserve">Gráfico 1.2 Valorização salarial real na Administração Pública
</t>
  </si>
  <si>
    <t>PIB (taxa de crescimento real, em percentagem)</t>
  </si>
  <si>
    <r>
      <t>Fontes: Eurostat; OCDE; Comissão Europeia,</t>
    </r>
    <r>
      <rPr>
        <i/>
        <sz val="9"/>
        <rFont val="Calibri"/>
        <family val="2"/>
        <scheme val="minor"/>
      </rPr>
      <t xml:space="preserve"> Economic Forecast</t>
    </r>
    <r>
      <rPr>
        <sz val="9"/>
        <rFont val="Calibri"/>
        <family val="2"/>
        <scheme val="minor"/>
      </rPr>
      <t>, novembro de 2019.</t>
    </r>
  </si>
  <si>
    <r>
      <t>Nota: Dados desde 1985 /1997 para a incerteza quanto à política)</t>
    </r>
    <r>
      <rPr>
        <vertAlign val="superscript"/>
        <sz val="9"/>
        <color theme="1"/>
        <rFont val="Calibri"/>
        <family val="2"/>
        <scheme val="minor"/>
      </rPr>
      <t>3</t>
    </r>
    <r>
      <rPr>
        <sz val="9"/>
        <color theme="1"/>
        <rFont val="Calibri"/>
        <family val="2"/>
        <scheme val="minor"/>
      </rPr>
      <t>.</t>
    </r>
  </si>
  <si>
    <r>
      <rPr>
        <vertAlign val="superscript"/>
        <sz val="9"/>
        <color theme="1"/>
        <rFont val="Calibri"/>
        <family val="2"/>
        <scheme val="minor"/>
      </rPr>
      <t>3</t>
    </r>
    <r>
      <rPr>
        <sz val="9"/>
        <color theme="1"/>
        <rFont val="Calibri"/>
        <family val="2"/>
        <scheme val="minor"/>
      </rPr>
      <t xml:space="preserve"> Indicadores baseados na frequência de palavras em jornais relacionadas com incerteza quanto à política económica, política comercial ou tensões geopolíticas (militares, nucleares, guerras e terrorismo). Um valor acima (abaixo) de zero significa que a incerteza/riscos nos últimos 12 meses estiveram acima (abaixo) da média histórica.</t>
    </r>
  </si>
  <si>
    <t>Fonte:  www.policyuncertainty.com.</t>
  </si>
  <si>
    <r>
      <t>Petróleo Brent (</t>
    </r>
    <r>
      <rPr>
        <b/>
        <i/>
        <sz val="9"/>
        <rFont val="Calibri"/>
        <family val="2"/>
        <scheme val="minor"/>
      </rPr>
      <t>Spot Brent</t>
    </r>
    <r>
      <rPr>
        <b/>
        <sz val="9"/>
        <rFont val="Calibri"/>
        <family val="2"/>
        <scheme val="minor"/>
      </rPr>
      <t>)</t>
    </r>
  </si>
  <si>
    <t>P - previsão.</t>
  </si>
  <si>
    <t>Fonte: Banco Central Europeu.</t>
  </si>
  <si>
    <r>
      <t xml:space="preserve">Gráfico 2.3 Preço </t>
    </r>
    <r>
      <rPr>
        <b/>
        <i/>
        <sz val="12"/>
        <color rgb="FF009999"/>
        <rFont val="Calibri"/>
        <family val="2"/>
        <scheme val="minor"/>
      </rPr>
      <t>spot</t>
    </r>
    <r>
      <rPr>
        <b/>
        <sz val="12"/>
        <color rgb="FF009999"/>
        <rFont val="Calibri"/>
        <family val="2"/>
        <scheme val="minor"/>
      </rPr>
      <t xml:space="preserve"> do petróleo </t>
    </r>
    <r>
      <rPr>
        <b/>
        <i/>
        <sz val="12"/>
        <color rgb="FF009999"/>
        <rFont val="Calibri"/>
        <family val="2"/>
        <scheme val="minor"/>
      </rPr>
      <t>brent</t>
    </r>
    <r>
      <rPr>
        <b/>
        <sz val="12"/>
        <color rgb="FF009999"/>
        <rFont val="Calibri"/>
        <family val="2"/>
        <scheme val="minor"/>
      </rPr>
      <t xml:space="preserve"> </t>
    </r>
  </si>
  <si>
    <t xml:space="preserve">Gráfico 2.4 Taxas de juro do mercado monetário a 3 meses </t>
  </si>
  <si>
    <t>Contributos</t>
  </si>
  <si>
    <t>(pontos percentuais)</t>
  </si>
  <si>
    <t>(ano terminado no trimestre)</t>
  </si>
  <si>
    <t>(variação em volume, pontos percentuais)</t>
  </si>
  <si>
    <r>
      <t>Investimento empresarial
(M</t>
    </r>
    <r>
      <rPr>
        <b/>
        <sz val="9"/>
        <color theme="1"/>
        <rFont val="Calibri"/>
        <family val="2"/>
      </rPr>
      <t>€)</t>
    </r>
  </si>
  <si>
    <r>
      <t>PIB
(M</t>
    </r>
    <r>
      <rPr>
        <b/>
        <sz val="9"/>
        <color theme="1"/>
        <rFont val="Calibri"/>
        <family val="2"/>
      </rPr>
      <t>€)</t>
    </r>
  </si>
  <si>
    <t>(em percentagem)</t>
  </si>
  <si>
    <t>Nota: valores poderão não somar devido a arredondamentos.</t>
  </si>
  <si>
    <r>
      <t>Gráfico 2.16 Decomposição dos efeitos da PII</t>
    </r>
    <r>
      <rPr>
        <b/>
        <vertAlign val="superscript"/>
        <sz val="12"/>
        <color rgb="FF009999"/>
        <rFont val="Calibri"/>
        <family val="2"/>
        <scheme val="minor"/>
      </rPr>
      <t>4</t>
    </r>
  </si>
  <si>
    <r>
      <rPr>
        <vertAlign val="superscript"/>
        <sz val="9"/>
        <color theme="1"/>
        <rFont val="Calibri"/>
        <family val="2"/>
        <scheme val="minor"/>
      </rPr>
      <t>4</t>
    </r>
    <r>
      <rPr>
        <sz val="9"/>
        <color theme="1"/>
        <rFont val="Calibri"/>
        <family val="2"/>
        <scheme val="minor"/>
      </rPr>
      <t xml:space="preserve"> Efeito transações: efeito que decorre da consideração dos fluxos da balança financeira; efeito variação de preços: efeito que decorre da consideração da reavaliação de ativos e passivos; efeito variações cambiais: efeito que decorre da consideração das variações cambiais na valorização dos ativos e passivos denominados em moeda estrangeira; efeito outros ajustamentos: efeito decorrente de alterações do valor de ativos e passivos não explicável por transações, variações de preço ou variações cambiais; efeito crescimento nominal: efeito que decorre da consideração do crescimento nominal do PIB.</t>
    </r>
  </si>
  <si>
    <t>Quadro 3.3 Principais medidas de política orçamental em 2019 e 2020</t>
  </si>
  <si>
    <r>
      <t>Medidas temporárias (</t>
    </r>
    <r>
      <rPr>
        <b/>
        <i/>
        <sz val="10"/>
        <color theme="0"/>
        <rFont val="Calibri"/>
        <family val="2"/>
        <scheme val="minor"/>
      </rPr>
      <t>one-off</t>
    </r>
    <r>
      <rPr>
        <b/>
        <sz val="10"/>
        <color theme="0"/>
        <rFont val="Calibri"/>
        <family val="2"/>
        <scheme val="minor"/>
      </rPr>
      <t>)</t>
    </r>
  </si>
  <si>
    <t>(pontos percentuais do PIB)</t>
  </si>
  <si>
    <t>Gráfico 5.1 Variação da procura externa em 2 p.p.</t>
  </si>
  <si>
    <t>Gráfico 5.2 Variação da procura interna em 2 p.p.</t>
  </si>
  <si>
    <t>Gráfico 5.3 Variação da taxa de juro de curto prazo em 2 p.p.</t>
  </si>
  <si>
    <t xml:space="preserve">* Disperso por cerca de 26 entidades, predominantemente de caráter público, e países objeto de programas de cooperação para o desenvolvimento. </t>
  </si>
  <si>
    <t>Quadro 5.3 Perfil de refinanciamento da carteira ajustada no final de novembro de 2019</t>
  </si>
  <si>
    <t>Quadro 5.4 Impacto de um aumento imediato e permanente das taxas de juro de mercado em 1 p.p. sobre os juros da Dívida Direta do Estado em 2020</t>
  </si>
  <si>
    <t>Quadro 5.5 Projeção da dívida pública (cenário base)</t>
  </si>
  <si>
    <t>Quadro 5.6 Indicadores de sustentabilidade de médio e longo prazo – S1 e S2 para Portugal</t>
  </si>
  <si>
    <r>
      <t xml:space="preserve">Gráfico 5.4 Dívida pública (projeção e choques)
</t>
    </r>
    <r>
      <rPr>
        <b/>
        <sz val="11"/>
        <color theme="1"/>
        <rFont val="Calibri"/>
        <family val="2"/>
        <scheme val="minor"/>
      </rPr>
      <t xml:space="preserve">
</t>
    </r>
  </si>
  <si>
    <t xml:space="preserve"> (em percentagem do PIB)</t>
  </si>
  <si>
    <t>Serviço</t>
  </si>
  <si>
    <t>DIREÇÃO-GERAL DAS AUTARQUIAS LOCAIS</t>
  </si>
  <si>
    <t>INSTITUTO DA HABITAÇÃO E DA REABILITAÇÃO URBANA, IP</t>
  </si>
  <si>
    <t>CP - COMBOIOS DE PORTUGAL EPE</t>
  </si>
  <si>
    <t>METRO - MONDEGO, SA</t>
  </si>
  <si>
    <t>INSTITUTO DA CONSERVAÇÃO DA NATUREZA E DAS FLORESTAS, I.P.</t>
  </si>
  <si>
    <t>Quadro A.7 Reorganizações de serviços da Administração Central em 2020 no âmbito da XXII Lei Orgânica do Governo Constitucional</t>
  </si>
  <si>
    <t>Regime jurídico</t>
  </si>
  <si>
    <t>PO14 - Infraestruturas e Habitação</t>
  </si>
  <si>
    <t>Fundo de Salvaguarda do Património Cultural</t>
  </si>
  <si>
    <t>Entidade não identificada</t>
  </si>
  <si>
    <t>Fundo de Compensação Salarial dos Profissionais da Pesca</t>
  </si>
  <si>
    <t>Docapesca - Portos e Lotas, S.A.</t>
  </si>
  <si>
    <t>TRANSFERÊNCIAS CORRENTES</t>
  </si>
  <si>
    <t>APFF - Administração do Porto da Figueira da Foz</t>
  </si>
  <si>
    <t>Gabinete de Prev. e Inv. de Acidentes com Aeronaves e de Acidentes Ferroviários</t>
  </si>
  <si>
    <t>SUBSÍDIOS</t>
  </si>
  <si>
    <t>GOVERNAÇÃO</t>
  </si>
  <si>
    <t>Fundo para a Inovação Social</t>
  </si>
  <si>
    <t>Instituto da Habitação e da Reabilitação Urbana, I.P.</t>
  </si>
  <si>
    <t>Despesas Excecionais - Direção-Geral do Tesouro e Finanças</t>
  </si>
  <si>
    <t xml:space="preserve"> Lusa - Agência de Noticias de Portugal</t>
  </si>
  <si>
    <t>TRANSFERÊNCIAS DE CAPITAL</t>
  </si>
  <si>
    <t>Termalistur - Termas de S. Pedro do Sul, E.M., S.A.</t>
  </si>
  <si>
    <t>TOTAL TRANSFERÊNCIAS E SUBSÍDIOS</t>
  </si>
  <si>
    <t>Quadro 4.1 Despesa total consolidada de cada programa orçamental</t>
  </si>
  <si>
    <t>Quadro 4.2 Despesa - Atividades e Projetos</t>
  </si>
  <si>
    <t>Quadro 4.3 Despesa - por atividades</t>
  </si>
  <si>
    <t>Despesa efetiva não consolidada</t>
  </si>
  <si>
    <t>Notas: Para detalhes da nomenclatura ver Circular Série A nº. 1394, de 4 de novembro de 2019, da Direção Geral do Orçamento; valor não consolidado e líquido de ativos e passivos; inclui encargos com gestão da dívida pública.</t>
  </si>
  <si>
    <t>Áreas de atividades</t>
  </si>
  <si>
    <t>Quadro 4.4 Projetos – por tipo de despesa e fonte de financiamento</t>
  </si>
  <si>
    <t>Despesa total excluindo transf. do OE p/ SFA´s</t>
  </si>
  <si>
    <t>Nota: o valor da Despesa Total está de acordo com a execução apurada no âmbito da Conta Geral do Estado de 2016, 2017 e 2018.</t>
  </si>
  <si>
    <t>Orgãos de Soberania</t>
  </si>
  <si>
    <t>Governação</t>
  </si>
  <si>
    <t>Gestão da Dívida Pública</t>
  </si>
  <si>
    <t>Ensino Básico e Secundário e Administração escolar</t>
  </si>
  <si>
    <t>Ambiente e Ação Climática</t>
  </si>
  <si>
    <t>Infraestruturas e Habitação</t>
  </si>
  <si>
    <t>Agricultura</t>
  </si>
  <si>
    <t>Subtotal despesa colsolidada dos Programas (1)</t>
  </si>
  <si>
    <t>Fluxos para outros Programas Orçamentais (2)</t>
  </si>
  <si>
    <t>Despesa total consolidada da Administração Central (3)=(1)-(2)</t>
  </si>
  <si>
    <t>Dotações centralizadas MF (4)</t>
  </si>
  <si>
    <t>Despesa total consolidada da Administração Central - Mapa XV (5)=(3)+(4)</t>
  </si>
  <si>
    <t>Despesa de ativos e passivos financeiros consolidados (6)</t>
  </si>
  <si>
    <t>Diferenças de consolidação (despesa efetiva) (7)</t>
  </si>
  <si>
    <t>Despesa efetiva consolidada da Administração Central - Quadro X (conta AC) (8)=(5)-(6)+(7)</t>
  </si>
  <si>
    <t>Quadro 4.5 Projetos – por programas</t>
  </si>
  <si>
    <t>Despesa efectiva excluindo transf. do OE p/ SFA 's</t>
  </si>
  <si>
    <t>Quadro 4.6 Projetos por Programa e fontes de financiamento</t>
  </si>
  <si>
    <t>Total 
(todas as fontes)</t>
  </si>
  <si>
    <t>das quais
Receitas gerais</t>
  </si>
  <si>
    <t>Nota: a estrutura em % é calculada em relação à despesa total não consolidada do Programa;  não inclui ativos e passivos financeiros.</t>
  </si>
  <si>
    <t>2018
Execução final</t>
  </si>
  <si>
    <t>2019/ 2018</t>
  </si>
  <si>
    <t>2020/2019</t>
  </si>
  <si>
    <t>Juros e Outros Encargos da Administração Central</t>
  </si>
  <si>
    <t>Infraestruturas de Portugal, S.A.</t>
  </si>
  <si>
    <t>CP - Comboios de Portugal E.P.E.</t>
  </si>
  <si>
    <t>Pensões e Outros Abonos - CGA</t>
  </si>
  <si>
    <t xml:space="preserve">Instituto de Financiamento da Agricultura e Pescas, I.P. </t>
  </si>
  <si>
    <t xml:space="preserve">Instituto da Habitação e da Reabilitação Urbana, I.P. </t>
  </si>
  <si>
    <t>Fundo de Garantia de Crédito Agrícola Comum</t>
  </si>
  <si>
    <t>Quadro 4.7 Projetos novos e em curso</t>
  </si>
  <si>
    <t>Nota: a informação presente neste quadro encontra-se detalhada nos mapas informativos 20-E - Projetos Novos e em Curso por Ministério.</t>
  </si>
  <si>
    <t>Quadro 4.8 Projetos por agrupamento económico</t>
  </si>
  <si>
    <t xml:space="preserve">   Administração Central</t>
  </si>
  <si>
    <t xml:space="preserve">   Administração Local</t>
  </si>
  <si>
    <t>Despesa total efetiva excluindo transf. do OE p/ SFA´s</t>
  </si>
  <si>
    <t>Despesa total excluindo transf. do OE p/ SFA's</t>
  </si>
  <si>
    <t>Quadro 4.9 Projetos – Regionalização – Ótica NUTS I e II</t>
  </si>
  <si>
    <t>Nota: a informação presente neste quadro encontra-se detalhada nos mapas informativos 21-B - Projetos por NUT I - e 21-C - Projetos por NUT II.</t>
  </si>
  <si>
    <t>Quadro 4.10 Limites de despesa coberta por receitas de impostos</t>
  </si>
  <si>
    <t>Nota: a estrutura em percentagem é calculada em relação à despesa total não consolidada do Programa; não inclui ativos e passivos financeiros.</t>
  </si>
  <si>
    <t>Quadro 4.79 Agricultura (PO20) - Despesa por classificação económica</t>
  </si>
  <si>
    <t>Quadro 4.75 Infraestruturas e Habitação (PO18) - Despesa por classificação económica</t>
  </si>
  <si>
    <t>Quadro 4.73 Infraestruturas e Habitação (PO18) - Despesa total consolidada</t>
  </si>
  <si>
    <t>Quadro 4.71 Ambiente e Ação Climática (PO17) - Despesa por classificação económica</t>
  </si>
  <si>
    <t>Quadro 4.69 Ambiente e Ação Climática (PO17) - Despesa total consolidada</t>
  </si>
  <si>
    <t>Quadro 4.67 Saúde (PO16) - Despesa por classificação económica</t>
  </si>
  <si>
    <t>Quadro 4.66 Saúde (PO16) - Despesa dos SFA e EPR por fontes de financiamento</t>
  </si>
  <si>
    <t>Quadro 4.65 Plano de melhoria da resposta do SNS</t>
  </si>
  <si>
    <t>Quadro 4.63 Grandes investimentos em infraestruturas</t>
  </si>
  <si>
    <t>Quadro 4.62 Cuidados de saúde prestados no SNS</t>
  </si>
  <si>
    <t>Quadro 4.61 Saúde (PO16) - Despesa total consolidada</t>
  </si>
  <si>
    <t>Quadro 4.59 Trabalho, Solidariedade e Segurança Social (PO15) - Despesa por classificação económica</t>
  </si>
  <si>
    <t>Quadro 4.57 Trabalho, Solidariedade e Segurança Social (PO15) - Despesa total consolidada</t>
  </si>
  <si>
    <t>Quadro 4.55 Ensino Básico e Secundário e Administração Escolar (PO14) - Despesa por classificação económica</t>
  </si>
  <si>
    <t>Quadro 4.53 Ensino Básico e Secundário e Administração Escolar (PO14) - Despesa total consolidada</t>
  </si>
  <si>
    <t>Quadro 4.51 Ciência, Tecnologia e Ensino Superior (PO13) - Despesa por classificação económica</t>
  </si>
  <si>
    <t>Quadro 4.49 Ciência, Tecnologia e Ensino Superior (PO13) - Despesa total consolidada</t>
  </si>
  <si>
    <t>Quadro 4.47 Cultura (PO12) - Despesa por classificação económica</t>
  </si>
  <si>
    <t>Quadro 4.45 Cultura (PO12) - Despesa total consolidada</t>
  </si>
  <si>
    <t>Quadro 4.44 Justiça (PO09) - Despesa por medidas dos programas</t>
  </si>
  <si>
    <t>Quadro 4.43 Justiça (PO09) - Despesa por classificação económica</t>
  </si>
  <si>
    <t>Quadro 4.42 Justiça (PO09) - Despesa dos SFA e EPR por fontes de financiamento</t>
  </si>
  <si>
    <t>Quadro 4.41 Justiça (PO09) - Despesa total consolidada</t>
  </si>
  <si>
    <t>Quadro 4.40 Segurança Interna (PO08) - Despesa por medidas dos programas</t>
  </si>
  <si>
    <t>Quadro 4.39 Segurança Interna (PO08) - Despesa por classificação económica</t>
  </si>
  <si>
    <t>Quadro 4.38 Segurança Interna (PO08) - Despesa dos SFA e EPR por fontes de financiamento</t>
  </si>
  <si>
    <t>Quadro 4.37 Segurança Interna (PO08) - Despesa total consolidada</t>
  </si>
  <si>
    <t>Quadro 4.36 Defesa (PO07) - Despesa por medidas dos programas</t>
  </si>
  <si>
    <t>Quadro 4.35 Defesa (PO07) - Despesa por classificação económica</t>
  </si>
  <si>
    <t>Quadro 4.34 Defesa (PO07) - Despesa dos SFA e EPR por fontes de financiamento</t>
  </si>
  <si>
    <t>Quadro 4.33 Defesa (PO07) - Despesa total consolidada</t>
  </si>
  <si>
    <t>Quadro 4.30 Finanças (PO05) - Despesa por classificação económica</t>
  </si>
  <si>
    <t>Quadro 4.29 Finanças (PO05) - Despesa dos SFA  por fontes de financiamento</t>
  </si>
  <si>
    <t>Quadro 4.28 Gestão da Dívida Pública (PO06) - Despesa total consolidada</t>
  </si>
  <si>
    <t>Quadro 4.25 Representação Externa (PO04) - Despesa por classificação económica</t>
  </si>
  <si>
    <t>Quadro 4.23 Representação Externa (PO04) - Despesa total consolidada</t>
  </si>
  <si>
    <t>Quadro 4.21 Economia (PO03) - Despesa por classificação económica</t>
  </si>
  <si>
    <t>Quadro 4.19 Economia (PO03) - Despesa total consolidada</t>
  </si>
  <si>
    <t>Quadro 4.18 Governação (PO02) - Despesa por medidas dos programas</t>
  </si>
  <si>
    <t>Quadro 4.17 Governação (PO02) - Despesa por classificação económica</t>
  </si>
  <si>
    <t>Quadro 4.15 Governação (PO02) - Despesa total consolidada</t>
  </si>
  <si>
    <t>Quadro 4.14 Órgãos de Soberania (PO01) - Despesa por medidas do programa</t>
  </si>
  <si>
    <t>Quadro 4.13 Órgãos de Soberania (PO01) - Despesa por classificação económica</t>
  </si>
  <si>
    <t>Quadro 4.12 Órgãos de Soberania (PO01) - Despesa dos SFA por fontes de financiamento</t>
  </si>
  <si>
    <t>Quadro 4.11 Órgãos de Soberania (PO01) - Despesa total consolidada</t>
  </si>
  <si>
    <t xml:space="preserve">Nota: não inclui ativos e passivos financeiros.
</t>
  </si>
  <si>
    <t>005 - Finanças</t>
  </si>
  <si>
    <t>Estrutura 2020
(%)</t>
  </si>
  <si>
    <t>013 - Ciência, Tecnologia e Ensino Superior</t>
  </si>
  <si>
    <t>015 - Trabalho, Solidariedade e Segurança Social</t>
  </si>
  <si>
    <t>017 - Ambiente e Ação Climática</t>
  </si>
  <si>
    <t>Em 2019 e 2020, a dotação específica à Contribuição do Serviço Rodoviárop apresentada em atividades inclui componente inscrita em projetos no valor de 592 410 211 euros e de 725 040 000 euros, respetivamente.</t>
  </si>
  <si>
    <t>020 - Agricultura</t>
  </si>
  <si>
    <t>Quadro 4.81 Mar (PO21) - Despesa total consolidada</t>
  </si>
  <si>
    <t>Quadro 4.83 Mar (PO21) - Despesa por classificação económica</t>
  </si>
  <si>
    <r>
      <t xml:space="preserve">Fundo de Equilíbrio Financeiro (FEF) </t>
    </r>
    <r>
      <rPr>
        <vertAlign val="superscript"/>
        <sz val="9"/>
        <rFont val="Calibri"/>
        <family val="2"/>
        <scheme val="minor"/>
      </rPr>
      <t>(a)</t>
    </r>
  </si>
  <si>
    <r>
      <t xml:space="preserve">Participação no IRS </t>
    </r>
    <r>
      <rPr>
        <vertAlign val="superscript"/>
        <sz val="9"/>
        <rFont val="Calibri"/>
        <family val="2"/>
        <scheme val="minor"/>
      </rPr>
      <t>(b)</t>
    </r>
  </si>
  <si>
    <r>
      <t xml:space="preserve">Fundo de Financiamento das Freguesias (FFF) </t>
    </r>
    <r>
      <rPr>
        <vertAlign val="superscript"/>
        <sz val="9"/>
        <rFont val="Calibri"/>
        <family val="2"/>
        <scheme val="minor"/>
      </rPr>
      <t>(c)</t>
    </r>
  </si>
  <si>
    <r>
      <t>3</t>
    </r>
    <r>
      <rPr>
        <sz val="9"/>
        <rFont val="Calibri"/>
        <family val="2"/>
        <scheme val="minor"/>
      </rPr>
      <t xml:space="preserve"> </t>
    </r>
    <r>
      <rPr>
        <sz val="9"/>
        <color indexed="8"/>
        <rFont val="Calibri"/>
        <family val="2"/>
        <scheme val="minor"/>
      </rPr>
      <t>–</t>
    </r>
    <r>
      <rPr>
        <sz val="9"/>
        <rFont val="Calibri"/>
        <family val="2"/>
        <scheme val="minor"/>
      </rPr>
      <t xml:space="preserve"> </t>
    </r>
    <r>
      <rPr>
        <sz val="9"/>
        <color indexed="8"/>
        <rFont val="Calibri"/>
        <family val="2"/>
        <scheme val="minor"/>
      </rPr>
      <t>Os</t>
    </r>
    <r>
      <rPr>
        <sz val="9"/>
        <rFont val="Calibri"/>
        <family val="2"/>
        <scheme val="minor"/>
      </rPr>
      <t xml:space="preserve"> </t>
    </r>
    <r>
      <rPr>
        <sz val="9"/>
        <color indexed="8"/>
        <rFont val="Calibri"/>
        <family val="2"/>
        <scheme val="minor"/>
      </rPr>
      <t>valores</t>
    </r>
    <r>
      <rPr>
        <sz val="9"/>
        <rFont val="Calibri"/>
        <family val="2"/>
        <scheme val="minor"/>
      </rPr>
      <t xml:space="preserve"> </t>
    </r>
    <r>
      <rPr>
        <sz val="9"/>
        <color indexed="8"/>
        <rFont val="Calibri"/>
        <family val="2"/>
        <scheme val="minor"/>
      </rPr>
      <t>futuros</t>
    </r>
    <r>
      <rPr>
        <sz val="9"/>
        <rFont val="Calibri"/>
        <family val="2"/>
        <scheme val="minor"/>
      </rPr>
      <t xml:space="preserve"> </t>
    </r>
    <r>
      <rPr>
        <sz val="9"/>
        <color indexed="8"/>
        <rFont val="Calibri"/>
        <family val="2"/>
        <scheme val="minor"/>
      </rPr>
      <t>estão</t>
    </r>
    <r>
      <rPr>
        <sz val="9"/>
        <rFont val="Calibri"/>
        <family val="2"/>
        <scheme val="minor"/>
      </rPr>
      <t xml:space="preserve"> </t>
    </r>
    <r>
      <rPr>
        <sz val="9"/>
        <color indexed="8"/>
        <rFont val="Calibri"/>
        <family val="2"/>
        <scheme val="minor"/>
      </rPr>
      <t>a</t>
    </r>
    <r>
      <rPr>
        <sz val="9"/>
        <rFont val="Calibri"/>
        <family val="2"/>
        <scheme val="minor"/>
      </rPr>
      <t xml:space="preserve"> </t>
    </r>
    <r>
      <rPr>
        <sz val="9"/>
        <color indexed="8"/>
        <rFont val="Calibri"/>
        <family val="2"/>
        <scheme val="minor"/>
      </rPr>
      <t>preços</t>
    </r>
    <r>
      <rPr>
        <sz val="9"/>
        <rFont val="Calibri"/>
        <family val="2"/>
        <scheme val="minor"/>
      </rPr>
      <t xml:space="preserve"> </t>
    </r>
    <r>
      <rPr>
        <sz val="9"/>
        <color indexed="8"/>
        <rFont val="Calibri"/>
        <family val="2"/>
        <scheme val="minor"/>
      </rPr>
      <t>constantes</t>
    </r>
    <r>
      <rPr>
        <sz val="9"/>
        <rFont val="Calibri"/>
        <family val="2"/>
        <scheme val="minor"/>
      </rPr>
      <t xml:space="preserve"> </t>
    </r>
    <r>
      <rPr>
        <sz val="9"/>
        <color indexed="8"/>
        <rFont val="Calibri"/>
        <family val="2"/>
        <scheme val="minor"/>
      </rPr>
      <t>de</t>
    </r>
    <r>
      <rPr>
        <sz val="9"/>
        <rFont val="Calibri"/>
        <family val="2"/>
        <scheme val="minor"/>
      </rPr>
      <t xml:space="preserve"> </t>
    </r>
    <r>
      <rPr>
        <sz val="9"/>
        <color indexed="8"/>
        <rFont val="Calibri"/>
        <family val="2"/>
        <scheme val="minor"/>
      </rPr>
      <t>2020.</t>
    </r>
  </si>
  <si>
    <t>Quadro 4.27 Finanças (PO05) - Despesa total consolidada</t>
  </si>
  <si>
    <t>Quadro 4.3 Despesa   por atividades</t>
  </si>
  <si>
    <t>Quadro 4.11 Órgãos de Soberania  PO01    Despesa total consolidada</t>
  </si>
  <si>
    <t>Quadro 4.12 Órgãos de Soberania  PO01    Despesa dos SFA por fontes de financiamento</t>
  </si>
  <si>
    <t>Quadro 4.13 Órgãos de Soberania  PO01    Despesa por classificação económica</t>
  </si>
  <si>
    <t>Quadro 4.14 Órgãos de Soberania  PO01    Despesa por medidas do programa</t>
  </si>
  <si>
    <t>Quadro 4.15 Governação  PO02    Despesa total consolidada</t>
  </si>
  <si>
    <t>Quadro 4.17 Governação  PO02    Despesa por classificação económica</t>
  </si>
  <si>
    <t>Quadro 4.18 Governação  PO02    Despesa por medidas dos programas</t>
  </si>
  <si>
    <t>Quadro 4.19 Economia  PO03    Despesa total consolidada</t>
  </si>
  <si>
    <t>Quadro 4.21 Economia  PO03    Despesa por classificação económica</t>
  </si>
  <si>
    <t>Quadro 4.23 Representação Externa  PO04    Despesa total consolidada</t>
  </si>
  <si>
    <t>Quadro 4.25 Representação Externa  PO04    Despesa por classificação económica</t>
  </si>
  <si>
    <t>Quadro 4.27 Finanças  PO05    Despesa total consolidada</t>
  </si>
  <si>
    <t>Quadro 4.28 Gestão da Dívida Pública  PO06    Despesa total consolidada</t>
  </si>
  <si>
    <t>Quadro 4.29 Finanças  PO05    Despesa dos SFA  por fontes de financiamento</t>
  </si>
  <si>
    <t>Quadro 4.30 Finanças  PO05    Despesa por classificação económica</t>
  </si>
  <si>
    <t>Quadro 4.33 Defesa  PO07    Despesa total consolidada</t>
  </si>
  <si>
    <t>Quadro 4.34 Defesa  PO07    Despesa dos SFA e EPR por fontes de financiamento</t>
  </si>
  <si>
    <t>Quadro 4.35 Defesa  PO07    Despesa por classificação económica</t>
  </si>
  <si>
    <t>Quadro 4.36 Defesa  PO07    Despesa por medidas dos programas</t>
  </si>
  <si>
    <t>Quadro 4.37 Segurança Interna  PO08    Despesa total consolidada</t>
  </si>
  <si>
    <t>Quadro 4.38 Segurança Interna  PO08    Despesa dos SFA e EPR por fontes de financiamento</t>
  </si>
  <si>
    <t>Quadro 4.39 Segurança Interna  PO08    Despesa por classificação económica</t>
  </si>
  <si>
    <t>Quadro 4.40 Segurança Interna  PO08    Despesa por medidas dos programas</t>
  </si>
  <si>
    <t>Quadro 4.41 Justiça  PO09    Despesa total consolidada</t>
  </si>
  <si>
    <t>Quadro 4.42 Justiça  PO09    Despesa dos SFA e EPR por fontes de financiamento</t>
  </si>
  <si>
    <t>Quadro 4.43 Justiça  PO09    Despesa por classificação económica</t>
  </si>
  <si>
    <t>Quadro 4.44 Justiça  PO09    Despesa por medidas dos programas</t>
  </si>
  <si>
    <t>Quadro 4.45 Cultura  PO12    Despesa total consolidada</t>
  </si>
  <si>
    <t>Quadro 4.47 Cultura  PO12    Despesa por classificação económica</t>
  </si>
  <si>
    <t>Quadro 4.49 Ciência  Tecnologia e Ensino Superior  PO13    Despesa total consolidada</t>
  </si>
  <si>
    <t>Quadro 4.51 Ciência  Tecnologia e Ensino Superior  PO13    Despesa por classificação económica</t>
  </si>
  <si>
    <t>Quadro 4.53 Ensino Básico e Secundário e Administração Escolar  PO14    Despesa total consolidada</t>
  </si>
  <si>
    <t>Quadro 4.55 Ensino Básico e Secundário e Administração Escolar  PO14    Despesa por classificação económica</t>
  </si>
  <si>
    <t>Quadro 4.57 Trabalho  Solidariedade e Segurança Social  PO15    Despesa total consolidada</t>
  </si>
  <si>
    <t>Quadro 4.59 Trabalho  Solidariedade e Segurança Social  PO15    Despesa por classificação económica</t>
  </si>
  <si>
    <t>Quadro 4.61 Saúde  PO16    Despesa total consolidada</t>
  </si>
  <si>
    <t>Quadro 4.66 Saúde  PO16    Despesa dos SFA e EPR por fontes de financiamento</t>
  </si>
  <si>
    <t>Quadro 4.67 Saúde  PO16    Despesa por classificação económica</t>
  </si>
  <si>
    <t>Quadro 4.69 Ambiente e Ação Climática  PO17    Despesa total consolidada</t>
  </si>
  <si>
    <t>Quadro 4.71 Ambiente e Ação Climática  PO17    Despesa por classificação económica</t>
  </si>
  <si>
    <t>Quadro 4.73 Infraestruturas e Habitação  PO18    Despesa total consolidada</t>
  </si>
  <si>
    <t>Quadro 4.75 Infraestruturas e Habitação  PO18    Despesa por classificação económica</t>
  </si>
  <si>
    <t>Quadro 4.79 Agricultura  PO20    Despesa por classificação económica</t>
  </si>
  <si>
    <t>Quadro 4.81 Mar  PO21    Despesa total consolidada</t>
  </si>
  <si>
    <t>Quadro 4.83 Mar  PO21    Despesa por classificação económica</t>
  </si>
  <si>
    <t>Gráfico 4.1 Despesa pública total vs Despesa SNS</t>
  </si>
  <si>
    <t>Gráfico 4.2 Despesa do SNS</t>
  </si>
  <si>
    <t>Gráfico 4.3 Evolução dos recursos humanos do SNS</t>
  </si>
  <si>
    <t>Gráfico 4.4 Transferências do OE para o SNS</t>
  </si>
  <si>
    <t>Capacidade/necessidade de financiamento</t>
  </si>
  <si>
    <t>(diferenças, pontos percentuais do PIB)</t>
  </si>
  <si>
    <t>Gráfico 2.20 Variação da procura externa em 2 p.p.</t>
  </si>
  <si>
    <t>Gráfico 2.21 Variação do preço do petróleo em 20%</t>
  </si>
  <si>
    <t>(em milhares)</t>
  </si>
  <si>
    <t>2019 estimativa</t>
  </si>
  <si>
    <r>
      <t>Outras</t>
    </r>
    <r>
      <rPr>
        <vertAlign val="superscript"/>
        <sz val="9"/>
        <color theme="1"/>
        <rFont val="Calibri"/>
        <family val="2"/>
        <scheme val="minor"/>
      </rPr>
      <t>*</t>
    </r>
  </si>
  <si>
    <t>área  do euro</t>
  </si>
  <si>
    <t>IC17 CRIL - Túnel do Grilo</t>
  </si>
  <si>
    <t>Contratação da 1.ª fase concluída (Início de obras em 2020)</t>
  </si>
  <si>
    <t>Valorização salarial real AP (índice)</t>
  </si>
  <si>
    <t>contributos p.p.</t>
  </si>
  <si>
    <t>défice orçamental 2018</t>
  </si>
  <si>
    <t>Outras receitas correntes / capital</t>
  </si>
  <si>
    <t>Despesas c/ pessoal</t>
  </si>
  <si>
    <t>Receitas fiscais</t>
  </si>
  <si>
    <t>défice orçamental 2019</t>
  </si>
  <si>
    <t>DBRS</t>
  </si>
  <si>
    <t>BBB (alta)</t>
  </si>
  <si>
    <t>Estável</t>
  </si>
  <si>
    <t>Moody's</t>
  </si>
  <si>
    <t>Baa3</t>
  </si>
  <si>
    <t>Positivo</t>
  </si>
  <si>
    <t>Fitch</t>
  </si>
  <si>
    <t>BBB</t>
  </si>
  <si>
    <t>S&amp;P</t>
  </si>
  <si>
    <t>Ba1</t>
  </si>
  <si>
    <t>BB+</t>
  </si>
  <si>
    <t>BBB-</t>
  </si>
  <si>
    <t>BBB (baixa)</t>
  </si>
  <si>
    <t>Ba2</t>
  </si>
  <si>
    <t>Ba3</t>
  </si>
  <si>
    <t>BB</t>
  </si>
  <si>
    <t>Negativo</t>
  </si>
  <si>
    <t>Baa1</t>
  </si>
  <si>
    <t>A (baixa)</t>
  </si>
  <si>
    <t>A3</t>
  </si>
  <si>
    <t>A-</t>
  </si>
  <si>
    <t>A1</t>
  </si>
  <si>
    <t>A+</t>
  </si>
  <si>
    <t>AA-</t>
  </si>
  <si>
    <t>Aa2</t>
  </si>
  <si>
    <t>AA</t>
  </si>
  <si>
    <t>Aa3</t>
  </si>
  <si>
    <t>n/a</t>
  </si>
  <si>
    <t>A</t>
  </si>
  <si>
    <t>Quadro EI.1 Balanço consolidado da Segurança Social - 2018</t>
  </si>
  <si>
    <t>Quadro EI.3 Demonstração dos resultados financeiros consolidados - 2018</t>
  </si>
  <si>
    <t>Gráfico 2.2 Índice de incerteza política e comercial</t>
  </si>
  <si>
    <t xml:space="preserve">Gráfico 2.2 Índice de incerteza política e comercial </t>
  </si>
  <si>
    <t>Contributo variação 2020/2019
(em p.p.)</t>
  </si>
  <si>
    <t>Por memória</t>
  </si>
  <si>
    <t>Nota: a despesa está expurgada de fluxos intersectoriais no âmbito da Administração Central relativos a juros, subsídios, transferências e de aquisição de bens e serviços dentro do Programa Orçamental Saúde.</t>
  </si>
  <si>
    <t>Gráfico 1.1 Investimentos estruturantes nos transportes públicos</t>
  </si>
  <si>
    <t>Gráfico 1.2 Valorização salarial real na Administração Pública</t>
  </si>
  <si>
    <t>Gráfico 2.4 Taxas de juro do mercado monetário a 3 meses</t>
  </si>
  <si>
    <t>Quadro 4.31 Finanças (PO05) - Despesas excecionais</t>
  </si>
  <si>
    <t>Quadro 4.31 Finanças  PO05    Despesas excecionais</t>
  </si>
  <si>
    <t>Quadro 5.5 Projeção da dívida pública  (cenário base)</t>
  </si>
  <si>
    <t>Ótica da Contabilidade Pública</t>
  </si>
  <si>
    <t xml:space="preserve">Ótica da Contabilidade Pública </t>
  </si>
  <si>
    <t>Quadro EI.2 Demonstração de resultados consolidados da Segurança Social - 2018</t>
  </si>
  <si>
    <t>Quadro A.1 Conta das Administrações Públicas - ótica da Contabilidade Nacional</t>
  </si>
  <si>
    <t>Quadro A.2 Conta das Administrações Públicas CN - variações absoluta e relativa</t>
  </si>
  <si>
    <t>Quadro A.3 Conta das Administrações Públicas - ótica da Contabilidade Pública</t>
  </si>
  <si>
    <t>Quadro A.4 Conta das Administrações Públicas  CP - variações absoluta e relativa</t>
  </si>
  <si>
    <t>Quadro A.5 Alterações ao perímetro da Administração Central em 2020  (excluindo as novas Entidades Públicas Reclassificadas)</t>
  </si>
  <si>
    <t>Quadro A.6 Alterações ao perímetro das Entidades Públicas Reclassificadas na Administração Central em 2020</t>
  </si>
  <si>
    <t>Gráfico 2.1 Crescimento económico das principais economias</t>
  </si>
  <si>
    <r>
      <t xml:space="preserve">Fontes: DGEG, </t>
    </r>
    <r>
      <rPr>
        <i/>
        <sz val="9"/>
        <rFont val="Calibri"/>
        <family val="2"/>
        <scheme val="minor"/>
      </rPr>
      <t>Nymex</t>
    </r>
    <r>
      <rPr>
        <sz val="9"/>
        <rFont val="Calibri"/>
        <family val="2"/>
        <scheme val="minor"/>
      </rPr>
      <t xml:space="preserve">. </t>
    </r>
  </si>
  <si>
    <t>Exportações/PIB</t>
  </si>
  <si>
    <t>Investimento empresarial/PIB</t>
  </si>
  <si>
    <r>
      <t xml:space="preserve">2019
</t>
    </r>
    <r>
      <rPr>
        <b/>
        <sz val="8"/>
        <color theme="1"/>
        <rFont val="Calibri"/>
        <family val="2"/>
        <scheme val="minor"/>
      </rPr>
      <t>Estimativa</t>
    </r>
  </si>
  <si>
    <r>
      <t>Notas: (a) Os valores do preço do petróleo para 2019/20 baseiam-se nos futuros Brent</t>
    </r>
    <r>
      <rPr>
        <i/>
        <sz val="9"/>
        <rFont val="Calibri"/>
        <family val="2"/>
        <scheme val="minor"/>
      </rPr>
      <t>;</t>
    </r>
    <r>
      <rPr>
        <sz val="9"/>
        <rFont val="Calibri"/>
        <family val="2"/>
        <scheme val="minor"/>
      </rPr>
      <t xml:space="preserve"> (b) Euribor a três meses.</t>
    </r>
  </si>
  <si>
    <r>
      <t>Nota:</t>
    </r>
    <r>
      <rPr>
        <vertAlign val="superscript"/>
        <sz val="9"/>
        <rFont val="Calibri"/>
        <family val="2"/>
        <scheme val="minor"/>
      </rPr>
      <t xml:space="preserve"> </t>
    </r>
    <r>
      <rPr>
        <sz val="9"/>
        <rFont val="Calibri"/>
        <family val="2"/>
        <scheme val="minor"/>
      </rPr>
      <t>(a) O saldo da Administração Central em contabilidade nacional parte dos limites máximos da despesa fixados em contabilidade pública para uma estimativa que inclui um diferencial de 590 milhões de euros, diferindo assim do apresentado no Anexo A1.</t>
    </r>
  </si>
  <si>
    <t>Nota: não inclui os valores da dotação provisional e das dotações centralizadas no Ministério das Finanças, nem as diferenças de consolidação.</t>
  </si>
  <si>
    <t>01-Despesas com pessoal</t>
  </si>
  <si>
    <t>Nota: a estrutura em % é calculada em relação à despesa total consolidada do Programa.</t>
  </si>
  <si>
    <t>028 -Habitação e serviços coletivos - administração e regulamentação</t>
  </si>
  <si>
    <t>Nota:  a estrutura em % é calculada em relação à despesa total não consolidada do Programa; não inclui ativos e passivos financeiros.</t>
  </si>
  <si>
    <t>003 - Economia</t>
  </si>
  <si>
    <t>Nota: a estrutura em % é calculada em relação à despesa total não consolidada do Programa;  não inclui ativos e passivos financeiros; exclui dotação provisional.</t>
  </si>
  <si>
    <t>Quadro 4.54 Ensino Básico e Secundário e Administração Escolar (PO14) - Despesa dos SFA por fontes de financiamento</t>
  </si>
  <si>
    <t>Quadro 4.54 Ensino Básico e Secundário e Administração Escolar  PO14    Despesa dos SFA por fontes de financiamento</t>
  </si>
  <si>
    <t>Quadro 4.58 Trabalho, Solidariedade e Segurança Social (PO15) - Despesa dos SFA por fontes de financiamento</t>
  </si>
  <si>
    <t>Quadro 4.58 Trabalho  Solidariedade e Segurança Social  PO15    Despesa dos SFA por fontes de financiamento</t>
  </si>
  <si>
    <t>Quadro 4.64 Programa de Investimentos na Área da Saúde</t>
  </si>
  <si>
    <t>Quadro 4.68 Saúde (PO16) -  Despesa por medidas do programa</t>
  </si>
  <si>
    <t>Quadro 4.68 Saúde  PO16     Despesa por medidas do programa</t>
  </si>
  <si>
    <t>Quadro 4.70 Ambiente e Ação Climática (PO17) - Despesa dos SFA por fontes de financiamento</t>
  </si>
  <si>
    <t>Quadro 4.70 Ambiente e Ação Climática  PO17    Despesa dos SFA por fontes de financiamento</t>
  </si>
  <si>
    <t>Quadro 4.72 Ambiente e Ação Climática (PO17) - Despesa por medidas do programa</t>
  </si>
  <si>
    <t>Quadro 4.72 Ambiente e Ação Climática  PO17    Despesa por medidas do programa</t>
  </si>
  <si>
    <t>Quadro 4.74 Infraestruturas e Habitação (PO18) - Despesa dos SFA por fontes de financiamento</t>
  </si>
  <si>
    <t>Quadro 4.74 Infraestruturas e Habitação  PO18    Despesa dos SFA por fontes de financiamento</t>
  </si>
  <si>
    <t>Quadro 4.76 Infraestruturas e Habitação (PO18) - Despesa por medidas do programa</t>
  </si>
  <si>
    <t>Quadro 4.76 Infraestruturas e Habitação  PO18    Despesa por medidas do programa</t>
  </si>
  <si>
    <t>Quadro 4.77 Agricultura (PO20) - Despesa total consolidada</t>
  </si>
  <si>
    <t>Quadro 4.77 Agricultura  PO20    Despesa total consolidada</t>
  </si>
  <si>
    <t>Quadro 4.78 Agricultura (PO20) - Despesa dos SFA por fontes de financiamento</t>
  </si>
  <si>
    <t>Quadro 4.78 Agricultura  PO20    Despesa dos SFA por fontes de financiamento</t>
  </si>
  <si>
    <t>Quadro 4.80 Agricultura  PO20    Despesa por medidas do programa</t>
  </si>
  <si>
    <t>Quadro 4.80 Agricultura (PO20) - Despesa por medidas do programa</t>
  </si>
  <si>
    <t>Quadro 4.82 Mar (PO21) - Despesa dos SFA por fontes de financiamento</t>
  </si>
  <si>
    <t>Quadro 4.82 Mar  PO21    Despesa dos SFA por fontes de financiamento</t>
  </si>
  <si>
    <t>Quadro 4.84 Mar (PO21) - Despesa por medidas do programa</t>
  </si>
  <si>
    <t>Quadro 4.84 Mar  PO21    Despesa por medidas do programa</t>
  </si>
  <si>
    <t>Fonte: IGCP, E.P.E.</t>
  </si>
  <si>
    <t>Nota: Esta análise considera que um aumento da taxa de juro do Estado de 1 p.p seria acompanhado por um aumento de 0,08 p.p. no custo médio dos empréstimos de taxa variável do Fundo Europeu de Estabilidade Financeira, não sendo considerada a correlação entre as taxas de juro e outras variáveis, orçamentais ou macroeconómicas.</t>
  </si>
  <si>
    <t>Quadro 4.16 Governação (PO02) - Despesa dos SFA por fontes de financiamento</t>
  </si>
  <si>
    <t>Quadro 4.20 Economia (PO03) - Despesa dos SFA/EPR por fontes de financiamento</t>
  </si>
  <si>
    <t>Quadro 4.24 Representação Externa (PO04) - Despesa dos SFA/EPR por fontes de financiamento</t>
  </si>
  <si>
    <t>Quadro 4.32 Finanças (PO05) - Despesa por medidas do programa</t>
  </si>
  <si>
    <t>Quadro 4.46 Cultura (PO12) - Despesa dos SFA por fontes de financiamento</t>
  </si>
  <si>
    <t>Quadro 4.48 Cultura (PO12) - Despesa por medidas do programa</t>
  </si>
  <si>
    <t>Quadro 4.50 Ciência, Tecnologia e Ensino Superior (PO13) - Despesa dos SFA por fontes de financiamento</t>
  </si>
  <si>
    <t>Quadro 4.52 Ciência, Tecnologia e Ensino Superior (PO13) - Despesa por medidas do programa</t>
  </si>
  <si>
    <t>Quadro 4.56 Ensino Básico e Secundário e Administração Escolar (PO14) - Despesa por medidas do programa</t>
  </si>
  <si>
    <t>Quadro 4.60 Trabalho, Solidariedade e Segurança Social (PO15) - Despesa por medidas do programa</t>
  </si>
  <si>
    <t>Quadro 4.22 Economia (PO03) - Despesa por medidas do programa</t>
  </si>
  <si>
    <t>Quadro 4.26 Representação Externa (PO04) - Despesa por medidas do programa</t>
  </si>
  <si>
    <t>Quadro 4.16 Governação  PO02    Despesa dos SFA por fontes de financiamento</t>
  </si>
  <si>
    <t>Quadro 4.20 Economia  PO03    Despesa dos SFA/EPR por fontes de financiamento</t>
  </si>
  <si>
    <t>Quadro 4.22 Economia  PO03    Despesa por medidas do programa</t>
  </si>
  <si>
    <t>Quadro 4.24 Representação Externa  PO04    Despesa dos SFA/EPR por fontes de financiamento</t>
  </si>
  <si>
    <t>Quadro 4.26 Representação Externa  PO04    Despesa por medidas do programa</t>
  </si>
  <si>
    <t>Quadro 4.32 Finanças  PO05    Despesa por medidas do programa</t>
  </si>
  <si>
    <t>Quadro 4.46 Cultura  PO12    Despesa dos SFA por fontes de financiamento</t>
  </si>
  <si>
    <t>Quadro 4.48 Cultura  PO12    Despesa por medidas do programa</t>
  </si>
  <si>
    <t>Quadro 4.50 Ciência  Tecnologia e Ensino Superior  PO13    Despesa dos SFA por fontes de financiamento</t>
  </si>
  <si>
    <t>Quadro 4.52 Ciência  Tecnologia e Ensino Superior  PO13    Despesa por medidas do programa</t>
  </si>
  <si>
    <t>Quadro 4.56 Ensino Básico e Secundário e Administração Escolar  PO14    Despesa por medidas do programa</t>
  </si>
  <si>
    <t>Quadro 4.60 Trabalho  Solidariedade e Segurança Social  PO15    Despesa por medidas do programa</t>
  </si>
  <si>
    <t>Anexo ao ROE 2020</t>
  </si>
  <si>
    <t>Nota: a receita está expurgada de fluxos intersectoriais no âmbito da Administração Central relativos a rendimentos da propriedade (juros), transferências, subsídios e venda de bens e serviços correntes dentro do Programa Saúde.</t>
  </si>
  <si>
    <t>Quadro 6.2 Receita da Administração Central</t>
  </si>
  <si>
    <t>Anexo ROE 2020</t>
  </si>
  <si>
    <t>Quadro 6.3 Receita fiscal</t>
  </si>
  <si>
    <t>Quadro 6.4 Despesa fiscal do Estado</t>
  </si>
  <si>
    <t>Quadro 6.5 Evolução dos desagravamentos estruturais em sede de IRS</t>
  </si>
  <si>
    <t>Quadro 6.6 Receitas e Despesas da Administração Local</t>
  </si>
  <si>
    <t>Quadro 6.7 Transferências do Orçamento do Estado para a Administração Local</t>
  </si>
  <si>
    <t>Quadro 6.8 Receitas e despesas da Administração Regional</t>
  </si>
  <si>
    <t>Quadro 6.9 Transferências do Orçamento do Estado para a Administração Regional</t>
  </si>
  <si>
    <t>Quadro 6.10 Transferências do Orçamento do Estado para a Administração Local e Regional</t>
  </si>
  <si>
    <t>Quadro 6.11 Principais receitas e despesas da Segurança Social</t>
  </si>
  <si>
    <t>Quadro 6.12 Síntese evolutiva das participações do Estado</t>
  </si>
  <si>
    <t>Quadro 6.13 Fluxos financeiros entre Portugal e a União Europeia</t>
  </si>
  <si>
    <t>Quadro 6.14 Previsão dos encargos plurianuais com as PPP</t>
  </si>
  <si>
    <t>Quadro IV.4.1.1 Estrutura da Dívida Direta do Estado</t>
  </si>
  <si>
    <t>Quadro IV.4.1.2 Necessidades e fontes de financiamento do Estado em 2018-2020</t>
  </si>
  <si>
    <t>Quadro IV.4.1.3 Composição do financiamento do Estado em 2019</t>
  </si>
  <si>
    <t>Quadro IV.4.1.3 Composição do financiamento do Estado em 2020</t>
  </si>
  <si>
    <t>Quadro 6.15 Situação da tesouraria - saldos pontuais</t>
  </si>
  <si>
    <t>Quadro 6.16 Centralização de fundos de terceiros</t>
  </si>
  <si>
    <t>taxa de variação
2020/2017</t>
  </si>
  <si>
    <t xml:space="preserve">Fonte: Ministério das Finanças. </t>
  </si>
  <si>
    <t>Nota: Os valores da Administração Local incluem municípios, freguesias e Programa de Apoio à Redução Tarifária nos Transportes Públicos. As transferências da Lei das Finanças Locais incluem, no que respeita à participação no IRS, apenas os municípios do Continente.</t>
  </si>
  <si>
    <t xml:space="preserve">(a) Inclui o montante da coluna (8) do mapa XIX do Orçamento do Estado.   </t>
  </si>
  <si>
    <t xml:space="preserve">(b) Só inclui os municípios do Continente.   </t>
  </si>
  <si>
    <t>(c) Inclui o montante da coluna (2) do mapa XX do Orçamento do Estado</t>
  </si>
  <si>
    <t xml:space="preserve">         Emp ML prazo para os SFA's</t>
  </si>
  <si>
    <t>Fonte: MTSSS.</t>
  </si>
  <si>
    <t>Fontes: Direção-Geral do Orçamento, Autoridade Tributária e Aduaneira, Agência de Gestão da Tesouraria e da Dívida Pública — IGCP E.P.E., Agência para o Desenvolvimento e Coesão e Instituto de Financiamento da Agricultura e Pescas I.P.</t>
  </si>
  <si>
    <t>(c) Respeita aos montantes recebidos por Portugal referentes a restituições de anos anteriores nos recursos próprios IVA, RNB e Correção ao RU, bem como nos Recursos Próprios Tradicionais.</t>
  </si>
  <si>
    <r>
      <t>1</t>
    </r>
    <r>
      <rPr>
        <sz val="9"/>
        <rFont val="Calibri"/>
        <family val="2"/>
        <scheme val="minor"/>
      </rPr>
      <t xml:space="preserve"> </t>
    </r>
    <r>
      <rPr>
        <sz val="9"/>
        <color indexed="8"/>
        <rFont val="Calibri"/>
        <family val="2"/>
        <scheme val="minor"/>
      </rPr>
      <t>–</t>
    </r>
    <r>
      <rPr>
        <sz val="9"/>
        <rFont val="Calibri"/>
        <family val="2"/>
        <scheme val="minor"/>
      </rPr>
      <t xml:space="preserve"> </t>
    </r>
    <r>
      <rPr>
        <sz val="9"/>
        <color indexed="8"/>
        <rFont val="Calibri"/>
        <family val="2"/>
        <scheme val="minor"/>
      </rPr>
      <t>Os</t>
    </r>
    <r>
      <rPr>
        <sz val="9"/>
        <rFont val="Calibri"/>
        <family val="2"/>
        <scheme val="minor"/>
      </rPr>
      <t xml:space="preserve"> </t>
    </r>
    <r>
      <rPr>
        <sz val="9"/>
        <color indexed="8"/>
        <rFont val="Calibri"/>
        <family val="2"/>
        <scheme val="minor"/>
      </rPr>
      <t>valores</t>
    </r>
    <r>
      <rPr>
        <sz val="9"/>
        <rFont val="Calibri"/>
        <family val="2"/>
        <scheme val="minor"/>
      </rPr>
      <t xml:space="preserve"> </t>
    </r>
    <r>
      <rPr>
        <sz val="9"/>
        <color indexed="8"/>
        <rFont val="Calibri"/>
        <family val="2"/>
        <scheme val="minor"/>
      </rPr>
      <t>são</t>
    </r>
    <r>
      <rPr>
        <sz val="9"/>
        <rFont val="Calibri"/>
        <family val="2"/>
        <scheme val="minor"/>
      </rPr>
      <t xml:space="preserve"> </t>
    </r>
    <r>
      <rPr>
        <sz val="9"/>
        <color indexed="8"/>
        <rFont val="Calibri"/>
        <family val="2"/>
        <scheme val="minor"/>
      </rPr>
      <t>apresentados</t>
    </r>
    <r>
      <rPr>
        <sz val="9"/>
        <rFont val="Calibri"/>
        <family val="2"/>
        <scheme val="minor"/>
      </rPr>
      <t xml:space="preserve"> </t>
    </r>
    <r>
      <rPr>
        <sz val="9"/>
        <color indexed="8"/>
        <rFont val="Calibri"/>
        <family val="2"/>
        <scheme val="minor"/>
      </rPr>
      <t>em</t>
    </r>
    <r>
      <rPr>
        <sz val="9"/>
        <rFont val="Calibri"/>
        <family val="2"/>
        <scheme val="minor"/>
      </rPr>
      <t xml:space="preserve"> </t>
    </r>
    <r>
      <rPr>
        <sz val="9"/>
        <color indexed="8"/>
        <rFont val="Calibri"/>
        <family val="2"/>
        <scheme val="minor"/>
      </rPr>
      <t>milhões</t>
    </r>
    <r>
      <rPr>
        <sz val="9"/>
        <rFont val="Calibri"/>
        <family val="2"/>
        <scheme val="minor"/>
      </rPr>
      <t xml:space="preserve"> </t>
    </r>
    <r>
      <rPr>
        <sz val="9"/>
        <color indexed="8"/>
        <rFont val="Calibri"/>
        <family val="2"/>
        <scheme val="minor"/>
      </rPr>
      <t>de</t>
    </r>
    <r>
      <rPr>
        <sz val="9"/>
        <rFont val="Calibri"/>
        <family val="2"/>
        <scheme val="minor"/>
      </rPr>
      <t xml:space="preserve"> </t>
    </r>
    <r>
      <rPr>
        <sz val="9"/>
        <color indexed="8"/>
        <rFont val="Calibri"/>
        <family val="2"/>
        <scheme val="minor"/>
      </rPr>
      <t>euros,</t>
    </r>
    <r>
      <rPr>
        <sz val="9"/>
        <rFont val="Calibri"/>
        <family val="2"/>
        <scheme val="minor"/>
      </rPr>
      <t xml:space="preserve"> </t>
    </r>
    <r>
      <rPr>
        <sz val="9"/>
        <color indexed="8"/>
        <rFont val="Calibri"/>
        <family val="2"/>
        <scheme val="minor"/>
      </rPr>
      <t>numa</t>
    </r>
    <r>
      <rPr>
        <sz val="9"/>
        <rFont val="Calibri"/>
        <family val="2"/>
        <scheme val="minor"/>
      </rPr>
      <t xml:space="preserve"> </t>
    </r>
    <r>
      <rPr>
        <sz val="9"/>
        <color indexed="8"/>
        <rFont val="Calibri"/>
        <family val="2"/>
        <scheme val="minor"/>
      </rPr>
      <t>ótica</t>
    </r>
    <r>
      <rPr>
        <sz val="9"/>
        <rFont val="Calibri"/>
        <family val="2"/>
        <scheme val="minor"/>
      </rPr>
      <t xml:space="preserve"> </t>
    </r>
    <r>
      <rPr>
        <sz val="9"/>
        <color indexed="8"/>
        <rFont val="Calibri"/>
        <family val="2"/>
        <scheme val="minor"/>
      </rPr>
      <t>de</t>
    </r>
    <r>
      <rPr>
        <sz val="9"/>
        <rFont val="Calibri"/>
        <family val="2"/>
        <scheme val="minor"/>
      </rPr>
      <t xml:space="preserve"> </t>
    </r>
    <r>
      <rPr>
        <i/>
        <sz val="9"/>
        <color indexed="8"/>
        <rFont val="Calibri"/>
        <family val="2"/>
        <scheme val="minor"/>
      </rPr>
      <t>cash-flow</t>
    </r>
    <r>
      <rPr>
        <sz val="9"/>
        <rFont val="Calibri"/>
        <family val="2"/>
        <scheme val="minor"/>
      </rPr>
      <t xml:space="preserve"> </t>
    </r>
    <r>
      <rPr>
        <sz val="9"/>
        <color indexed="8"/>
        <rFont val="Calibri"/>
        <family val="2"/>
        <scheme val="minor"/>
      </rPr>
      <t>e,</t>
    </r>
    <r>
      <rPr>
        <sz val="9"/>
        <rFont val="Calibri"/>
        <family val="2"/>
        <scheme val="minor"/>
      </rPr>
      <t xml:space="preserve"> </t>
    </r>
    <r>
      <rPr>
        <sz val="9"/>
        <color indexed="8"/>
        <rFont val="Calibri"/>
        <family val="2"/>
        <scheme val="minor"/>
      </rPr>
      <t>quando</t>
    </r>
    <r>
      <rPr>
        <sz val="9"/>
        <rFont val="Calibri"/>
        <family val="2"/>
        <scheme val="minor"/>
      </rPr>
      <t xml:space="preserve"> </t>
    </r>
    <r>
      <rPr>
        <sz val="9"/>
        <color indexed="8"/>
        <rFont val="Calibri"/>
        <family val="2"/>
        <scheme val="minor"/>
      </rPr>
      <t>aplicável, incluem</t>
    </r>
    <r>
      <rPr>
        <sz val="9"/>
        <rFont val="Calibri"/>
        <family val="2"/>
        <scheme val="minor"/>
      </rPr>
      <t xml:space="preserve"> </t>
    </r>
    <r>
      <rPr>
        <sz val="9"/>
        <color indexed="8"/>
        <rFont val="Calibri"/>
        <family val="2"/>
        <scheme val="minor"/>
      </rPr>
      <t>IVA</t>
    </r>
    <r>
      <rPr>
        <sz val="9"/>
        <rFont val="Calibri"/>
        <family val="2"/>
        <scheme val="minor"/>
      </rPr>
      <t xml:space="preserve"> </t>
    </r>
    <r>
      <rPr>
        <sz val="9"/>
        <color indexed="8"/>
        <rFont val="Calibri"/>
        <family val="2"/>
        <scheme val="minor"/>
      </rPr>
      <t>à</t>
    </r>
    <r>
      <rPr>
        <sz val="9"/>
        <rFont val="Calibri"/>
        <family val="2"/>
        <scheme val="minor"/>
      </rPr>
      <t xml:space="preserve"> </t>
    </r>
    <r>
      <rPr>
        <sz val="9"/>
        <color indexed="8"/>
        <rFont val="Calibri"/>
        <family val="2"/>
        <scheme val="minor"/>
      </rPr>
      <t>taxa</t>
    </r>
    <r>
      <rPr>
        <sz val="9"/>
        <rFont val="Calibri"/>
        <family val="2"/>
        <scheme val="minor"/>
      </rPr>
      <t xml:space="preserve"> </t>
    </r>
    <r>
      <rPr>
        <sz val="9"/>
        <color indexed="8"/>
        <rFont val="Calibri"/>
        <family val="2"/>
        <scheme val="minor"/>
      </rPr>
      <t>legal</t>
    </r>
    <r>
      <rPr>
        <sz val="9"/>
        <rFont val="Calibri"/>
        <family val="2"/>
        <scheme val="minor"/>
      </rPr>
      <t xml:space="preserve"> </t>
    </r>
    <r>
      <rPr>
        <sz val="9"/>
        <color indexed="8"/>
        <rFont val="Calibri"/>
        <family val="2"/>
        <scheme val="minor"/>
      </rPr>
      <t>em</t>
    </r>
    <r>
      <rPr>
        <sz val="9"/>
        <rFont val="Calibri"/>
        <family val="2"/>
        <scheme val="minor"/>
      </rPr>
      <t xml:space="preserve"> </t>
    </r>
    <r>
      <rPr>
        <sz val="9"/>
        <color indexed="8"/>
        <rFont val="Calibri"/>
        <family val="2"/>
        <scheme val="minor"/>
      </rPr>
      <t>vigor.</t>
    </r>
  </si>
  <si>
    <r>
      <t>Fonte:</t>
    </r>
    <r>
      <rPr>
        <sz val="9"/>
        <rFont val="Calibri"/>
        <family val="2"/>
        <scheme val="minor"/>
      </rPr>
      <t xml:space="preserve"> </t>
    </r>
    <r>
      <rPr>
        <sz val="9"/>
        <color indexed="8"/>
        <rFont val="Calibri"/>
        <family val="2"/>
        <scheme val="minor"/>
      </rPr>
      <t>Ministério das Finanças.</t>
    </r>
  </si>
  <si>
    <t xml:space="preserve">Quadro IV.4.1.1 Estrutura da Dívida Direta do Estado </t>
  </si>
  <si>
    <t>Nov/19
Provisório</t>
  </si>
  <si>
    <t>(P) Provisório.</t>
  </si>
  <si>
    <t>P004 - FINANÇAS</t>
  </si>
  <si>
    <t>P013 - CIÊNCIA, TECNOLOGIA e ENSINO SUPERIOR</t>
  </si>
  <si>
    <t>Nota: SI - Serviços Integrados; SFA- Serviços e Fundos  Autónomos; EPR - Entidades Públicas Reclassificadas.</t>
  </si>
  <si>
    <r>
      <t>Quadro A.2.17 Entidades não incluídas no OE 2020 face à lista do INE</t>
    </r>
    <r>
      <rPr>
        <b/>
        <vertAlign val="superscript"/>
        <sz val="12"/>
        <color rgb="FF009999"/>
        <rFont val="Calibri"/>
        <family val="2"/>
        <scheme val="minor"/>
      </rPr>
      <t xml:space="preserve"> (a)</t>
    </r>
  </si>
  <si>
    <t>Notas: (a) Lista das entidades do Sector Institucional das Administrações Públicas 2018, divulgada em setembro de 2019 pelo Instituto Nacional de Estatística (INE).</t>
  </si>
  <si>
    <t>Quadro A.2.17 Entidades não incluídas no OE 2020 face à lista do INE</t>
  </si>
  <si>
    <t>Quadro A.8 Transferências e subsídios da Administração Central para entidades públicas empresariais</t>
  </si>
  <si>
    <t>Quadro A.9 Fluxos para as Regiões Autónomas</t>
  </si>
  <si>
    <t>Quadro A.10 Fluxos para a Administração Local</t>
  </si>
  <si>
    <t>Região Autónoma dos Açores</t>
  </si>
  <si>
    <t>Quadro 1 Conta consolidada da Administração Central em contabilidade pública</t>
  </si>
  <si>
    <t>Quadro 2 Despesa efetiva consolidada da Administração Central</t>
  </si>
  <si>
    <t>Nota: os dados de receita e despesa encontram-se expurgados de fluxos intersectoriais no âmbito da Administração Central relativos a juros, rendimentos de propriedade, subsídios e transferências e dos fluxos de aquisição de bens e vendas de bens e serviços entre as entidades do programa orçamental Saúde.</t>
  </si>
  <si>
    <t>Quadro 3 Despesas com pessoal da Administração Central</t>
  </si>
  <si>
    <t>Quadro 4 Despesas com juros e outros encargos da Administração Central</t>
  </si>
  <si>
    <t>Quadro 5 Despesas com transferências correntes e de capital da Administração Central</t>
  </si>
  <si>
    <t>PIB (t.c.r., %)</t>
  </si>
  <si>
    <t>Procura Interna (p.p.)</t>
  </si>
  <si>
    <t>Procura Externa Líquida (p.p.)</t>
  </si>
  <si>
    <t>QUADROS E GRÁFICOS</t>
  </si>
  <si>
    <t>DO RELATÓRIO E ELEMENTOS INFORMATIVOS QUE ACOMPANHAM</t>
  </si>
  <si>
    <t>A PROPOSTA DE LEI DO ORÇAMENTO DO ESTADO PARA 2020 *</t>
  </si>
  <si>
    <t xml:space="preserve">*  O presente ficheiro é uma publicação do Ministério das Finanças.
Baseia-se no Relatório e nos elementos informativos que acompanham a Proposta de Lei do Orçamento do Estado para 2020.  Em caso de eventual inconsistência, prevalecem os valores dos documentos orçamentais originais (articulado, relatório, elementos informativos e mapas orçamentais).
Para mais informações: https://www.oe2020.gov.pt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</si>
</sst>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43" formatCode="_-* #,##0.00\ _€_-;\-* #,##0.00\ _€_-;_-* &quot;-&quot;??\ _€_-;_-@_-"/>
    <numFmt numFmtId="164" formatCode="_-* #,##0.00_-;\-* #,##0.00_-;_-* &quot;-&quot;??_-;_-@_-"/>
    <numFmt numFmtId="165" formatCode="0.0"/>
    <numFmt numFmtId="166" formatCode="#,##0.0"/>
    <numFmt numFmtId="167" formatCode="#,##0.0_;"/>
    <numFmt numFmtId="168" formatCode="0.0_)_)_)"/>
    <numFmt numFmtId="169" formatCode="0.0%"/>
    <numFmt numFmtId="170" formatCode="0.0___)_)"/>
    <numFmt numFmtId="171" formatCode="[$-10816]#,##0.0;\-#,##0.0;&quot;&quot;"/>
    <numFmt numFmtId="172" formatCode="[$-10816]#,##0;\-#,##0;&quot;&quot;"/>
    <numFmt numFmtId="173" formatCode="_-* #,##0.0\ _€_-;\-* #,##0.0\ _€_-;_-* &quot;-&quot;??\ _€_-;_-@_-"/>
    <numFmt numFmtId="174" formatCode="[$-10816]#,##0.0"/>
    <numFmt numFmtId="175" formatCode="0.000"/>
    <numFmt numFmtId="176" formatCode="#\ ##0"/>
    <numFmt numFmtId="177" formatCode="0_)"/>
    <numFmt numFmtId="178" formatCode="#,##0.0_ ;\-#,##0.0\ "/>
    <numFmt numFmtId="179" formatCode="0_ "/>
    <numFmt numFmtId="180" formatCode="[$-816]mmm/yy;@"/>
    <numFmt numFmtId="181" formatCode="_-* #,##0\ _€_-;\-* #,##0\ _€_-;_-* &quot;-&quot;??\ _€_-;_-@_-"/>
    <numFmt numFmtId="182" formatCode="_-* #,##0.0\ _€_-;\-* #,##0.0\ _€_-;_-* &quot;-&quot;?\ _€_-;_-@_-"/>
    <numFmt numFmtId="183" formatCode="#,##0\ "/>
    <numFmt numFmtId="184" formatCode="_-* #,##0.000\ _€_-;\-* #,##0.000\ _€_-;_-* &quot;-&quot;??\ _€_-;_-@_-"/>
    <numFmt numFmtId="185" formatCode="0.0000"/>
    <numFmt numFmtId="186" formatCode="_(* #,##0.00_);_(* \(#,##0.00\);_(* &quot;-&quot;??_);_(@_)"/>
    <numFmt numFmtId="187" formatCode="_(* #,##0_);_(* \(#,##0\);_(* &quot;-&quot;??_);_(@_)"/>
    <numFmt numFmtId="188" formatCode="0##"/>
  </numFmts>
  <fonts count="120">
    <font>
      <sz val="9"/>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9"/>
      <color theme="1"/>
      <name val="Arial"/>
      <family val="2"/>
    </font>
    <font>
      <sz val="8"/>
      <name val="Arial"/>
      <family val="2"/>
    </font>
    <font>
      <sz val="10"/>
      <name val="MS Sans Serif"/>
      <family val="2"/>
    </font>
    <font>
      <sz val="11"/>
      <color theme="1"/>
      <name val="Calibri"/>
      <family val="2"/>
    </font>
    <font>
      <sz val="9"/>
      <name val="Times New Roman"/>
      <family val="1"/>
    </font>
    <font>
      <sz val="10"/>
      <color indexed="8"/>
      <name val="Arial"/>
      <family val="2"/>
    </font>
    <font>
      <sz val="9"/>
      <name val="UniversCondLight"/>
    </font>
    <font>
      <b/>
      <sz val="11"/>
      <color theme="3"/>
      <name val="Calibri"/>
      <family val="2"/>
    </font>
    <font>
      <sz val="11"/>
      <color rgb="FF000000"/>
      <name val="Calibri"/>
      <family val="2"/>
      <scheme val="minor"/>
    </font>
    <font>
      <sz val="12"/>
      <name val="Times New Roman"/>
      <family val="1"/>
    </font>
    <font>
      <sz val="10"/>
      <name val="Tahoma"/>
      <family val="2"/>
    </font>
    <font>
      <sz val="11"/>
      <color theme="10"/>
      <name val="Calibri"/>
      <family val="2"/>
    </font>
    <font>
      <b/>
      <sz val="11"/>
      <color rgb="FF002060"/>
      <name val="Calibri"/>
      <family val="2"/>
    </font>
    <font>
      <sz val="11"/>
      <color rgb="FF009999"/>
      <name val="Calibri"/>
      <family val="2"/>
    </font>
    <font>
      <sz val="9"/>
      <color theme="1"/>
      <name val="Calibri"/>
      <family val="2"/>
      <scheme val="minor"/>
    </font>
    <font>
      <b/>
      <sz val="9"/>
      <name val="Calibri"/>
      <family val="2"/>
      <scheme val="minor"/>
    </font>
    <font>
      <b/>
      <sz val="8"/>
      <color theme="0"/>
      <name val="Calibri"/>
      <family val="2"/>
      <scheme val="minor"/>
    </font>
    <font>
      <b/>
      <sz val="9"/>
      <color theme="0"/>
      <name val="Calibri"/>
      <family val="2"/>
      <scheme val="minor"/>
    </font>
    <font>
      <b/>
      <sz val="12"/>
      <color rgb="FF009999"/>
      <name val="Calibri"/>
      <family val="2"/>
      <scheme val="minor"/>
    </font>
    <font>
      <b/>
      <sz val="8"/>
      <color theme="1"/>
      <name val="Calibri"/>
      <family val="2"/>
      <scheme val="minor"/>
    </font>
    <font>
      <sz val="9"/>
      <name val="Calibri"/>
      <family val="2"/>
      <scheme val="minor"/>
    </font>
    <font>
      <b/>
      <sz val="9"/>
      <color theme="1"/>
      <name val="Calibri"/>
      <family val="2"/>
      <scheme val="minor"/>
    </font>
    <font>
      <sz val="9"/>
      <color theme="0"/>
      <name val="Calibri"/>
      <family val="2"/>
      <scheme val="minor"/>
    </font>
    <font>
      <b/>
      <sz val="9"/>
      <color rgb="FF000000"/>
      <name val="Calibri"/>
      <family val="2"/>
      <scheme val="minor"/>
    </font>
    <font>
      <i/>
      <sz val="9"/>
      <color theme="1"/>
      <name val="Calibri"/>
      <family val="2"/>
      <scheme val="minor"/>
    </font>
    <font>
      <sz val="9"/>
      <color rgb="FF000000"/>
      <name val="Calibri"/>
      <family val="2"/>
      <scheme val="minor"/>
    </font>
    <font>
      <b/>
      <sz val="11"/>
      <color rgb="FF002060"/>
      <name val="Calibri"/>
      <family val="2"/>
      <scheme val="minor"/>
    </font>
    <font>
      <sz val="11"/>
      <color rgb="FF009999"/>
      <name val="Calibri"/>
      <family val="2"/>
      <scheme val="minor"/>
    </font>
    <font>
      <i/>
      <sz val="9"/>
      <name val="Calibri"/>
      <family val="2"/>
      <scheme val="minor"/>
    </font>
    <font>
      <vertAlign val="superscript"/>
      <sz val="9"/>
      <color theme="1"/>
      <name val="Calibri"/>
      <family val="2"/>
      <scheme val="minor"/>
    </font>
    <font>
      <b/>
      <vertAlign val="superscript"/>
      <sz val="9"/>
      <color theme="1"/>
      <name val="Calibri"/>
      <family val="2"/>
      <scheme val="minor"/>
    </font>
    <font>
      <sz val="9"/>
      <color rgb="FFFFFF00"/>
      <name val="Calibri"/>
      <family val="2"/>
      <scheme val="minor"/>
    </font>
    <font>
      <vertAlign val="superscript"/>
      <sz val="9"/>
      <name val="Calibri"/>
      <family val="2"/>
      <scheme val="minor"/>
    </font>
    <font>
      <sz val="9"/>
      <color indexed="8"/>
      <name val="Calibri"/>
      <family val="2"/>
      <scheme val="minor"/>
    </font>
    <font>
      <b/>
      <i/>
      <sz val="12"/>
      <color rgb="FF009999"/>
      <name val="Calibri"/>
      <family val="2"/>
      <scheme val="minor"/>
    </font>
    <font>
      <sz val="9"/>
      <color theme="1"/>
      <name val="Calibri"/>
      <family val="2"/>
    </font>
    <font>
      <sz val="9"/>
      <color rgb="FFFF0000"/>
      <name val="Calibri"/>
      <family val="2"/>
      <scheme val="minor"/>
    </font>
    <font>
      <b/>
      <sz val="12"/>
      <name val="Calibri"/>
      <family val="2"/>
      <scheme val="minor"/>
    </font>
    <font>
      <b/>
      <vertAlign val="superscript"/>
      <sz val="9"/>
      <color rgb="FF000000"/>
      <name val="Calibri"/>
      <family val="2"/>
      <scheme val="minor"/>
    </font>
    <font>
      <b/>
      <sz val="9"/>
      <color theme="0" tint="-4.9989318521683403E-2"/>
      <name val="Calibri"/>
      <family val="2"/>
      <scheme val="minor"/>
    </font>
    <font>
      <b/>
      <sz val="9"/>
      <color indexed="8"/>
      <name val="Calibri"/>
      <family val="2"/>
      <scheme val="minor"/>
    </font>
    <font>
      <sz val="9"/>
      <color theme="0" tint="-4.9989318521683403E-2"/>
      <name val="Calibri"/>
      <family val="2"/>
      <scheme val="minor"/>
    </font>
    <font>
      <i/>
      <sz val="9"/>
      <color rgb="FF000000"/>
      <name val="Calibri"/>
      <family val="2"/>
      <scheme val="minor"/>
    </font>
    <font>
      <b/>
      <sz val="9"/>
      <color theme="0" tint="-0.499984740745262"/>
      <name val="Calibri"/>
      <family val="2"/>
      <scheme val="minor"/>
    </font>
    <font>
      <b/>
      <sz val="9"/>
      <color indexed="63"/>
      <name val="Calibri"/>
      <family val="2"/>
      <scheme val="minor"/>
    </font>
    <font>
      <i/>
      <sz val="9"/>
      <color indexed="63"/>
      <name val="Calibri"/>
      <family val="2"/>
      <scheme val="minor"/>
    </font>
    <font>
      <i/>
      <sz val="9"/>
      <color indexed="8"/>
      <name val="Calibri"/>
      <family val="2"/>
      <scheme val="minor"/>
    </font>
    <font>
      <b/>
      <i/>
      <sz val="9"/>
      <color theme="1"/>
      <name val="Calibri"/>
      <family val="2"/>
      <scheme val="minor"/>
    </font>
    <font>
      <sz val="9"/>
      <color theme="1" tint="0.249977111117893"/>
      <name val="Calibri"/>
      <family val="2"/>
      <scheme val="minor"/>
    </font>
    <font>
      <b/>
      <i/>
      <sz val="9"/>
      <name val="Calibri"/>
      <family val="2"/>
      <scheme val="minor"/>
    </font>
    <font>
      <sz val="9"/>
      <color indexed="9"/>
      <name val="Calibri"/>
      <family val="2"/>
      <scheme val="minor"/>
    </font>
    <font>
      <b/>
      <i/>
      <sz val="9"/>
      <color theme="0"/>
      <name val="Calibri"/>
      <family val="2"/>
      <scheme val="minor"/>
    </font>
    <font>
      <b/>
      <vertAlign val="superscript"/>
      <sz val="12"/>
      <color rgb="FF009999"/>
      <name val="Calibri"/>
      <family val="2"/>
      <scheme val="minor"/>
    </font>
    <font>
      <sz val="16"/>
      <color rgb="FF002060"/>
      <name val="Calibri"/>
      <family val="2"/>
    </font>
    <font>
      <sz val="11"/>
      <color rgb="FF717171"/>
      <name val="Calibri"/>
      <family val="2"/>
      <scheme val="minor"/>
    </font>
    <font>
      <sz val="8"/>
      <color theme="1"/>
      <name val="Arial"/>
      <family val="2"/>
    </font>
    <font>
      <sz val="8"/>
      <color theme="1"/>
      <name val="Calibri"/>
      <family val="2"/>
      <scheme val="minor"/>
    </font>
    <font>
      <sz val="11"/>
      <name val="Calibri"/>
      <family val="2"/>
    </font>
    <font>
      <sz val="16"/>
      <color rgb="FF1A4954"/>
      <name val="Calibri"/>
      <family val="2"/>
      <scheme val="minor"/>
    </font>
    <font>
      <sz val="9"/>
      <color rgb="FF000000"/>
      <name val="Calibri"/>
      <family val="2"/>
    </font>
    <font>
      <b/>
      <sz val="8"/>
      <color rgb="FFFF0000"/>
      <name val="Calibri"/>
      <family val="2"/>
      <scheme val="minor"/>
    </font>
    <font>
      <sz val="8"/>
      <color theme="10"/>
      <name val="Calibri"/>
      <family val="2"/>
      <scheme val="minor"/>
    </font>
    <font>
      <b/>
      <sz val="8"/>
      <color rgb="FFFF3838"/>
      <name val="Calibri"/>
      <family val="2"/>
      <scheme val="minor"/>
    </font>
    <font>
      <sz val="16"/>
      <color rgb="FF002060"/>
      <name val="Calibri"/>
      <family val="2"/>
      <scheme val="minor"/>
    </font>
    <font>
      <b/>
      <sz val="8"/>
      <color rgb="FF002060"/>
      <name val="Calibri"/>
      <family val="2"/>
      <scheme val="minor"/>
    </font>
    <font>
      <sz val="8"/>
      <color rgb="FF009999"/>
      <name val="Calibri"/>
      <family val="2"/>
      <scheme val="minor"/>
    </font>
    <font>
      <b/>
      <sz val="9"/>
      <color theme="0"/>
      <name val="Arial"/>
      <family val="2"/>
    </font>
    <font>
      <b/>
      <sz val="8"/>
      <color theme="0"/>
      <name val="Arial"/>
      <family val="2"/>
    </font>
    <font>
      <u/>
      <sz val="11"/>
      <color theme="10"/>
      <name val="Calibri"/>
      <family val="2"/>
      <scheme val="minor"/>
    </font>
    <font>
      <u/>
      <sz val="9"/>
      <color theme="10"/>
      <name val="Calibri"/>
      <family val="2"/>
      <scheme val="minor"/>
    </font>
    <font>
      <b/>
      <sz val="8"/>
      <name val="Calibri"/>
      <family val="2"/>
      <scheme val="minor"/>
    </font>
    <font>
      <b/>
      <sz val="11"/>
      <color theme="1"/>
      <name val="Calibri"/>
      <family val="2"/>
      <scheme val="minor"/>
    </font>
    <font>
      <sz val="9"/>
      <color theme="4"/>
      <name val="Calibri"/>
      <family val="2"/>
      <scheme val="minor"/>
    </font>
    <font>
      <sz val="11"/>
      <color rgb="FF9C6500"/>
      <name val="Calibri"/>
      <family val="2"/>
      <scheme val="minor"/>
    </font>
    <font>
      <b/>
      <sz val="11"/>
      <color theme="0"/>
      <name val="Calibri"/>
      <family val="2"/>
      <scheme val="minor"/>
    </font>
    <font>
      <sz val="11"/>
      <color theme="1"/>
      <name val="Calibri Light"/>
      <family val="2"/>
    </font>
    <font>
      <sz val="10"/>
      <color theme="1"/>
      <name val="Calibri"/>
      <family val="2"/>
      <scheme val="minor"/>
    </font>
    <font>
      <u/>
      <sz val="11"/>
      <color theme="10"/>
      <name val="Calibri Light"/>
      <family val="2"/>
    </font>
    <font>
      <u/>
      <sz val="10"/>
      <color theme="10"/>
      <name val="Calibri Light"/>
      <family val="2"/>
    </font>
    <font>
      <b/>
      <sz val="9"/>
      <color rgb="FF009999"/>
      <name val="Arial"/>
      <family val="2"/>
    </font>
    <font>
      <u/>
      <sz val="10"/>
      <color theme="10"/>
      <name val="Calibri"/>
      <family val="2"/>
      <scheme val="minor"/>
    </font>
    <font>
      <b/>
      <sz val="10"/>
      <color rgb="FF009999"/>
      <name val="Arial"/>
      <family val="2"/>
    </font>
    <font>
      <b/>
      <sz val="11"/>
      <color rgb="FF009999"/>
      <name val="Calibri"/>
      <family val="2"/>
      <scheme val="minor"/>
    </font>
    <font>
      <b/>
      <sz val="10"/>
      <color theme="1"/>
      <name val="Calibri"/>
      <family val="2"/>
      <scheme val="minor"/>
    </font>
    <font>
      <i/>
      <sz val="10"/>
      <color theme="1"/>
      <name val="Calibri"/>
      <family val="2"/>
      <scheme val="minor"/>
    </font>
    <font>
      <b/>
      <i/>
      <sz val="11"/>
      <color rgb="FF009999"/>
      <name val="Calibri"/>
      <family val="2"/>
      <scheme val="minor"/>
    </font>
    <font>
      <b/>
      <sz val="16"/>
      <color theme="1"/>
      <name val="Calibri"/>
      <family val="2"/>
      <scheme val="minor"/>
    </font>
    <font>
      <sz val="10"/>
      <name val="Calibri Light"/>
      <family val="2"/>
    </font>
    <font>
      <sz val="11"/>
      <name val="Calibri"/>
      <family val="2"/>
      <scheme val="minor"/>
    </font>
    <font>
      <sz val="10"/>
      <name val="Calibri"/>
      <family val="2"/>
      <scheme val="minor"/>
    </font>
    <font>
      <b/>
      <sz val="16"/>
      <color rgb="FF009999"/>
      <name val="Calibri"/>
      <family val="2"/>
      <scheme val="minor"/>
    </font>
    <font>
      <sz val="11"/>
      <color indexed="8"/>
      <name val="Calibri"/>
      <family val="2"/>
    </font>
    <font>
      <b/>
      <sz val="20"/>
      <name val="Calibri"/>
      <family val="2"/>
    </font>
    <font>
      <b/>
      <sz val="14"/>
      <name val="Calibri"/>
      <family val="2"/>
    </font>
    <font>
      <b/>
      <sz val="14"/>
      <color rgb="FF019999"/>
      <name val="Calibri"/>
      <family val="2"/>
    </font>
    <font>
      <b/>
      <sz val="9"/>
      <color theme="1"/>
      <name val="Calibri"/>
      <family val="2"/>
    </font>
    <font>
      <sz val="11"/>
      <color rgb="FF3F3F76"/>
      <name val="Calibri"/>
      <family val="2"/>
      <scheme val="minor"/>
    </font>
    <font>
      <sz val="10"/>
      <color theme="1"/>
      <name val="Times New Roman"/>
      <family val="1"/>
    </font>
    <font>
      <b/>
      <i/>
      <sz val="9"/>
      <color rgb="FF000000"/>
      <name val="Calibri"/>
      <family val="2"/>
    </font>
    <font>
      <b/>
      <sz val="9"/>
      <color rgb="FFFF0000"/>
      <name val="Calibri"/>
      <family val="2"/>
      <scheme val="minor"/>
    </font>
    <font>
      <b/>
      <sz val="10"/>
      <color theme="0"/>
      <name val="Calibri"/>
      <family val="2"/>
      <scheme val="minor"/>
    </font>
    <font>
      <sz val="10"/>
      <color theme="0"/>
      <name val="Calibri"/>
      <family val="2"/>
      <scheme val="minor"/>
    </font>
    <font>
      <b/>
      <sz val="9"/>
      <color rgb="FFFFFFFF"/>
      <name val="Calibri"/>
      <family val="2"/>
    </font>
    <font>
      <i/>
      <sz val="11"/>
      <color rgb="FF009999"/>
      <name val="Calibri"/>
      <family val="2"/>
    </font>
    <font>
      <b/>
      <sz val="8"/>
      <color theme="1"/>
      <name val="Arial"/>
      <family val="2"/>
    </font>
    <font>
      <b/>
      <i/>
      <sz val="10"/>
      <color theme="0"/>
      <name val="Calibri"/>
      <family val="2"/>
      <scheme val="minor"/>
    </font>
    <font>
      <sz val="9"/>
      <color rgb="FF1F497D"/>
      <name val="Calibri"/>
      <family val="2"/>
      <scheme val="minor"/>
    </font>
    <font>
      <sz val="10"/>
      <color rgb="FF333333"/>
      <name val="Calibri"/>
      <family val="2"/>
      <scheme val="minor"/>
    </font>
    <font>
      <sz val="10"/>
      <color rgb="FF000000"/>
      <name val="Calibri"/>
      <family val="2"/>
      <scheme val="minor"/>
    </font>
    <font>
      <sz val="10"/>
      <color rgb="FF006400"/>
      <name val="Calibri"/>
      <family val="2"/>
      <scheme val="minor"/>
    </font>
    <font>
      <sz val="10"/>
      <color rgb="FF8B0000"/>
      <name val="Calibri"/>
      <family val="2"/>
      <scheme val="minor"/>
    </font>
    <font>
      <b/>
      <sz val="16"/>
      <color rgb="FF002060"/>
      <name val="Calibri"/>
      <family val="2"/>
    </font>
    <font>
      <b/>
      <sz val="14"/>
      <color rgb="FF002060"/>
      <name val="Calibri"/>
      <family val="2"/>
    </font>
    <font>
      <sz val="10"/>
      <color rgb="FF717171"/>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D3D3D3"/>
        <bgColor rgb="FFD3D3D3"/>
      </patternFill>
    </fill>
    <fill>
      <patternFill patternType="solid">
        <fgColor rgb="FFFFFFFF"/>
        <bgColor rgb="FFFFFFFF"/>
      </patternFill>
    </fill>
    <fill>
      <patternFill patternType="solid">
        <fgColor theme="0"/>
        <bgColor rgb="FFD3D3D3"/>
      </patternFill>
    </fill>
    <fill>
      <patternFill patternType="solid">
        <fgColor theme="0"/>
        <bgColor rgb="FFFFFFFF"/>
      </patternFill>
    </fill>
    <fill>
      <patternFill patternType="solid">
        <fgColor indexed="9"/>
        <bgColor indexed="64"/>
      </patternFill>
    </fill>
    <fill>
      <patternFill patternType="solid">
        <fgColor theme="0" tint="-0.14999847407452621"/>
        <bgColor theme="0" tint="-0.14999847407452621"/>
      </patternFill>
    </fill>
    <fill>
      <patternFill patternType="solid">
        <fgColor theme="0" tint="-0.14999847407452621"/>
        <bgColor rgb="FFD3D3D3"/>
      </patternFill>
    </fill>
    <fill>
      <patternFill patternType="solid">
        <fgColor theme="4" tint="0.79998168889431442"/>
        <bgColor indexed="65"/>
      </patternFill>
    </fill>
    <fill>
      <patternFill patternType="solid">
        <fgColor rgb="FF009999"/>
        <bgColor indexed="64"/>
      </patternFill>
    </fill>
    <fill>
      <patternFill patternType="solid">
        <fgColor rgb="FF009999"/>
        <bgColor rgb="FF808080"/>
      </patternFill>
    </fill>
    <fill>
      <patternFill patternType="solid">
        <fgColor rgb="FF009999"/>
        <bgColor theme="4" tint="0.79998168889431442"/>
      </patternFill>
    </fill>
    <fill>
      <patternFill patternType="solid">
        <fgColor rgb="FF009999"/>
        <bgColor rgb="FFC0C0C0"/>
      </patternFill>
    </fill>
    <fill>
      <patternFill patternType="solid">
        <fgColor rgb="FF009999"/>
        <bgColor indexed="0"/>
      </patternFill>
    </fill>
    <fill>
      <patternFill patternType="solid">
        <fgColor rgb="FF009999"/>
        <bgColor rgb="FF000000"/>
      </patternFill>
    </fill>
    <fill>
      <patternFill patternType="solid">
        <fgColor theme="2"/>
        <bgColor indexed="64"/>
      </patternFill>
    </fill>
    <fill>
      <patternFill patternType="solid">
        <fgColor rgb="FFA9D18E"/>
        <bgColor indexed="64"/>
      </patternFill>
    </fill>
    <fill>
      <patternFill patternType="solid">
        <fgColor rgb="FF019999"/>
        <bgColor indexed="64"/>
      </patternFill>
    </fill>
    <fill>
      <patternFill patternType="solid">
        <fgColor rgb="FFFFFFFF"/>
        <bgColor indexed="64"/>
      </patternFill>
    </fill>
    <fill>
      <patternFill patternType="solid">
        <fgColor rgb="FFFFEB9C"/>
      </patternFill>
    </fill>
    <fill>
      <patternFill patternType="solid">
        <fgColor rgb="FF019999"/>
        <bgColor auto="1"/>
      </patternFill>
    </fill>
    <fill>
      <patternFill patternType="solid">
        <fgColor rgb="FFFFCC99"/>
      </patternFill>
    </fill>
  </fills>
  <borders count="680">
    <border>
      <left/>
      <right/>
      <top/>
      <bottom/>
      <diagonal/>
    </border>
    <border>
      <left style="thin">
        <color theme="0" tint="-0.24994659260841701"/>
      </left>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left>
      <right style="thin">
        <color theme="0"/>
      </right>
      <top style="thin">
        <color theme="0" tint="-0.24994659260841701"/>
      </top>
      <bottom style="thin">
        <color theme="0"/>
      </bottom>
      <diagonal/>
    </border>
    <border>
      <left/>
      <right style="thin">
        <color theme="0" tint="-0.24994659260841701"/>
      </right>
      <top/>
      <bottom/>
      <diagonal/>
    </border>
    <border>
      <left/>
      <right/>
      <top/>
      <bottom style="thin">
        <color theme="0" tint="-0.24994659260841701"/>
      </bottom>
      <diagonal/>
    </border>
    <border>
      <left/>
      <right style="thin">
        <color theme="0"/>
      </right>
      <top style="thin">
        <color theme="0" tint="-0.24994659260841701"/>
      </top>
      <bottom style="thin">
        <color theme="0"/>
      </bottom>
      <diagonal/>
    </border>
    <border>
      <left/>
      <right/>
      <top style="thin">
        <color theme="0" tint="-0.24994659260841701"/>
      </top>
      <bottom/>
      <diagonal/>
    </border>
    <border>
      <left style="thin">
        <color theme="0"/>
      </left>
      <right style="thin">
        <color theme="0"/>
      </right>
      <top/>
      <bottom/>
      <diagonal/>
    </border>
    <border>
      <left style="thin">
        <color theme="0"/>
      </left>
      <right/>
      <top style="thin">
        <color theme="0" tint="-0.24994659260841701"/>
      </top>
      <bottom style="thin">
        <color theme="0"/>
      </bottom>
      <diagonal/>
    </border>
    <border>
      <left style="thin">
        <color theme="0"/>
      </left>
      <right style="thin">
        <color theme="0"/>
      </right>
      <top/>
      <bottom style="thin">
        <color theme="0" tint="-0.24994659260841701"/>
      </bottom>
      <diagonal/>
    </border>
    <border>
      <left style="thin">
        <color theme="0"/>
      </left>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thin">
        <color theme="0" tint="-0.24994659260841701"/>
      </left>
      <right style="thin">
        <color theme="0" tint="-0.24994659260841701"/>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tint="-0.24994659260841701"/>
      </bottom>
      <diagonal/>
    </border>
    <border>
      <left/>
      <right/>
      <top style="hair">
        <color theme="0" tint="-0.24994659260841701"/>
      </top>
      <bottom style="hair">
        <color theme="0" tint="-0.24994659260841701"/>
      </bottom>
      <diagonal/>
    </border>
    <border>
      <left/>
      <right/>
      <top style="hair">
        <color theme="0" tint="-0.24994659260841701"/>
      </top>
      <bottom/>
      <diagonal/>
    </border>
    <border>
      <left/>
      <right/>
      <top/>
      <bottom style="hair">
        <color theme="0" tint="-0.24994659260841701"/>
      </bottom>
      <diagonal/>
    </border>
    <border>
      <left style="thin">
        <color theme="0" tint="-0.14996795556505021"/>
      </left>
      <right style="thin">
        <color theme="0" tint="-0.14993743705557422"/>
      </right>
      <top/>
      <bottom/>
      <diagonal/>
    </border>
    <border>
      <left style="thin">
        <color theme="0" tint="-0.14993743705557422"/>
      </left>
      <right style="thin">
        <color theme="0" tint="-0.14993743705557422"/>
      </right>
      <top/>
      <bottom/>
      <diagonal/>
    </border>
    <border>
      <left style="thin">
        <color theme="0" tint="-0.14993743705557422"/>
      </left>
      <right/>
      <top/>
      <bottom/>
      <diagonal/>
    </border>
    <border>
      <left style="thin">
        <color theme="0"/>
      </left>
      <right style="thin">
        <color theme="0"/>
      </right>
      <top style="thin">
        <color theme="0" tint="-0.24994659260841701"/>
      </top>
      <bottom style="thin">
        <color theme="0" tint="-0.24994659260841701"/>
      </bottom>
      <diagonal/>
    </border>
    <border>
      <left style="thin">
        <color rgb="FFC0C0C0"/>
      </left>
      <right/>
      <top style="thin">
        <color rgb="FFC0C0C0"/>
      </top>
      <bottom/>
      <diagonal/>
    </border>
    <border>
      <left style="thin">
        <color rgb="FFC0C0C0"/>
      </left>
      <right style="thin">
        <color rgb="FFC0C0C0"/>
      </right>
      <top/>
      <bottom/>
      <diagonal/>
    </border>
    <border>
      <left/>
      <right style="thin">
        <color rgb="FFC0C0C0"/>
      </right>
      <top style="thin">
        <color theme="0" tint="-0.24994659260841701"/>
      </top>
      <bottom/>
      <diagonal/>
    </border>
    <border>
      <left style="thin">
        <color rgb="FFC0C0C0"/>
      </left>
      <right/>
      <top style="thin">
        <color theme="0" tint="-0.24994659260841701"/>
      </top>
      <bottom/>
      <diagonal/>
    </border>
    <border>
      <left/>
      <right style="thin">
        <color rgb="FFC0C0C0"/>
      </right>
      <top/>
      <bottom/>
      <diagonal/>
    </border>
    <border>
      <left style="thin">
        <color rgb="FFC0C0C0"/>
      </left>
      <right/>
      <top/>
      <bottom/>
      <diagonal/>
    </border>
    <border>
      <left/>
      <right style="thin">
        <color rgb="FFC0C0C0"/>
      </right>
      <top/>
      <bottom style="thin">
        <color rgb="FFC0C0C0"/>
      </bottom>
      <diagonal/>
    </border>
    <border>
      <left style="thin">
        <color rgb="FFC0C0C0"/>
      </left>
      <right/>
      <top/>
      <bottom style="thin">
        <color rgb="FFC0C0C0"/>
      </bottom>
      <diagonal/>
    </border>
    <border>
      <left style="thin">
        <color theme="0"/>
      </left>
      <right/>
      <top/>
      <bottom style="thin">
        <color theme="0" tint="-0.24994659260841701"/>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right style="thin">
        <color theme="0" tint="-0.14993743705557422"/>
      </right>
      <top/>
      <bottom/>
      <diagonal/>
    </border>
    <border>
      <left style="thin">
        <color theme="0" tint="-0.14996795556505021"/>
      </left>
      <right style="thin">
        <color theme="0"/>
      </right>
      <top style="thin">
        <color theme="0" tint="-0.14996795556505021"/>
      </top>
      <bottom style="thin">
        <color theme="0" tint="-0.14996795556505021"/>
      </bottom>
      <diagonal/>
    </border>
    <border>
      <left style="thin">
        <color theme="0"/>
      </left>
      <right style="thin">
        <color theme="0"/>
      </right>
      <top style="thin">
        <color theme="0" tint="-0.14996795556505021"/>
      </top>
      <bottom style="thin">
        <color theme="0" tint="-0.14996795556505021"/>
      </bottom>
      <diagonal/>
    </border>
    <border>
      <left style="thin">
        <color theme="0"/>
      </left>
      <right style="thin">
        <color theme="0" tint="-0.14996795556505021"/>
      </right>
      <top style="thin">
        <color theme="0" tint="-0.14996795556505021"/>
      </top>
      <bottom style="thin">
        <color theme="0" tint="-0.14996795556505021"/>
      </bottom>
      <diagonal/>
    </border>
    <border>
      <left/>
      <right style="thin">
        <color theme="0" tint="-0.14993743705557422"/>
      </right>
      <top style="thin">
        <color theme="0" tint="-0.14996795556505021"/>
      </top>
      <bottom/>
      <diagonal/>
    </border>
    <border>
      <left style="thin">
        <color theme="0" tint="-0.14993743705557422"/>
      </left>
      <right/>
      <top style="thin">
        <color theme="0" tint="-0.14996795556505021"/>
      </top>
      <bottom/>
      <diagonal/>
    </border>
    <border>
      <left style="thin">
        <color theme="0" tint="-0.14993743705557422"/>
      </left>
      <right/>
      <top/>
      <bottom style="thin">
        <color theme="0" tint="-0.14996795556505021"/>
      </bottom>
      <diagonal/>
    </border>
    <border>
      <left style="thin">
        <color theme="0" tint="-0.24994659260841701"/>
      </left>
      <right/>
      <top style="thin">
        <color theme="0" tint="-0.14996795556505021"/>
      </top>
      <bottom/>
      <diagonal/>
    </border>
    <border>
      <left style="thin">
        <color theme="0" tint="-0.24994659260841701"/>
      </left>
      <right/>
      <top/>
      <bottom style="thin">
        <color theme="0" tint="-0.14996795556505021"/>
      </bottom>
      <diagonal/>
    </border>
    <border>
      <left style="thin">
        <color theme="0"/>
      </left>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diagonal/>
    </border>
    <border>
      <left style="thin">
        <color theme="0" tint="-0.14993743705557422"/>
      </left>
      <right style="thin">
        <color theme="0" tint="-0.14993743705557422"/>
      </right>
      <top/>
      <bottom style="thin">
        <color theme="0" tint="-0.14996795556505021"/>
      </bottom>
      <diagonal/>
    </border>
    <border>
      <left style="thin">
        <color rgb="FFFFFFFF"/>
      </left>
      <right style="thin">
        <color rgb="FFFFFFFF"/>
      </right>
      <top/>
      <bottom/>
      <diagonal/>
    </border>
    <border>
      <left style="thin">
        <color rgb="FFC0C0C0"/>
      </left>
      <right style="thin">
        <color rgb="FFC0C0C0"/>
      </right>
      <top style="thin">
        <color rgb="FFC0C0C0"/>
      </top>
      <bottom/>
      <diagonal/>
    </border>
    <border>
      <left style="thin">
        <color rgb="FFC0C0C0"/>
      </left>
      <right style="thin">
        <color rgb="FFC0C0C0"/>
      </right>
      <top style="thin">
        <color theme="0" tint="-0.24994659260841701"/>
      </top>
      <bottom/>
      <diagonal/>
    </border>
    <border>
      <left style="thin">
        <color theme="0" tint="-0.14996795556505021"/>
      </left>
      <right style="thin">
        <color theme="0"/>
      </right>
      <top style="thin">
        <color theme="0" tint="-0.14996795556505021"/>
      </top>
      <bottom style="thin">
        <color theme="0"/>
      </bottom>
      <diagonal/>
    </border>
    <border>
      <left style="thin">
        <color theme="0"/>
      </left>
      <right style="thin">
        <color theme="0"/>
      </right>
      <top style="thin">
        <color theme="0" tint="-0.14996795556505021"/>
      </top>
      <bottom style="thin">
        <color theme="0"/>
      </bottom>
      <diagonal/>
    </border>
    <border>
      <left style="thin">
        <color theme="0"/>
      </left>
      <right style="thin">
        <color theme="0" tint="-0.14996795556505021"/>
      </right>
      <top style="thin">
        <color theme="0" tint="-0.14996795556505021"/>
      </top>
      <bottom style="thin">
        <color theme="0"/>
      </bottom>
      <diagonal/>
    </border>
    <border>
      <left style="thin">
        <color theme="0" tint="-0.14996795556505021"/>
      </left>
      <right style="thin">
        <color theme="0"/>
      </right>
      <top style="thin">
        <color theme="0"/>
      </top>
      <bottom style="thin">
        <color theme="0" tint="-0.14996795556505021"/>
      </bottom>
      <diagonal/>
    </border>
    <border>
      <left style="thin">
        <color theme="0"/>
      </left>
      <right style="thin">
        <color theme="0"/>
      </right>
      <top style="thin">
        <color theme="0"/>
      </top>
      <bottom style="thin">
        <color theme="0" tint="-0.14996795556505021"/>
      </bottom>
      <diagonal/>
    </border>
    <border>
      <left style="thin">
        <color theme="0"/>
      </left>
      <right style="thin">
        <color theme="0" tint="-0.14996795556505021"/>
      </right>
      <top style="thin">
        <color theme="0"/>
      </top>
      <bottom style="thin">
        <color theme="0" tint="-0.14996795556505021"/>
      </bottom>
      <diagonal/>
    </border>
    <border>
      <left/>
      <right style="thin">
        <color rgb="FFC0C0C0"/>
      </right>
      <top style="thin">
        <color theme="0" tint="-0.14996795556505021"/>
      </top>
      <bottom/>
      <diagonal/>
    </border>
    <border>
      <left style="thin">
        <color rgb="FFC0C0C0"/>
      </left>
      <right style="thin">
        <color rgb="FFC0C0C0"/>
      </right>
      <top style="thin">
        <color theme="0" tint="-0.14996795556505021"/>
      </top>
      <bottom/>
      <diagonal/>
    </border>
    <border>
      <left style="thin">
        <color rgb="FFC0C0C0"/>
      </left>
      <right/>
      <top style="thin">
        <color theme="0" tint="-0.14996795556505021"/>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C0C0C0"/>
      </right>
      <top/>
      <bottom style="thin">
        <color theme="0"/>
      </bottom>
      <diagonal/>
    </border>
    <border>
      <left style="thin">
        <color rgb="FFC0C0C0"/>
      </left>
      <right style="thin">
        <color theme="0"/>
      </right>
      <top/>
      <bottom/>
      <diagonal/>
    </border>
    <border>
      <left style="thin">
        <color rgb="FFFFFFFF"/>
      </left>
      <right style="thin">
        <color rgb="FFFFFFFF"/>
      </right>
      <top/>
      <bottom style="thin">
        <color theme="0" tint="-0.24994659260841701"/>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right style="thin">
        <color rgb="FFFFFFFF"/>
      </right>
      <top style="thin">
        <color rgb="FFFFFFFF"/>
      </top>
      <bottom/>
      <diagonal/>
    </border>
    <border>
      <left style="thin">
        <color rgb="FFFFFFFF"/>
      </left>
      <right/>
      <top style="thin">
        <color rgb="FFFFFFFF"/>
      </top>
      <bottom/>
      <diagonal/>
    </border>
    <border>
      <left style="thin">
        <color theme="0" tint="-0.24994659260841701"/>
      </left>
      <right/>
      <top style="thin">
        <color theme="0"/>
      </top>
      <bottom/>
      <diagonal/>
    </border>
    <border>
      <left style="thin">
        <color theme="0" tint="-0.24994659260841701"/>
      </left>
      <right style="thin">
        <color theme="0" tint="-0.24994659260841701"/>
      </right>
      <top style="thin">
        <color theme="0"/>
      </top>
      <bottom/>
      <diagonal/>
    </border>
    <border>
      <left style="thin">
        <color rgb="FFC0C0C0"/>
      </left>
      <right/>
      <top/>
      <bottom style="thin">
        <color theme="0"/>
      </bottom>
      <diagonal/>
    </border>
    <border>
      <left/>
      <right style="thin">
        <color indexed="64"/>
      </right>
      <top/>
      <bottom/>
      <diagonal/>
    </border>
    <border>
      <left/>
      <right/>
      <top style="thin">
        <color indexed="64"/>
      </top>
      <bottom/>
      <diagonal/>
    </border>
    <border>
      <left/>
      <right/>
      <top/>
      <bottom style="medium">
        <color theme="4" tint="0.39997558519241921"/>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top/>
      <bottom/>
      <diagonal/>
    </border>
    <border>
      <left style="thin">
        <color theme="0" tint="-0.14996795556505021"/>
      </left>
      <right/>
      <top style="thin">
        <color theme="0"/>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24994659260841701"/>
      </left>
      <right style="thin">
        <color rgb="FFC0C0C0"/>
      </right>
      <top/>
      <bottom/>
      <diagonal/>
    </border>
    <border>
      <left style="thin">
        <color theme="0" tint="-0.14996795556505021"/>
      </left>
      <right style="thin">
        <color theme="0"/>
      </right>
      <top/>
      <bottom style="thin">
        <color theme="0" tint="-0.14996795556505021"/>
      </bottom>
      <diagonal/>
    </border>
    <border>
      <left style="thin">
        <color theme="0"/>
      </left>
      <right style="thin">
        <color theme="0"/>
      </right>
      <top/>
      <bottom style="thin">
        <color theme="0" tint="-0.14996795556505021"/>
      </bottom>
      <diagonal/>
    </border>
    <border>
      <left style="thin">
        <color theme="0"/>
      </left>
      <right style="thin">
        <color theme="0" tint="-0.14996795556505021"/>
      </right>
      <top/>
      <bottom style="thin">
        <color theme="0" tint="-0.14996795556505021"/>
      </bottom>
      <diagonal/>
    </border>
    <border>
      <left style="thin">
        <color rgb="FFFFFFFF"/>
      </left>
      <right style="thin">
        <color rgb="FFFFFFFF"/>
      </right>
      <top style="thin">
        <color theme="0" tint="-0.24994659260841701"/>
      </top>
      <bottom style="thin">
        <color theme="0"/>
      </bottom>
      <diagonal/>
    </border>
    <border>
      <left style="thin">
        <color rgb="FFFFFFFF"/>
      </left>
      <right style="thin">
        <color theme="0" tint="-0.24994659260841701"/>
      </right>
      <top style="thin">
        <color theme="0" tint="-0.24994659260841701"/>
      </top>
      <bottom style="thin">
        <color theme="0"/>
      </bottom>
      <diagonal/>
    </border>
    <border>
      <left style="thin">
        <color theme="0" tint="-0.24994659260841701"/>
      </left>
      <right style="thin">
        <color rgb="FFFFFFFF"/>
      </right>
      <top style="thin">
        <color theme="0" tint="-0.24994659260841701"/>
      </top>
      <bottom style="thin">
        <color theme="0"/>
      </bottom>
      <diagonal/>
    </border>
    <border>
      <left style="thin">
        <color rgb="FFFFFFFF"/>
      </left>
      <right style="thin">
        <color rgb="FFFFFFFF"/>
      </right>
      <top style="thin">
        <color theme="0"/>
      </top>
      <bottom style="thin">
        <color theme="0"/>
      </bottom>
      <diagonal/>
    </border>
    <border>
      <left style="thin">
        <color rgb="FFFFFFFF"/>
      </left>
      <right style="thin">
        <color theme="0" tint="-0.24994659260841701"/>
      </right>
      <top style="thin">
        <color theme="0"/>
      </top>
      <bottom style="thin">
        <color theme="0"/>
      </bottom>
      <diagonal/>
    </border>
    <border>
      <left/>
      <right/>
      <top style="thin">
        <color theme="0"/>
      </top>
      <bottom style="thin">
        <color theme="0" tint="-0.14996795556505021"/>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24994659260841701"/>
      </top>
      <bottom/>
      <diagonal/>
    </border>
    <border>
      <left style="thin">
        <color theme="0" tint="-0.14996795556505021"/>
      </left>
      <right style="thin">
        <color theme="0" tint="-0.14996795556505021"/>
      </right>
      <top/>
      <bottom/>
      <diagonal/>
    </border>
    <border>
      <left style="thin">
        <color theme="0" tint="-0.14996795556505021"/>
      </left>
      <right/>
      <top style="thin">
        <color theme="0" tint="-0.24994659260841701"/>
      </top>
      <bottom/>
      <diagonal/>
    </border>
    <border>
      <left style="thin">
        <color theme="0" tint="-0.14996795556505021"/>
      </left>
      <right/>
      <top/>
      <bottom/>
      <diagonal/>
    </border>
    <border>
      <left/>
      <right/>
      <top style="thin">
        <color theme="0" tint="-0.14996795556505021"/>
      </top>
      <bottom/>
      <diagonal/>
    </border>
    <border>
      <left style="thin">
        <color theme="0" tint="-0.14996795556505021"/>
      </left>
      <right/>
      <top style="thin">
        <color theme="0" tint="-0.14996795556505021"/>
      </top>
      <bottom/>
      <diagonal/>
    </border>
    <border>
      <left style="thin">
        <color theme="0" tint="-0.14996795556505021"/>
      </left>
      <right style="thin">
        <color theme="0" tint="-0.14996795556505021"/>
      </right>
      <top style="thin">
        <color theme="0"/>
      </top>
      <bottom/>
      <diagonal/>
    </border>
    <border>
      <left/>
      <right style="thin">
        <color theme="0"/>
      </right>
      <top style="thin">
        <color theme="0" tint="-0.14996795556505021"/>
      </top>
      <bottom style="thin">
        <color theme="0" tint="-0.14996795556505021"/>
      </bottom>
      <diagonal/>
    </border>
    <border>
      <left style="thin">
        <color theme="0" tint="-0.14993743705557422"/>
      </left>
      <right/>
      <top style="thin">
        <color theme="0"/>
      </top>
      <bottom/>
      <diagonal/>
    </border>
    <border>
      <left style="thin">
        <color rgb="FFFFFFFF"/>
      </left>
      <right style="thin">
        <color rgb="FFFFFFFF"/>
      </right>
      <top/>
      <bottom style="thin">
        <color theme="0"/>
      </bottom>
      <diagonal/>
    </border>
    <border>
      <left/>
      <right style="thin">
        <color rgb="FFFFFFFF"/>
      </right>
      <top style="thin">
        <color rgb="FFFFFFFF"/>
      </top>
      <bottom style="thin">
        <color theme="0"/>
      </bottom>
      <diagonal/>
    </border>
    <border>
      <left/>
      <right/>
      <top style="thin">
        <color rgb="FFFFFFFF"/>
      </top>
      <bottom style="thin">
        <color theme="0"/>
      </bottom>
      <diagonal/>
    </border>
    <border>
      <left style="thin">
        <color rgb="FFFFFFFF"/>
      </left>
      <right/>
      <top style="thin">
        <color rgb="FFFFFFFF"/>
      </top>
      <bottom style="thin">
        <color theme="0"/>
      </bottom>
      <diagonal/>
    </border>
    <border>
      <left style="thin">
        <color rgb="FFC0C0C0"/>
      </left>
      <right/>
      <top/>
      <bottom style="thin">
        <color theme="0" tint="-0.14996795556505021"/>
      </bottom>
      <diagonal/>
    </border>
    <border>
      <left style="thin">
        <color theme="0" tint="-0.14996795556505021"/>
      </left>
      <right style="thin">
        <color theme="0"/>
      </right>
      <top/>
      <bottom style="thin">
        <color theme="0"/>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n">
        <color rgb="FFC0C0C0"/>
      </left>
      <right style="thin">
        <color theme="0" tint="-0.14996795556505021"/>
      </right>
      <top style="thin">
        <color theme="0" tint="-0.14996795556505021"/>
      </top>
      <bottom/>
      <diagonal/>
    </border>
    <border>
      <left style="thin">
        <color rgb="FFC0C0C0"/>
      </left>
      <right style="thin">
        <color theme="0" tint="-0.14996795556505021"/>
      </right>
      <top/>
      <bottom/>
      <diagonal/>
    </border>
    <border>
      <left style="thin">
        <color theme="0" tint="-0.14996795556505021"/>
      </left>
      <right style="thin">
        <color theme="0"/>
      </right>
      <top style="thin">
        <color theme="0"/>
      </top>
      <bottom style="thin">
        <color theme="0" tint="-0.14993743705557422"/>
      </bottom>
      <diagonal/>
    </border>
    <border>
      <left style="thin">
        <color theme="0"/>
      </left>
      <right style="thin">
        <color theme="0"/>
      </right>
      <top style="thin">
        <color theme="0"/>
      </top>
      <bottom style="thin">
        <color theme="0" tint="-0.14993743705557422"/>
      </bottom>
      <diagonal/>
    </border>
    <border>
      <left style="thin">
        <color theme="0"/>
      </left>
      <right style="thin">
        <color theme="0" tint="-0.14996795556505021"/>
      </right>
      <top style="thin">
        <color theme="0"/>
      </top>
      <bottom style="thin">
        <color theme="0" tint="-0.14993743705557422"/>
      </bottom>
      <diagonal/>
    </border>
    <border>
      <left style="thin">
        <color theme="0" tint="-0.14996795556505021"/>
      </left>
      <right/>
      <top style="thin">
        <color theme="0" tint="-0.14993743705557422"/>
      </top>
      <bottom/>
      <diagonal/>
    </border>
    <border>
      <left style="thin">
        <color theme="0" tint="-0.14996795556505021"/>
      </left>
      <right/>
      <top/>
      <bottom style="thin">
        <color theme="0"/>
      </bottom>
      <diagonal/>
    </border>
    <border>
      <left style="thin">
        <color theme="0" tint="-0.14993743705557422"/>
      </left>
      <right style="thin">
        <color theme="0"/>
      </right>
      <top/>
      <bottom style="thin">
        <color theme="0" tint="-0.14993743705557422"/>
      </bottom>
      <diagonal/>
    </border>
    <border>
      <left style="thin">
        <color theme="0"/>
      </left>
      <right style="thin">
        <color theme="0"/>
      </right>
      <top/>
      <bottom style="thin">
        <color theme="0" tint="-0.14993743705557422"/>
      </bottom>
      <diagonal/>
    </border>
    <border>
      <left style="thin">
        <color theme="0"/>
      </left>
      <right style="thin">
        <color theme="0" tint="-0.14993743705557422"/>
      </right>
      <top/>
      <bottom style="thin">
        <color theme="0" tint="-0.14993743705557422"/>
      </bottom>
      <diagonal/>
    </border>
    <border>
      <left style="thin">
        <color theme="0"/>
      </left>
      <right style="thin">
        <color theme="0"/>
      </right>
      <top style="thin">
        <color theme="0" tint="-0.14993743705557422"/>
      </top>
      <bottom style="thin">
        <color theme="0"/>
      </bottom>
      <diagonal/>
    </border>
    <border>
      <left style="thin">
        <color rgb="FFC0C0C0"/>
      </left>
      <right style="thin">
        <color rgb="FFC0C0C0"/>
      </right>
      <top/>
      <bottom style="thin">
        <color theme="0" tint="-0.14996795556505021"/>
      </bottom>
      <diagonal/>
    </border>
    <border>
      <left style="thin">
        <color theme="0" tint="-0.24994659260841701"/>
      </left>
      <right style="thin">
        <color theme="0" tint="-0.24994659260841701"/>
      </right>
      <top/>
      <bottom style="thin">
        <color theme="0" tint="-0.14996795556505021"/>
      </bottom>
      <diagonal/>
    </border>
    <border>
      <left style="thin">
        <color rgb="FFFFFFFF"/>
      </left>
      <right style="thin">
        <color rgb="FFFFFFFF"/>
      </right>
      <top style="thin">
        <color rgb="FFFFFFFF"/>
      </top>
      <bottom style="thin">
        <color theme="0"/>
      </bottom>
      <diagonal/>
    </border>
    <border>
      <left style="thin">
        <color theme="0" tint="-0.14993743705557422"/>
      </left>
      <right style="thin">
        <color theme="0" tint="-0.14993743705557422"/>
      </right>
      <top/>
      <bottom style="thin">
        <color theme="0" tint="-0.14993743705557422"/>
      </bottom>
      <diagonal/>
    </border>
    <border>
      <left style="thin">
        <color theme="0" tint="-0.24994659260841701"/>
      </left>
      <right style="thin">
        <color rgb="FFFFFFFF"/>
      </right>
      <top style="thin">
        <color theme="0"/>
      </top>
      <bottom style="thin">
        <color theme="0"/>
      </bottom>
      <diagonal/>
    </border>
    <border>
      <left style="thin">
        <color theme="0" tint="-0.14993743705557422"/>
      </left>
      <right/>
      <top/>
      <bottom style="thin">
        <color theme="0" tint="-0.14990691854609822"/>
      </bottom>
      <diagonal/>
    </border>
    <border>
      <left style="thin">
        <color theme="0" tint="-0.14993743705557422"/>
      </left>
      <right style="thin">
        <color theme="0" tint="-0.14993743705557422"/>
      </right>
      <top/>
      <bottom style="thin">
        <color theme="0" tint="-0.14990691854609822"/>
      </bottom>
      <diagonal/>
    </border>
    <border>
      <left style="thin">
        <color theme="0"/>
      </left>
      <right style="thin">
        <color rgb="FFC0C0C0"/>
      </right>
      <top style="thin">
        <color theme="0" tint="-0.14996795556505021"/>
      </top>
      <bottom style="thin">
        <color theme="0" tint="-0.14996795556505021"/>
      </bottom>
      <diagonal/>
    </border>
    <border>
      <left style="thin">
        <color theme="0"/>
      </left>
      <right style="thin">
        <color rgb="FFC0C0C0"/>
      </right>
      <top style="thin">
        <color theme="0"/>
      </top>
      <bottom style="thin">
        <color theme="0" tint="-0.14996795556505021"/>
      </bottom>
      <diagonal/>
    </border>
    <border>
      <left style="thin">
        <color theme="0"/>
      </left>
      <right style="thin">
        <color rgb="FFC0C0C0"/>
      </right>
      <top style="thin">
        <color theme="0" tint="-0.14996795556505021"/>
      </top>
      <bottom style="thin">
        <color theme="0"/>
      </bottom>
      <diagonal/>
    </border>
    <border>
      <left style="thin">
        <color theme="0" tint="-0.14993743705557422"/>
      </left>
      <right style="thin">
        <color theme="0"/>
      </right>
      <top style="thin">
        <color theme="0" tint="-0.14993743705557422"/>
      </top>
      <bottom style="thin">
        <color theme="0" tint="-0.14993743705557422"/>
      </bottom>
      <diagonal/>
    </border>
    <border>
      <left style="thin">
        <color theme="0"/>
      </left>
      <right style="thin">
        <color theme="0"/>
      </right>
      <top style="thin">
        <color theme="0" tint="-0.14993743705557422"/>
      </top>
      <bottom style="thin">
        <color theme="0" tint="-0.14993743705557422"/>
      </bottom>
      <diagonal/>
    </border>
    <border>
      <left style="thin">
        <color theme="0"/>
      </left>
      <right style="thin">
        <color rgb="FFC0C0C0"/>
      </right>
      <top style="thin">
        <color theme="0" tint="-0.14993743705557422"/>
      </top>
      <bottom style="thin">
        <color theme="0" tint="-0.14993743705557422"/>
      </bottom>
      <diagonal/>
    </border>
    <border>
      <left style="thin">
        <color theme="0"/>
      </left>
      <right style="thin">
        <color theme="0" tint="-0.14993743705557422"/>
      </right>
      <top style="thin">
        <color theme="0" tint="-0.14993743705557422"/>
      </top>
      <bottom style="thin">
        <color theme="0" tint="-0.14993743705557422"/>
      </bottom>
      <diagonal/>
    </border>
    <border>
      <left style="thin">
        <color theme="0" tint="-0.24994659260841701"/>
      </left>
      <right style="thin">
        <color theme="0" tint="-0.24994659260841701"/>
      </right>
      <top style="thin">
        <color theme="0"/>
      </top>
      <bottom style="thin">
        <color theme="0" tint="-0.14993743705557422"/>
      </bottom>
      <diagonal/>
    </border>
    <border>
      <left style="thin">
        <color theme="0"/>
      </left>
      <right style="thin">
        <color theme="0"/>
      </right>
      <top style="thin">
        <color theme="0" tint="-0.14996795556505021"/>
      </top>
      <bottom style="thin">
        <color theme="0" tint="-0.14993743705557422"/>
      </bottom>
      <diagonal/>
    </border>
    <border>
      <left style="thin">
        <color theme="0"/>
      </left>
      <right style="thin">
        <color rgb="FFC0C0C0"/>
      </right>
      <top style="thin">
        <color theme="0" tint="-0.14996795556505021"/>
      </top>
      <bottom style="thin">
        <color theme="0" tint="-0.14993743705557422"/>
      </bottom>
      <diagonal/>
    </border>
    <border>
      <left/>
      <right style="thin">
        <color theme="0" tint="-0.14996795556505021"/>
      </right>
      <top/>
      <bottom/>
      <diagonal/>
    </border>
    <border>
      <left/>
      <right/>
      <top/>
      <bottom style="thin">
        <color theme="0" tint="-0.14996795556505021"/>
      </bottom>
      <diagonal/>
    </border>
    <border>
      <left style="thin">
        <color theme="0"/>
      </left>
      <right/>
      <top/>
      <bottom style="thin">
        <color theme="0" tint="-0.14996795556505021"/>
      </bottom>
      <diagonal/>
    </border>
    <border>
      <left/>
      <right/>
      <top style="thin">
        <color theme="0" tint="-0.14996795556505021"/>
      </top>
      <bottom style="thin">
        <color theme="0"/>
      </bottom>
      <diagonal/>
    </border>
    <border>
      <left style="thin">
        <color theme="0" tint="-0.14996795556505021"/>
      </left>
      <right style="thin">
        <color theme="0" tint="-0.14996795556505021"/>
      </right>
      <top style="thin">
        <color theme="0" tint="-0.14996795556505021"/>
      </top>
      <bottom/>
      <diagonal/>
    </border>
    <border>
      <left/>
      <right/>
      <top style="thin">
        <color theme="0" tint="-0.14993743705557422"/>
      </top>
      <bottom/>
      <diagonal/>
    </border>
    <border>
      <left style="thin">
        <color theme="0" tint="-0.14996795556505021"/>
      </left>
      <right style="thin">
        <color theme="0" tint="-0.14996795556505021"/>
      </right>
      <top/>
      <bottom style="thin">
        <color theme="0" tint="-0.14993743705557422"/>
      </bottom>
      <diagonal/>
    </border>
    <border>
      <left style="thin">
        <color theme="0"/>
      </left>
      <right style="thin">
        <color theme="0" tint="-0.14990691854609822"/>
      </right>
      <top style="thin">
        <color theme="0" tint="-0.14996795556505021"/>
      </top>
      <bottom style="thin">
        <color theme="0"/>
      </bottom>
      <diagonal/>
    </border>
    <border>
      <left style="thin">
        <color theme="0"/>
      </left>
      <right style="thin">
        <color theme="0"/>
      </right>
      <top/>
      <bottom style="thin">
        <color theme="0" tint="-0.14990691854609822"/>
      </bottom>
      <diagonal/>
    </border>
    <border>
      <left style="thin">
        <color theme="0"/>
      </left>
      <right style="thin">
        <color theme="0" tint="-0.14990691854609822"/>
      </right>
      <top/>
      <bottom style="thin">
        <color theme="0" tint="-0.14990691854609822"/>
      </bottom>
      <diagonal/>
    </border>
    <border>
      <left style="thin">
        <color theme="0" tint="-0.14993743705557422"/>
      </left>
      <right style="thin">
        <color theme="0"/>
      </right>
      <top/>
      <bottom style="thin">
        <color theme="0"/>
      </bottom>
      <diagonal/>
    </border>
    <border>
      <left style="thin">
        <color theme="0"/>
      </left>
      <right style="thin">
        <color theme="0" tint="-0.14993743705557422"/>
      </right>
      <top/>
      <bottom style="thin">
        <color theme="0"/>
      </bottom>
      <diagonal/>
    </border>
    <border>
      <left style="thin">
        <color theme="0" tint="-0.14993743705557422"/>
      </left>
      <right style="thin">
        <color theme="0"/>
      </right>
      <top style="thin">
        <color theme="0" tint="-0.14993743705557422"/>
      </top>
      <bottom style="thin">
        <color theme="0"/>
      </bottom>
      <diagonal/>
    </border>
    <border>
      <left style="thin">
        <color theme="0"/>
      </left>
      <right style="thin">
        <color theme="0" tint="-0.14990691854609822"/>
      </right>
      <top style="thin">
        <color theme="0"/>
      </top>
      <bottom style="thin">
        <color theme="0"/>
      </bottom>
      <diagonal/>
    </border>
    <border>
      <left style="thin">
        <color theme="0" tint="-0.14993743705557422"/>
      </left>
      <right style="thin">
        <color theme="0"/>
      </right>
      <top style="thin">
        <color theme="0"/>
      </top>
      <bottom style="thin">
        <color theme="0"/>
      </bottom>
      <diagonal/>
    </border>
    <border>
      <left style="thin">
        <color theme="0"/>
      </left>
      <right style="thin">
        <color theme="0" tint="-0.14993743705557422"/>
      </right>
      <top style="thin">
        <color theme="0"/>
      </top>
      <bottom style="thin">
        <color theme="0"/>
      </bottom>
      <diagonal/>
    </border>
    <border>
      <left style="thin">
        <color theme="0" tint="-0.14993743705557422"/>
      </left>
      <right style="thin">
        <color theme="0" tint="-0.14996795556505021"/>
      </right>
      <top style="thin">
        <color theme="0" tint="-0.14993743705557422"/>
      </top>
      <bottom/>
      <diagonal/>
    </border>
    <border>
      <left style="thin">
        <color theme="0" tint="-0.14996795556505021"/>
      </left>
      <right style="thin">
        <color theme="0" tint="-0.14996795556505021"/>
      </right>
      <top style="thin">
        <color theme="0" tint="-0.14993743705557422"/>
      </top>
      <bottom/>
      <diagonal/>
    </border>
    <border>
      <left style="thin">
        <color theme="0" tint="-0.14993743705557422"/>
      </left>
      <right style="thin">
        <color theme="0" tint="-0.14996795556505021"/>
      </right>
      <top/>
      <bottom/>
      <diagonal/>
    </border>
    <border>
      <left style="thin">
        <color theme="0" tint="-0.14996795556505021"/>
      </left>
      <right/>
      <top/>
      <bottom style="thin">
        <color theme="0" tint="-0.14993743705557422"/>
      </bottom>
      <diagonal/>
    </border>
    <border>
      <left/>
      <right/>
      <top/>
      <bottom style="thin">
        <color indexed="9"/>
      </bottom>
      <diagonal/>
    </border>
    <border>
      <left style="thin">
        <color indexed="9"/>
      </left>
      <right style="thin">
        <color indexed="9"/>
      </right>
      <top/>
      <bottom style="thin">
        <color theme="0"/>
      </bottom>
      <diagonal/>
    </border>
    <border>
      <left style="thin">
        <color indexed="9"/>
      </left>
      <right/>
      <top style="thin">
        <color theme="0" tint="-0.14996795556505021"/>
      </top>
      <bottom style="thin">
        <color theme="0" tint="-0.14996795556505021"/>
      </bottom>
      <diagonal/>
    </border>
    <border>
      <left style="thin">
        <color indexed="9"/>
      </left>
      <right/>
      <top/>
      <bottom style="thin">
        <color theme="0" tint="-0.14996795556505021"/>
      </bottom>
      <diagonal/>
    </border>
    <border>
      <left/>
      <right/>
      <top style="thin">
        <color indexed="9"/>
      </top>
      <bottom style="thin">
        <color indexed="9"/>
      </bottom>
      <diagonal/>
    </border>
    <border>
      <left style="thin">
        <color theme="0" tint="-0.14993743705557422"/>
      </left>
      <right style="thin">
        <color theme="0" tint="-0.14993743705557422"/>
      </right>
      <top/>
      <bottom style="hair">
        <color theme="0" tint="-0.24994659260841701"/>
      </bottom>
      <diagonal/>
    </border>
    <border>
      <left style="thin">
        <color theme="0" tint="-0.14993743705557422"/>
      </left>
      <right style="thin">
        <color theme="0" tint="-0.14993743705557422"/>
      </right>
      <top style="thin">
        <color theme="0"/>
      </top>
      <bottom style="thin">
        <color indexed="9"/>
      </bottom>
      <diagonal/>
    </border>
    <border>
      <left style="thin">
        <color theme="0" tint="-0.14993743705557422"/>
      </left>
      <right style="thin">
        <color theme="0" tint="-0.14993743705557422"/>
      </right>
      <top style="thin">
        <color indexed="9"/>
      </top>
      <bottom/>
      <diagonal/>
    </border>
    <border>
      <left style="thin">
        <color theme="0" tint="-0.14993743705557422"/>
      </left>
      <right style="thin">
        <color theme="0" tint="-0.14993743705557422"/>
      </right>
      <top style="hair">
        <color theme="0" tint="-0.24994659260841701"/>
      </top>
      <bottom/>
      <diagonal/>
    </border>
    <border>
      <left style="thin">
        <color theme="0" tint="-0.14993743705557422"/>
      </left>
      <right/>
      <top/>
      <bottom style="hair">
        <color theme="0" tint="-0.24994659260841701"/>
      </bottom>
      <diagonal/>
    </border>
    <border>
      <left style="thin">
        <color theme="0" tint="-0.14993743705557422"/>
      </left>
      <right/>
      <top style="thin">
        <color theme="0"/>
      </top>
      <bottom style="thin">
        <color indexed="9"/>
      </bottom>
      <diagonal/>
    </border>
    <border>
      <left style="thin">
        <color theme="0" tint="-0.14993743705557422"/>
      </left>
      <right/>
      <top style="hair">
        <color theme="0" tint="-0.24994659260841701"/>
      </top>
      <bottom/>
      <diagonal/>
    </border>
    <border>
      <left style="thin">
        <color theme="0" tint="-0.14993743705557422"/>
      </left>
      <right style="thin">
        <color theme="0" tint="-0.14990691854609822"/>
      </right>
      <top style="thin">
        <color theme="0" tint="-0.14990691854609822"/>
      </top>
      <bottom/>
      <diagonal/>
    </border>
    <border>
      <left style="thin">
        <color theme="0" tint="-0.14993743705557422"/>
      </left>
      <right style="thin">
        <color theme="0" tint="-0.14990691854609822"/>
      </right>
      <top/>
      <bottom/>
      <diagonal/>
    </border>
    <border>
      <left style="thin">
        <color theme="0" tint="-0.14993743705557422"/>
      </left>
      <right style="thin">
        <color theme="0" tint="-0.14990691854609822"/>
      </right>
      <top/>
      <bottom style="thin">
        <color theme="0" tint="-0.14996795556505021"/>
      </bottom>
      <diagonal/>
    </border>
    <border>
      <left style="thin">
        <color theme="0" tint="-0.14996795556505021"/>
      </left>
      <right style="thin">
        <color theme="0" tint="-0.14993743705557422"/>
      </right>
      <top style="thin">
        <color theme="0" tint="-0.14993743705557422"/>
      </top>
      <bottom/>
      <diagonal/>
    </border>
    <border>
      <left style="thin">
        <color indexed="9"/>
      </left>
      <right/>
      <top style="thin">
        <color theme="0" tint="-0.14993743705557422"/>
      </top>
      <bottom style="thin">
        <color theme="0" tint="-0.14993743705557422"/>
      </bottom>
      <diagonal/>
    </border>
    <border>
      <left style="thin">
        <color indexed="9"/>
      </left>
      <right style="thin">
        <color theme="0" tint="-0.14993743705557422"/>
      </right>
      <top style="thin">
        <color theme="0" tint="-0.14993743705557422"/>
      </top>
      <bottom style="thin">
        <color theme="0" tint="-0.14993743705557422"/>
      </bottom>
      <diagonal/>
    </border>
    <border>
      <left style="thin">
        <color indexed="9"/>
      </left>
      <right/>
      <top/>
      <bottom style="thin">
        <color theme="0" tint="-0.14993743705557422"/>
      </bottom>
      <diagonal/>
    </border>
    <border>
      <left style="thin">
        <color indexed="9"/>
      </left>
      <right/>
      <top style="thin">
        <color theme="0" tint="-0.14993743705557422"/>
      </top>
      <bottom style="thin">
        <color theme="0"/>
      </bottom>
      <diagonal/>
    </border>
    <border>
      <left style="thin">
        <color indexed="9"/>
      </left>
      <right/>
      <top style="thin">
        <color theme="0" tint="-0.14996795556505021"/>
      </top>
      <bottom style="thin">
        <color theme="0"/>
      </bottom>
      <diagonal/>
    </border>
    <border>
      <left style="thin">
        <color theme="0" tint="-0.14990691854609822"/>
      </left>
      <right/>
      <top style="thin">
        <color theme="0"/>
      </top>
      <bottom style="thin">
        <color indexed="9"/>
      </bottom>
      <diagonal/>
    </border>
    <border>
      <left style="thin">
        <color theme="0" tint="-0.14993743705557422"/>
      </left>
      <right style="thin">
        <color theme="0" tint="-0.14993743705557422"/>
      </right>
      <top style="thin">
        <color theme="0" tint="-0.14996795556505021"/>
      </top>
      <bottom style="thin">
        <color indexed="9"/>
      </bottom>
      <diagonal/>
    </border>
    <border>
      <left style="thin">
        <color theme="0" tint="-0.14993743705557422"/>
      </left>
      <right/>
      <top style="thin">
        <color theme="0" tint="-0.14996795556505021"/>
      </top>
      <bottom style="thin">
        <color indexed="9"/>
      </bottom>
      <diagonal/>
    </border>
    <border>
      <left style="thin">
        <color theme="0" tint="-0.14990691854609822"/>
      </left>
      <right style="thin">
        <color theme="0" tint="-0.14990691854609822"/>
      </right>
      <top style="thin">
        <color theme="0" tint="-0.14993743705557422"/>
      </top>
      <bottom style="hair">
        <color theme="0" tint="-0.24994659260841701"/>
      </bottom>
      <diagonal/>
    </border>
    <border>
      <left style="thin">
        <color theme="0" tint="-0.14990691854609822"/>
      </left>
      <right/>
      <top style="thin">
        <color theme="0" tint="-0.14993743705557422"/>
      </top>
      <bottom style="hair">
        <color theme="0" tint="-0.24994659260841701"/>
      </bottom>
      <diagonal/>
    </border>
    <border>
      <left style="thin">
        <color theme="0" tint="-0.14990691854609822"/>
      </left>
      <right style="thin">
        <color theme="0" tint="-0.14990691854609822"/>
      </right>
      <top style="thin">
        <color theme="0"/>
      </top>
      <bottom style="thin">
        <color indexed="9"/>
      </bottom>
      <diagonal/>
    </border>
    <border>
      <left style="thin">
        <color theme="0" tint="-0.14990691854609822"/>
      </left>
      <right style="thin">
        <color theme="0" tint="-0.14990691854609822"/>
      </right>
      <top style="thin">
        <color indexed="9"/>
      </top>
      <bottom/>
      <diagonal/>
    </border>
    <border>
      <left style="thin">
        <color theme="0" tint="-0.14990691854609822"/>
      </left>
      <right/>
      <top style="thin">
        <color indexed="9"/>
      </top>
      <bottom/>
      <diagonal/>
    </border>
    <border>
      <left style="thin">
        <color theme="0" tint="-0.14990691854609822"/>
      </left>
      <right style="thin">
        <color theme="0" tint="-0.14990691854609822"/>
      </right>
      <top/>
      <bottom/>
      <diagonal/>
    </border>
    <border>
      <left style="thin">
        <color theme="0" tint="-0.14990691854609822"/>
      </left>
      <right/>
      <top/>
      <bottom/>
      <diagonal/>
    </border>
    <border>
      <left style="thin">
        <color theme="0"/>
      </left>
      <right style="thin">
        <color theme="0"/>
      </right>
      <top style="thin">
        <color theme="0"/>
      </top>
      <bottom/>
      <diagonal/>
    </border>
    <border>
      <left/>
      <right style="thin">
        <color theme="0" tint="-0.24994659260841701"/>
      </right>
      <top style="thin">
        <color theme="0" tint="-0.14996795556505021"/>
      </top>
      <bottom/>
      <diagonal/>
    </border>
    <border>
      <left style="thin">
        <color theme="0" tint="-0.14993743705557422"/>
      </left>
      <right/>
      <top/>
      <bottom style="thin">
        <color theme="0"/>
      </bottom>
      <diagonal/>
    </border>
    <border>
      <left/>
      <right style="thin">
        <color theme="0" tint="-0.14996795556505021"/>
      </right>
      <top style="thin">
        <color theme="0" tint="-0.24994659260841701"/>
      </top>
      <bottom/>
      <diagonal/>
    </border>
    <border>
      <left/>
      <right style="thin">
        <color theme="0" tint="-0.14996795556505021"/>
      </right>
      <top/>
      <bottom style="hair">
        <color theme="0" tint="-0.24994659260841701"/>
      </bottom>
      <diagonal/>
    </border>
    <border>
      <left style="thin">
        <color theme="0" tint="-0.14996795556505021"/>
      </left>
      <right style="thin">
        <color theme="0" tint="-0.14996795556505021"/>
      </right>
      <top/>
      <bottom style="hair">
        <color theme="0" tint="-0.24994659260841701"/>
      </bottom>
      <diagonal/>
    </border>
    <border>
      <left style="thin">
        <color theme="0" tint="-0.14996795556505021"/>
      </left>
      <right/>
      <top/>
      <bottom style="hair">
        <color theme="0" tint="-0.24994659260841701"/>
      </bottom>
      <diagonal/>
    </border>
    <border>
      <left style="thin">
        <color theme="0" tint="-0.249977111117893"/>
      </left>
      <right/>
      <top/>
      <bottom style="thin">
        <color theme="0"/>
      </bottom>
      <diagonal/>
    </border>
    <border>
      <left/>
      <right style="thin">
        <color theme="0" tint="-0.249977111117893"/>
      </right>
      <top/>
      <bottom style="thin">
        <color theme="0"/>
      </bottom>
      <diagonal/>
    </border>
    <border>
      <left style="thin">
        <color theme="0" tint="-0.249977111117893"/>
      </left>
      <right style="thin">
        <color theme="0" tint="-0.249977111117893"/>
      </right>
      <top/>
      <bottom style="thin">
        <color theme="0"/>
      </bottom>
      <diagonal/>
    </border>
    <border>
      <left style="thin">
        <color theme="0" tint="-0.14996795556505021"/>
      </left>
      <right style="thin">
        <color theme="0" tint="-0.249977111117893"/>
      </right>
      <top/>
      <bottom/>
      <diagonal/>
    </border>
    <border>
      <left style="thin">
        <color theme="0" tint="-0.14996795556505021"/>
      </left>
      <right style="thin">
        <color theme="0" tint="-0.249977111117893"/>
      </right>
      <top/>
      <bottom style="thin">
        <color theme="0"/>
      </bottom>
      <diagonal/>
    </border>
    <border>
      <left style="thin">
        <color theme="0" tint="-0.249977111117893"/>
      </left>
      <right/>
      <top style="thin">
        <color theme="0" tint="-0.14996795556505021"/>
      </top>
      <bottom/>
      <diagonal/>
    </border>
    <border>
      <left style="thin">
        <color theme="0" tint="-0.249977111117893"/>
      </left>
      <right/>
      <top/>
      <bottom style="thin">
        <color theme="0" tint="-0.14993743705557422"/>
      </bottom>
      <diagonal/>
    </border>
    <border>
      <left style="thin">
        <color theme="0" tint="-0.249977111117893"/>
      </left>
      <right/>
      <top style="thin">
        <color theme="0" tint="-0.14993743705557422"/>
      </top>
      <bottom/>
      <diagonal/>
    </border>
    <border>
      <left style="thin">
        <color theme="0" tint="-0.249977111117893"/>
      </left>
      <right/>
      <top/>
      <bottom style="thin">
        <color theme="0" tint="-0.14990691854609822"/>
      </bottom>
      <diagonal/>
    </border>
    <border>
      <left/>
      <right style="thin">
        <color theme="0" tint="-0.14993743705557422"/>
      </right>
      <top/>
      <bottom style="thin">
        <color theme="0" tint="-0.14993743705557422"/>
      </bottom>
      <diagonal/>
    </border>
    <border>
      <left/>
      <right style="thin">
        <color theme="0" tint="-0.14996795556505021"/>
      </right>
      <top style="thin">
        <color theme="0" tint="-0.14996795556505021"/>
      </top>
      <bottom/>
      <diagonal/>
    </border>
    <border>
      <left/>
      <right style="thin">
        <color theme="0"/>
      </right>
      <top style="thin">
        <color theme="0"/>
      </top>
      <bottom/>
      <diagonal/>
    </border>
    <border>
      <left/>
      <right/>
      <top/>
      <bottom style="thin">
        <color theme="0" tint="-0.14993743705557422"/>
      </bottom>
      <diagonal/>
    </border>
    <border>
      <left style="thin">
        <color theme="0" tint="-0.14990691854609822"/>
      </left>
      <right style="thin">
        <color theme="0" tint="-0.14990691854609822"/>
      </right>
      <top style="thin">
        <color theme="0" tint="-0.14993743705557422"/>
      </top>
      <bottom/>
      <diagonal/>
    </border>
    <border>
      <left style="thin">
        <color theme="0" tint="-0.14990691854609822"/>
      </left>
      <right/>
      <top style="thin">
        <color theme="0" tint="-0.14993743705557422"/>
      </top>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style="thin">
        <color theme="0" tint="-0.14993743705557422"/>
      </top>
      <bottom style="thin">
        <color theme="0" tint="-0.14993743705557422"/>
      </bottom>
      <diagonal/>
    </border>
    <border>
      <left/>
      <right style="thin">
        <color theme="0"/>
      </right>
      <top style="thin">
        <color theme="0"/>
      </top>
      <bottom style="thin">
        <color theme="0" tint="-0.14996795556505021"/>
      </bottom>
      <diagonal/>
    </border>
    <border>
      <left/>
      <right/>
      <top style="thin">
        <color theme="0" tint="-0.14993743705557422"/>
      </top>
      <bottom style="thin">
        <color theme="0" tint="-0.14993743705557422"/>
      </bottom>
      <diagonal/>
    </border>
    <border>
      <left/>
      <right style="thin">
        <color theme="0"/>
      </right>
      <top style="thin">
        <color theme="0" tint="-0.14993743705557422"/>
      </top>
      <bottom style="thin">
        <color theme="0" tint="-0.14993743705557422"/>
      </bottom>
      <diagonal/>
    </border>
    <border>
      <left style="thin">
        <color theme="0"/>
      </left>
      <right style="thin">
        <color theme="0" tint="-0.14996795556505021"/>
      </right>
      <top style="thin">
        <color theme="0"/>
      </top>
      <bottom/>
      <diagonal/>
    </border>
    <border>
      <left/>
      <right style="thin">
        <color theme="0"/>
      </right>
      <top/>
      <bottom style="thin">
        <color theme="0" tint="-0.14996795556505021"/>
      </bottom>
      <diagonal/>
    </border>
    <border>
      <left style="thin">
        <color theme="0"/>
      </left>
      <right style="thin">
        <color theme="0"/>
      </right>
      <top style="thin">
        <color theme="0"/>
      </top>
      <bottom style="thin">
        <color theme="0" tint="-0.14990691854609822"/>
      </bottom>
      <diagonal/>
    </border>
    <border>
      <left style="thin">
        <color indexed="9"/>
      </left>
      <right/>
      <top/>
      <bottom style="thin">
        <color theme="0"/>
      </bottom>
      <diagonal/>
    </border>
    <border>
      <left style="thin">
        <color indexed="9"/>
      </left>
      <right/>
      <top style="thin">
        <color theme="0"/>
      </top>
      <bottom style="thin">
        <color theme="0" tint="-0.14996795556505021"/>
      </bottom>
      <diagonal/>
    </border>
    <border>
      <left style="thin">
        <color theme="0"/>
      </left>
      <right style="thin">
        <color indexed="9"/>
      </right>
      <top/>
      <bottom style="thin">
        <color theme="0"/>
      </bottom>
      <diagonal/>
    </border>
    <border>
      <left style="thin">
        <color theme="0"/>
      </left>
      <right style="thin">
        <color indexed="9"/>
      </right>
      <top style="thin">
        <color theme="0"/>
      </top>
      <bottom style="thin">
        <color theme="0" tint="-0.14996795556505021"/>
      </bottom>
      <diagonal/>
    </border>
    <border>
      <left style="thin">
        <color theme="0"/>
      </left>
      <right/>
      <top style="thin">
        <color theme="0" tint="-0.14996795556505021"/>
      </top>
      <bottom style="thin">
        <color theme="0"/>
      </bottom>
      <diagonal/>
    </border>
    <border>
      <left style="thin">
        <color theme="0" tint="-0.1498764000366222"/>
      </left>
      <right style="thin">
        <color theme="0" tint="-0.1498764000366222"/>
      </right>
      <top style="thin">
        <color theme="0" tint="-0.14993743705557422"/>
      </top>
      <bottom style="thin">
        <color indexed="9"/>
      </bottom>
      <diagonal/>
    </border>
    <border>
      <left style="thin">
        <color theme="0" tint="-0.1498764000366222"/>
      </left>
      <right style="thin">
        <color theme="0" tint="-0.14993743705557422"/>
      </right>
      <top style="thin">
        <color theme="0" tint="-0.14993743705557422"/>
      </top>
      <bottom style="thin">
        <color indexed="9"/>
      </bottom>
      <diagonal/>
    </border>
    <border>
      <left style="thin">
        <color theme="0" tint="-0.1498764000366222"/>
      </left>
      <right style="thin">
        <color theme="0" tint="-0.1498764000366222"/>
      </right>
      <top style="hair">
        <color theme="0" tint="-0.24994659260841701"/>
      </top>
      <bottom/>
      <diagonal/>
    </border>
    <border>
      <left style="thin">
        <color theme="0" tint="-0.1498764000366222"/>
      </left>
      <right style="thin">
        <color theme="0" tint="-0.14993743705557422"/>
      </right>
      <top style="hair">
        <color theme="0" tint="-0.24994659260841701"/>
      </top>
      <bottom/>
      <diagonal/>
    </border>
    <border>
      <left style="thin">
        <color theme="0" tint="-0.1498764000366222"/>
      </left>
      <right style="thin">
        <color theme="0" tint="-0.1498764000366222"/>
      </right>
      <top/>
      <bottom/>
      <diagonal/>
    </border>
    <border>
      <left style="thin">
        <color theme="0" tint="-0.1498764000366222"/>
      </left>
      <right style="thin">
        <color theme="0" tint="-0.14993743705557422"/>
      </right>
      <top/>
      <bottom/>
      <diagonal/>
    </border>
    <border>
      <left style="thin">
        <color theme="0" tint="-0.1498764000366222"/>
      </left>
      <right style="thin">
        <color theme="0" tint="-0.1498764000366222"/>
      </right>
      <top style="thin">
        <color theme="0"/>
      </top>
      <bottom style="thin">
        <color indexed="9"/>
      </bottom>
      <diagonal/>
    </border>
    <border>
      <left style="thin">
        <color theme="0" tint="-0.1498764000366222"/>
      </left>
      <right style="thin">
        <color theme="0" tint="-0.14993743705557422"/>
      </right>
      <top style="thin">
        <color theme="0"/>
      </top>
      <bottom style="thin">
        <color indexed="9"/>
      </bottom>
      <diagonal/>
    </border>
    <border>
      <left style="thin">
        <color theme="0" tint="-0.1498764000366222"/>
      </left>
      <right style="thin">
        <color theme="0" tint="-0.1498764000366222"/>
      </right>
      <top/>
      <bottom style="thin">
        <color theme="0" tint="-0.14993743705557422"/>
      </bottom>
      <diagonal/>
    </border>
    <border>
      <left style="thin">
        <color theme="0" tint="-0.1498764000366222"/>
      </left>
      <right style="thin">
        <color theme="0" tint="-0.14993743705557422"/>
      </right>
      <top/>
      <bottom style="thin">
        <color theme="0" tint="-0.14993743705557422"/>
      </bottom>
      <diagonal/>
    </border>
    <border>
      <left/>
      <right/>
      <top style="thin">
        <color theme="0" tint="-0.24994659260841701"/>
      </top>
      <bottom style="thin">
        <color rgb="FF009999"/>
      </bottom>
      <diagonal/>
    </border>
    <border>
      <left/>
      <right/>
      <top/>
      <bottom style="thin">
        <color rgb="FF009999"/>
      </bottom>
      <diagonal/>
    </border>
    <border>
      <left style="thin">
        <color theme="0"/>
      </left>
      <right style="thin">
        <color theme="0"/>
      </right>
      <top/>
      <bottom style="thin">
        <color rgb="FF009999"/>
      </bottom>
      <diagonal/>
    </border>
    <border>
      <left style="thin">
        <color theme="0"/>
      </left>
      <right/>
      <top/>
      <bottom style="thin">
        <color rgb="FF009999"/>
      </bottom>
      <diagonal/>
    </border>
    <border>
      <left/>
      <right style="thin">
        <color theme="0" tint="-0.14996795556505021"/>
      </right>
      <top/>
      <bottom style="thin">
        <color theme="0"/>
      </bottom>
      <diagonal/>
    </border>
    <border>
      <left/>
      <right/>
      <top style="thin">
        <color theme="0" tint="-0.14996795556505021"/>
      </top>
      <bottom style="thin">
        <color rgb="FF009999"/>
      </bottom>
      <diagonal/>
    </border>
    <border>
      <left style="thin">
        <color theme="0" tint="-0.14996795556505021"/>
      </left>
      <right style="thin">
        <color theme="0" tint="-0.14996795556505021"/>
      </right>
      <top/>
      <bottom style="thin">
        <color rgb="FF009999"/>
      </bottom>
      <diagonal/>
    </border>
    <border>
      <left style="thin">
        <color theme="0" tint="-0.14996795556505021"/>
      </left>
      <right/>
      <top/>
      <bottom style="thin">
        <color rgb="FF009999"/>
      </bottom>
      <diagonal/>
    </border>
    <border>
      <left/>
      <right/>
      <top style="thin">
        <color indexed="9"/>
      </top>
      <bottom/>
      <diagonal/>
    </border>
    <border>
      <left/>
      <right style="thin">
        <color theme="0" tint="-0.14996795556505021"/>
      </right>
      <top/>
      <bottom style="thin">
        <color rgb="FF009999"/>
      </bottom>
      <diagonal/>
    </border>
    <border>
      <left style="thin">
        <color theme="0" tint="-0.14996795556505021"/>
      </left>
      <right style="thin">
        <color theme="0"/>
      </right>
      <top style="thin">
        <color theme="0" tint="-0.14996795556505021"/>
      </top>
      <bottom style="thin">
        <color rgb="FF009999"/>
      </bottom>
      <diagonal/>
    </border>
    <border>
      <left style="thin">
        <color theme="0"/>
      </left>
      <right style="thin">
        <color theme="0"/>
      </right>
      <top style="thin">
        <color theme="0" tint="-0.14996795556505021"/>
      </top>
      <bottom style="thin">
        <color rgb="FF009999"/>
      </bottom>
      <diagonal/>
    </border>
    <border>
      <left style="thin">
        <color theme="0"/>
      </left>
      <right style="thin">
        <color theme="0" tint="-0.14996795556505021"/>
      </right>
      <top style="thin">
        <color theme="0" tint="-0.14996795556505021"/>
      </top>
      <bottom style="thin">
        <color rgb="FF009999"/>
      </bottom>
      <diagonal/>
    </border>
    <border>
      <left style="thin">
        <color theme="0" tint="-0.14996795556505021"/>
      </left>
      <right style="thin">
        <color theme="0" tint="-0.14993743705557422"/>
      </right>
      <top/>
      <bottom style="thin">
        <color rgb="FF009999"/>
      </bottom>
      <diagonal/>
    </border>
    <border>
      <left style="thin">
        <color theme="0" tint="-0.14993743705557422"/>
      </left>
      <right style="thin">
        <color theme="0" tint="-0.14993743705557422"/>
      </right>
      <top/>
      <bottom style="thin">
        <color rgb="FF009999"/>
      </bottom>
      <diagonal/>
    </border>
    <border>
      <left style="thin">
        <color theme="0" tint="-0.14993743705557422"/>
      </left>
      <right/>
      <top/>
      <bottom style="thin">
        <color rgb="FF009999"/>
      </bottom>
      <diagonal/>
    </border>
    <border>
      <left/>
      <right style="thin">
        <color theme="0"/>
      </right>
      <top style="thin">
        <color theme="0"/>
      </top>
      <bottom style="thin">
        <color rgb="FF009999"/>
      </bottom>
      <diagonal/>
    </border>
    <border>
      <left style="thin">
        <color theme="0"/>
      </left>
      <right style="thin">
        <color theme="0"/>
      </right>
      <top style="thin">
        <color theme="0"/>
      </top>
      <bottom style="thin">
        <color rgb="FF009999"/>
      </bottom>
      <diagonal/>
    </border>
    <border>
      <left style="thin">
        <color theme="0"/>
      </left>
      <right/>
      <top style="thin">
        <color theme="0"/>
      </top>
      <bottom style="thin">
        <color rgb="FF009999"/>
      </bottom>
      <diagonal/>
    </border>
    <border>
      <left style="thin">
        <color rgb="FF009999"/>
      </left>
      <right style="thin">
        <color theme="0"/>
      </right>
      <top/>
      <bottom style="thin">
        <color rgb="FF009999"/>
      </bottom>
      <diagonal/>
    </border>
    <border>
      <left style="thin">
        <color theme="0"/>
      </left>
      <right style="thin">
        <color rgb="FF009999"/>
      </right>
      <top/>
      <bottom style="thin">
        <color rgb="FF009999"/>
      </bottom>
      <diagonal/>
    </border>
    <border>
      <left style="thin">
        <color rgb="FF009999"/>
      </left>
      <right style="thin">
        <color theme="0"/>
      </right>
      <top style="thin">
        <color rgb="FF009999"/>
      </top>
      <bottom/>
      <diagonal/>
    </border>
    <border>
      <left style="thin">
        <color theme="0"/>
      </left>
      <right style="thin">
        <color theme="0"/>
      </right>
      <top style="thin">
        <color rgb="FF009999"/>
      </top>
      <bottom style="thin">
        <color theme="0"/>
      </bottom>
      <diagonal/>
    </border>
    <border>
      <left style="thin">
        <color theme="0"/>
      </left>
      <right style="thin">
        <color rgb="FF009999"/>
      </right>
      <top style="thin">
        <color rgb="FF009999"/>
      </top>
      <bottom style="thin">
        <color theme="0"/>
      </bottom>
      <diagonal/>
    </border>
    <border>
      <left style="thin">
        <color rgb="FFFFFFFF"/>
      </left>
      <right/>
      <top/>
      <bottom/>
      <diagonal/>
    </border>
    <border>
      <left style="thin">
        <color rgb="FFFFFFFF"/>
      </left>
      <right/>
      <top/>
      <bottom style="thin">
        <color theme="0" tint="-0.24994659260841701"/>
      </bottom>
      <diagonal/>
    </border>
    <border>
      <left style="thin">
        <color theme="0"/>
      </left>
      <right/>
      <top style="thin">
        <color theme="0" tint="-0.14996795556505021"/>
      </top>
      <bottom style="thin">
        <color rgb="FF009999"/>
      </bottom>
      <diagonal/>
    </border>
    <border>
      <left/>
      <right style="thin">
        <color theme="0"/>
      </right>
      <top style="thin">
        <color theme="0" tint="-0.14996795556505021"/>
      </top>
      <bottom style="thin">
        <color rgb="FF009999"/>
      </bottom>
      <diagonal/>
    </border>
    <border>
      <left/>
      <right/>
      <top style="thin">
        <color theme="0"/>
      </top>
      <bottom style="thin">
        <color rgb="FF009999"/>
      </bottom>
      <diagonal/>
    </border>
    <border>
      <left/>
      <right style="thin">
        <color theme="0"/>
      </right>
      <top style="thin">
        <color theme="0" tint="-0.14996795556505021"/>
      </top>
      <bottom style="thin">
        <color theme="0"/>
      </bottom>
      <diagonal/>
    </border>
    <border>
      <left/>
      <right style="thin">
        <color theme="0"/>
      </right>
      <top/>
      <bottom style="thin">
        <color rgb="FF009999"/>
      </bottom>
      <diagonal/>
    </border>
    <border>
      <left/>
      <right/>
      <top style="thin">
        <color theme="0" tint="-0.14993743705557422"/>
      </top>
      <bottom style="thin">
        <color theme="0"/>
      </bottom>
      <diagonal/>
    </border>
    <border>
      <left style="thin">
        <color rgb="FFFFFFFF"/>
      </left>
      <right/>
      <top/>
      <bottom style="thin">
        <color theme="0"/>
      </bottom>
      <diagonal/>
    </border>
    <border>
      <left style="thin">
        <color rgb="FFFFFFFF"/>
      </left>
      <right/>
      <top style="thin">
        <color theme="0"/>
      </top>
      <bottom style="thin">
        <color theme="0"/>
      </bottom>
      <diagonal/>
    </border>
    <border>
      <left style="thin">
        <color theme="0"/>
      </left>
      <right/>
      <top style="thin">
        <color theme="0"/>
      </top>
      <bottom style="thin">
        <color theme="0" tint="-0.14996795556505021"/>
      </bottom>
      <diagonal/>
    </border>
    <border>
      <left/>
      <right style="thin">
        <color rgb="FFFFFFFF"/>
      </right>
      <top/>
      <bottom/>
      <diagonal/>
    </border>
    <border>
      <left style="thin">
        <color rgb="FFFFFFFF"/>
      </left>
      <right/>
      <top/>
      <bottom style="thin">
        <color rgb="FFFFFFFF"/>
      </bottom>
      <diagonal/>
    </border>
    <border>
      <left/>
      <right style="thin">
        <color rgb="FFFFFFFF"/>
      </right>
      <top/>
      <bottom style="thin">
        <color theme="0"/>
      </bottom>
      <diagonal/>
    </border>
    <border>
      <left/>
      <right style="thin">
        <color rgb="FFC0C0C0"/>
      </right>
      <top/>
      <bottom style="thin">
        <color theme="0" tint="-0.14996795556505021"/>
      </bottom>
      <diagonal/>
    </border>
    <border>
      <left style="thin">
        <color rgb="FFFFFFFF"/>
      </left>
      <right style="thin">
        <color rgb="FFFFFFFF"/>
      </right>
      <top/>
      <bottom style="thin">
        <color rgb="FFFFFFFF"/>
      </bottom>
      <diagonal/>
    </border>
    <border>
      <left/>
      <right style="thin">
        <color rgb="FFC0C0C0"/>
      </right>
      <top/>
      <bottom style="thin">
        <color rgb="FF009999"/>
      </bottom>
      <diagonal/>
    </border>
    <border>
      <left style="thin">
        <color rgb="FFC0C0C0"/>
      </left>
      <right/>
      <top/>
      <bottom style="thin">
        <color rgb="FF009999"/>
      </bottom>
      <diagonal/>
    </border>
    <border>
      <left style="thin">
        <color rgb="FFC0C0C0"/>
      </left>
      <right style="thin">
        <color theme="0" tint="-0.14996795556505021"/>
      </right>
      <top/>
      <bottom style="thin">
        <color rgb="FF009999"/>
      </bottom>
      <diagonal/>
    </border>
    <border>
      <left style="thin">
        <color theme="0"/>
      </left>
      <right style="thin">
        <color rgb="FFC0C0C0"/>
      </right>
      <top style="thin">
        <color theme="0"/>
      </top>
      <bottom style="thin">
        <color rgb="FF009999"/>
      </bottom>
      <diagonal/>
    </border>
    <border>
      <left/>
      <right style="thin">
        <color theme="0"/>
      </right>
      <top style="thin">
        <color theme="0"/>
      </top>
      <bottom style="thin">
        <color theme="0" tint="-0.14993743705557422"/>
      </bottom>
      <diagonal/>
    </border>
    <border>
      <left style="thin">
        <color theme="0"/>
      </left>
      <right/>
      <top style="thin">
        <color theme="0"/>
      </top>
      <bottom style="thin">
        <color theme="0" tint="-0.14993743705557422"/>
      </bottom>
      <diagonal/>
    </border>
    <border>
      <left/>
      <right style="thin">
        <color rgb="FFFFFFFF"/>
      </right>
      <top style="thin">
        <color theme="0"/>
      </top>
      <bottom style="thin">
        <color theme="0"/>
      </bottom>
      <diagonal/>
    </border>
    <border>
      <left style="thin">
        <color rgb="FFC0C0C0"/>
      </left>
      <right style="thin">
        <color rgb="FFC0C0C0"/>
      </right>
      <top/>
      <bottom style="thin">
        <color rgb="FF009999"/>
      </bottom>
      <diagonal/>
    </border>
    <border>
      <left/>
      <right/>
      <top style="thin">
        <color theme="0"/>
      </top>
      <bottom style="thin">
        <color theme="0" tint="-0.14993743705557422"/>
      </bottom>
      <diagonal/>
    </border>
    <border>
      <left style="thin">
        <color theme="0" tint="-0.24994659260841701"/>
      </left>
      <right/>
      <top style="thin">
        <color theme="0"/>
      </top>
      <bottom style="thin">
        <color theme="0" tint="-0.14993743705557422"/>
      </bottom>
      <diagonal/>
    </border>
    <border>
      <left style="thin">
        <color theme="0"/>
      </left>
      <right/>
      <top style="thin">
        <color theme="0" tint="-0.14993743705557422"/>
      </top>
      <bottom style="thin">
        <color theme="0" tint="-0.14993743705557422"/>
      </bottom>
      <diagonal/>
    </border>
    <border>
      <left/>
      <right style="thin">
        <color theme="0"/>
      </right>
      <top style="thin">
        <color theme="0" tint="-0.14996795556505021"/>
      </top>
      <bottom style="thin">
        <color theme="0" tint="-0.14993743705557422"/>
      </bottom>
      <diagonal/>
    </border>
    <border>
      <left style="thin">
        <color theme="0"/>
      </left>
      <right/>
      <top style="thin">
        <color theme="0" tint="-0.14996795556505021"/>
      </top>
      <bottom style="thin">
        <color theme="0" tint="-0.14993743705557422"/>
      </bottom>
      <diagonal/>
    </border>
    <border>
      <left style="thin">
        <color rgb="FFC0C0C0"/>
      </left>
      <right style="thin">
        <color rgb="FFC0C0C0"/>
      </right>
      <top/>
      <bottom style="thin">
        <color rgb="FFFFFFFF"/>
      </bottom>
      <diagonal/>
    </border>
    <border>
      <left style="thin">
        <color rgb="FFC0C0C0"/>
      </left>
      <right/>
      <top/>
      <bottom style="thin">
        <color rgb="FFFFFFFF"/>
      </bottom>
      <diagonal/>
    </border>
    <border>
      <left style="thin">
        <color rgb="FFC0C0C0"/>
      </left>
      <right style="thin">
        <color rgb="FFC0C0C0"/>
      </right>
      <top/>
      <bottom style="thin">
        <color theme="0"/>
      </bottom>
      <diagonal/>
    </border>
    <border>
      <left/>
      <right style="thin">
        <color rgb="FFC0C0C0"/>
      </right>
      <top style="thin">
        <color theme="0"/>
      </top>
      <bottom style="thin">
        <color theme="0" tint="-0.14993743705557422"/>
      </bottom>
      <diagonal/>
    </border>
    <border>
      <left style="thin">
        <color rgb="FFC0C0C0"/>
      </left>
      <right style="thin">
        <color rgb="FFC0C0C0"/>
      </right>
      <top style="thin">
        <color theme="0"/>
      </top>
      <bottom style="thin">
        <color theme="0" tint="-0.14993743705557422"/>
      </bottom>
      <diagonal/>
    </border>
    <border>
      <left style="thin">
        <color rgb="FFC0C0C0"/>
      </left>
      <right/>
      <top style="thin">
        <color theme="0"/>
      </top>
      <bottom style="thin">
        <color theme="0" tint="-0.14993743705557422"/>
      </bottom>
      <diagonal/>
    </border>
    <border>
      <left style="thin">
        <color rgb="FFC0C0C0"/>
      </left>
      <right style="thin">
        <color rgb="FFC0C0C0"/>
      </right>
      <top style="thin">
        <color theme="0"/>
      </top>
      <bottom/>
      <diagonal/>
    </border>
    <border>
      <left style="thin">
        <color rgb="FFC0C0C0"/>
      </left>
      <right/>
      <top style="thin">
        <color theme="0"/>
      </top>
      <bottom/>
      <diagonal/>
    </border>
    <border>
      <left/>
      <right style="thin">
        <color rgb="FFC0C0C0"/>
      </right>
      <top style="thin">
        <color theme="0" tint="-0.14996795556505021"/>
      </top>
      <bottom style="thin">
        <color theme="0"/>
      </bottom>
      <diagonal/>
    </border>
    <border>
      <left/>
      <right style="thin">
        <color rgb="FFC0C0C0"/>
      </right>
      <top style="thin">
        <color theme="0"/>
      </top>
      <bottom style="thin">
        <color rgb="FF009999"/>
      </bottom>
      <diagonal/>
    </border>
    <border>
      <left style="thin">
        <color rgb="FFC0C0C0"/>
      </left>
      <right style="thin">
        <color rgb="FFC0C0C0"/>
      </right>
      <top style="thin">
        <color theme="0"/>
      </top>
      <bottom style="thin">
        <color rgb="FF009999"/>
      </bottom>
      <diagonal/>
    </border>
    <border>
      <left style="thin">
        <color rgb="FFC0C0C0"/>
      </left>
      <right/>
      <top style="thin">
        <color theme="0"/>
      </top>
      <bottom style="thin">
        <color rgb="FF009999"/>
      </bottom>
      <diagonal/>
    </border>
    <border>
      <left/>
      <right style="thin">
        <color rgb="FFC0C0C0"/>
      </right>
      <top/>
      <bottom style="thin">
        <color rgb="FFFFFFFF"/>
      </bottom>
      <diagonal/>
    </border>
    <border>
      <left style="thin">
        <color theme="0"/>
      </left>
      <right style="thin">
        <color theme="0"/>
      </right>
      <top style="thin">
        <color rgb="FFFFFFFF"/>
      </top>
      <bottom style="thin">
        <color theme="0"/>
      </bottom>
      <diagonal/>
    </border>
    <border>
      <left style="thin">
        <color theme="0"/>
      </left>
      <right style="thin">
        <color theme="0"/>
      </right>
      <top style="thin">
        <color rgb="FFFFFFFF"/>
      </top>
      <bottom/>
      <diagonal/>
    </border>
    <border>
      <left style="thin">
        <color rgb="FFC0C0C0"/>
      </left>
      <right style="thin">
        <color theme="0"/>
      </right>
      <top/>
      <bottom style="thin">
        <color rgb="FFFFFFFF"/>
      </bottom>
      <diagonal/>
    </border>
    <border>
      <left/>
      <right style="thin">
        <color theme="0"/>
      </right>
      <top style="thin">
        <color rgb="FFFFFFFF"/>
      </top>
      <bottom/>
      <diagonal/>
    </border>
    <border>
      <left/>
      <right/>
      <top style="thin">
        <color rgb="FF009999"/>
      </top>
      <bottom/>
      <diagonal/>
    </border>
    <border>
      <left/>
      <right style="thin">
        <color theme="0"/>
      </right>
      <top/>
      <bottom style="thin">
        <color theme="0" tint="-0.14993743705557422"/>
      </bottom>
      <diagonal/>
    </border>
    <border>
      <left style="thin">
        <color theme="0"/>
      </left>
      <right/>
      <top/>
      <bottom style="thin">
        <color theme="0" tint="-0.14993743705557422"/>
      </bottom>
      <diagonal/>
    </border>
    <border>
      <left/>
      <right style="thin">
        <color theme="0"/>
      </right>
      <top style="thin">
        <color theme="0" tint="-0.14993743705557422"/>
      </top>
      <bottom style="thin">
        <color rgb="FF009999"/>
      </bottom>
      <diagonal/>
    </border>
    <border>
      <left style="thin">
        <color theme="0"/>
      </left>
      <right style="thin">
        <color theme="0"/>
      </right>
      <top style="thin">
        <color theme="0" tint="-0.14993743705557422"/>
      </top>
      <bottom style="thin">
        <color rgb="FF009999"/>
      </bottom>
      <diagonal/>
    </border>
    <border>
      <left style="thin">
        <color theme="0"/>
      </left>
      <right/>
      <top style="thin">
        <color theme="0" tint="-0.14993743705557422"/>
      </top>
      <bottom style="thin">
        <color rgb="FF009999"/>
      </bottom>
      <diagonal/>
    </border>
    <border>
      <left style="thin">
        <color theme="0"/>
      </left>
      <right/>
      <top/>
      <bottom style="thin">
        <color indexed="9"/>
      </bottom>
      <diagonal/>
    </border>
    <border>
      <left/>
      <right style="thin">
        <color theme="0"/>
      </right>
      <top/>
      <bottom style="thin">
        <color indexed="9"/>
      </bottom>
      <diagonal/>
    </border>
    <border>
      <left/>
      <right/>
      <top/>
      <bottom style="thin">
        <color theme="0" tint="-0.14990691854609822"/>
      </bottom>
      <diagonal/>
    </border>
    <border>
      <left style="thin">
        <color theme="0"/>
      </left>
      <right/>
      <top style="thin">
        <color theme="0" tint="-0.14993743705557422"/>
      </top>
      <bottom style="thin">
        <color theme="0"/>
      </bottom>
      <diagonal/>
    </border>
    <border>
      <left/>
      <right style="thin">
        <color indexed="9"/>
      </right>
      <top/>
      <bottom style="thin">
        <color theme="0" tint="-0.14996795556505021"/>
      </bottom>
      <diagonal/>
    </border>
    <border>
      <left/>
      <right style="thin">
        <color indexed="9"/>
      </right>
      <top style="thin">
        <color theme="0" tint="-0.14993743705557422"/>
      </top>
      <bottom style="thin">
        <color theme="0" tint="-0.14993743705557422"/>
      </bottom>
      <diagonal/>
    </border>
    <border>
      <left/>
      <right style="thin">
        <color indexed="9"/>
      </right>
      <top style="thin">
        <color theme="0" tint="-0.14993743705557422"/>
      </top>
      <bottom style="thin">
        <color theme="0"/>
      </bottom>
      <diagonal/>
    </border>
    <border>
      <left/>
      <right style="thin">
        <color indexed="9"/>
      </right>
      <top/>
      <bottom style="thin">
        <color theme="0" tint="-0.14993743705557422"/>
      </bottom>
      <diagonal/>
    </border>
    <border>
      <left style="thin">
        <color theme="0" tint="-0.14990691854609822"/>
      </left>
      <right style="thin">
        <color theme="0" tint="-0.14990691854609822"/>
      </right>
      <top/>
      <bottom style="thin">
        <color rgb="FF009999"/>
      </bottom>
      <diagonal/>
    </border>
    <border>
      <left style="thin">
        <color theme="0" tint="-0.14990691854609822"/>
      </left>
      <right/>
      <top/>
      <bottom style="thin">
        <color rgb="FF009999"/>
      </bottom>
      <diagonal/>
    </border>
    <border>
      <left style="thin">
        <color theme="0"/>
      </left>
      <right style="medium">
        <color theme="0"/>
      </right>
      <top/>
      <bottom style="thin">
        <color theme="0"/>
      </bottom>
      <diagonal/>
    </border>
    <border>
      <left/>
      <right style="thin">
        <color theme="0"/>
      </right>
      <top style="thin">
        <color theme="0" tint="-0.24994659260841701"/>
      </top>
      <bottom style="thin">
        <color rgb="FF009999"/>
      </bottom>
      <diagonal/>
    </border>
    <border>
      <left style="thin">
        <color theme="0"/>
      </left>
      <right style="thin">
        <color theme="0"/>
      </right>
      <top style="thin">
        <color theme="0" tint="-0.24994659260841701"/>
      </top>
      <bottom style="thin">
        <color rgb="FF009999"/>
      </bottom>
      <diagonal/>
    </border>
    <border>
      <left style="thin">
        <color theme="0"/>
      </left>
      <right/>
      <top style="thin">
        <color theme="0" tint="-0.24994659260841701"/>
      </top>
      <bottom style="thin">
        <color rgb="FF009999"/>
      </bottom>
      <diagonal/>
    </border>
    <border>
      <left/>
      <right style="thin">
        <color theme="0" tint="-0.14996795556505021"/>
      </right>
      <top style="thin">
        <color indexed="9"/>
      </top>
      <bottom style="thin">
        <color rgb="FF009999"/>
      </bottom>
      <diagonal/>
    </border>
    <border>
      <left style="thin">
        <color indexed="9"/>
      </left>
      <right/>
      <top style="thin">
        <color theme="0" tint="-0.14996795556505021"/>
      </top>
      <bottom style="thin">
        <color rgb="FF009999"/>
      </bottom>
      <diagonal/>
    </border>
    <border>
      <left/>
      <right style="thin">
        <color theme="0"/>
      </right>
      <top style="thin">
        <color theme="0" tint="-0.14990691854609822"/>
      </top>
      <bottom style="thin">
        <color rgb="FF009999"/>
      </bottom>
      <diagonal/>
    </border>
    <border>
      <left style="thin">
        <color theme="0"/>
      </left>
      <right style="thin">
        <color theme="0"/>
      </right>
      <top style="thin">
        <color theme="0" tint="-0.14990691854609822"/>
      </top>
      <bottom style="thin">
        <color rgb="FF009999"/>
      </bottom>
      <diagonal/>
    </border>
    <border>
      <left style="thin">
        <color theme="0"/>
      </left>
      <right/>
      <top style="thin">
        <color theme="0" tint="-0.14990691854609822"/>
      </top>
      <bottom style="thin">
        <color rgb="FF009999"/>
      </bottom>
      <diagonal/>
    </border>
    <border>
      <left/>
      <right style="thin">
        <color theme="0"/>
      </right>
      <top style="thin">
        <color theme="0" tint="-0.14993743705557422"/>
      </top>
      <bottom style="thin">
        <color theme="0"/>
      </bottom>
      <diagonal/>
    </border>
    <border>
      <left/>
      <right style="thin">
        <color theme="0"/>
      </right>
      <top style="thin">
        <color theme="0"/>
      </top>
      <bottom style="thin">
        <color theme="0" tint="-0.24994659260841701"/>
      </bottom>
      <diagonal/>
    </border>
    <border>
      <left/>
      <right style="thin">
        <color theme="0" tint="-0.14993743705557422"/>
      </right>
      <top/>
      <bottom style="thin">
        <color rgb="FF009999"/>
      </bottom>
      <diagonal/>
    </border>
    <border>
      <left/>
      <right style="thin">
        <color theme="0" tint="-0.14996795556505021"/>
      </right>
      <top style="thin">
        <color theme="0"/>
      </top>
      <bottom style="thin">
        <color theme="0"/>
      </bottom>
      <diagonal/>
    </border>
    <border>
      <left/>
      <right style="thin">
        <color theme="0" tint="-0.14996795556505021"/>
      </right>
      <top style="thin">
        <color theme="0"/>
      </top>
      <bottom style="thin">
        <color rgb="FF009999"/>
      </bottom>
      <diagonal/>
    </border>
    <border>
      <left style="thin">
        <color theme="0" tint="-0.14996795556505021"/>
      </left>
      <right/>
      <top style="thin">
        <color rgb="FF009999"/>
      </top>
      <bottom/>
      <diagonal/>
    </border>
    <border>
      <left/>
      <right/>
      <top style="thin">
        <color theme="0" tint="-0.14993743705557422"/>
      </top>
      <bottom style="thin">
        <color rgb="FF009999"/>
      </bottom>
      <diagonal/>
    </border>
    <border>
      <left style="thin">
        <color theme="0" tint="-0.14990691854609822"/>
      </left>
      <right/>
      <top/>
      <bottom style="thin">
        <color theme="0" tint="-0.14993743705557422"/>
      </bottom>
      <diagonal/>
    </border>
    <border>
      <left style="thin">
        <color rgb="FFFFFFFF"/>
      </left>
      <right style="thin">
        <color rgb="FFFFFFFF"/>
      </right>
      <top style="thin">
        <color theme="0"/>
      </top>
      <bottom/>
      <diagonal/>
    </border>
    <border>
      <left style="thin">
        <color rgb="FFFFFFFF"/>
      </left>
      <right/>
      <top style="thin">
        <color theme="0"/>
      </top>
      <bottom/>
      <diagonal/>
    </border>
    <border>
      <left/>
      <right/>
      <top style="thin">
        <color rgb="FFFFFFFF"/>
      </top>
      <bottom/>
      <diagonal/>
    </border>
    <border>
      <left/>
      <right/>
      <top style="thin">
        <color indexed="9"/>
      </top>
      <bottom style="thin">
        <color theme="0"/>
      </bottom>
      <diagonal/>
    </border>
    <border>
      <left style="thin">
        <color indexed="9"/>
      </left>
      <right style="thin">
        <color indexed="9"/>
      </right>
      <top style="thin">
        <color indexed="9"/>
      </top>
      <bottom/>
      <diagonal/>
    </border>
    <border>
      <left style="thin">
        <color indexed="9"/>
      </left>
      <right/>
      <top style="thin">
        <color indexed="9"/>
      </top>
      <bottom style="thin">
        <color theme="0"/>
      </bottom>
      <diagonal/>
    </border>
    <border>
      <left style="thin">
        <color theme="0"/>
      </left>
      <right/>
      <top style="thin">
        <color indexed="9"/>
      </top>
      <bottom style="thin">
        <color theme="0"/>
      </bottom>
      <diagonal/>
    </border>
    <border>
      <left/>
      <right style="thin">
        <color indexed="9"/>
      </right>
      <top style="thin">
        <color indexed="9"/>
      </top>
      <bottom style="thin">
        <color theme="0"/>
      </bottom>
      <diagonal/>
    </border>
    <border>
      <left style="thin">
        <color rgb="FF009999"/>
      </left>
      <right/>
      <top style="thin">
        <color rgb="FF009999"/>
      </top>
      <bottom/>
      <diagonal/>
    </border>
    <border>
      <left style="thin">
        <color theme="0"/>
      </left>
      <right/>
      <top style="thin">
        <color rgb="FF009999"/>
      </top>
      <bottom style="thin">
        <color theme="0"/>
      </bottom>
      <diagonal/>
    </border>
    <border>
      <left/>
      <right/>
      <top style="thin">
        <color rgb="FF009999"/>
      </top>
      <bottom style="thin">
        <color theme="0"/>
      </bottom>
      <diagonal/>
    </border>
    <border>
      <left/>
      <right style="thin">
        <color rgb="FF009999"/>
      </right>
      <top style="thin">
        <color rgb="FF009999"/>
      </top>
      <bottom style="thin">
        <color theme="0"/>
      </bottom>
      <diagonal/>
    </border>
    <border>
      <left style="thin">
        <color theme="0"/>
      </left>
      <right style="thin">
        <color rgb="FF009999"/>
      </right>
      <top style="thin">
        <color theme="0"/>
      </top>
      <bottom style="thin">
        <color rgb="FF009999"/>
      </bottom>
      <diagonal/>
    </border>
    <border>
      <left style="thin">
        <color rgb="FF009999"/>
      </left>
      <right style="thin">
        <color indexed="9"/>
      </right>
      <top style="thin">
        <color rgb="FF009999"/>
      </top>
      <bottom/>
      <diagonal/>
    </border>
    <border>
      <left style="thin">
        <color indexed="9"/>
      </left>
      <right/>
      <top style="thin">
        <color rgb="FF009999"/>
      </top>
      <bottom style="thin">
        <color indexed="9"/>
      </bottom>
      <diagonal/>
    </border>
    <border>
      <left/>
      <right/>
      <top style="thin">
        <color rgb="FF009999"/>
      </top>
      <bottom style="thin">
        <color indexed="9"/>
      </bottom>
      <diagonal/>
    </border>
    <border>
      <left/>
      <right style="thin">
        <color rgb="FF009999"/>
      </right>
      <top style="thin">
        <color rgb="FF009999"/>
      </top>
      <bottom style="thin">
        <color indexed="9"/>
      </bottom>
      <diagonal/>
    </border>
    <border>
      <left style="thin">
        <color rgb="FF009999"/>
      </left>
      <right style="thin">
        <color indexed="9"/>
      </right>
      <top/>
      <bottom style="thin">
        <color rgb="FF009999"/>
      </bottom>
      <diagonal/>
    </border>
    <border>
      <left style="thin">
        <color rgb="FF009999"/>
      </left>
      <right/>
      <top/>
      <bottom style="thin">
        <color theme="0"/>
      </bottom>
      <diagonal/>
    </border>
    <border>
      <left style="thin">
        <color indexed="9"/>
      </left>
      <right style="thin">
        <color indexed="9"/>
      </right>
      <top style="thin">
        <color rgb="FF009999"/>
      </top>
      <bottom style="thin">
        <color indexed="9"/>
      </bottom>
      <diagonal/>
    </border>
    <border>
      <left style="thin">
        <color rgb="FF009999"/>
      </left>
      <right style="thin">
        <color indexed="9"/>
      </right>
      <top/>
      <bottom/>
      <diagonal/>
    </border>
    <border>
      <left style="thin">
        <color indexed="9"/>
      </left>
      <right style="thin">
        <color indexed="9"/>
      </right>
      <top/>
      <bottom style="thin">
        <color rgb="FF009999"/>
      </bottom>
      <diagonal/>
    </border>
    <border>
      <left style="thin">
        <color indexed="9"/>
      </left>
      <right/>
      <top/>
      <bottom style="thin">
        <color rgb="FF009999"/>
      </bottom>
      <diagonal/>
    </border>
    <border>
      <left style="thin">
        <color rgb="FF009999"/>
      </left>
      <right style="thin">
        <color indexed="9"/>
      </right>
      <top style="thin">
        <color rgb="FF009999"/>
      </top>
      <bottom style="thin">
        <color rgb="FF009999"/>
      </bottom>
      <diagonal/>
    </border>
    <border>
      <left/>
      <right style="thin">
        <color indexed="9"/>
      </right>
      <top style="thin">
        <color rgb="FF009999"/>
      </top>
      <bottom style="thin">
        <color rgb="FF009999"/>
      </bottom>
      <diagonal/>
    </border>
    <border>
      <left style="thin">
        <color indexed="9"/>
      </left>
      <right style="thin">
        <color indexed="9"/>
      </right>
      <top style="thin">
        <color rgb="FF009999"/>
      </top>
      <bottom style="thin">
        <color rgb="FF009999"/>
      </bottom>
      <diagonal/>
    </border>
    <border>
      <left style="thin">
        <color theme="0" tint="-0.14996795556505021"/>
      </left>
      <right style="thin">
        <color theme="0"/>
      </right>
      <top style="thin">
        <color theme="0"/>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14996795556505021"/>
      </left>
      <right style="thin">
        <color theme="0" tint="-0.14996795556505021"/>
      </right>
      <top/>
      <bottom style="thin">
        <color theme="0" tint="-0.24994659260841701"/>
      </bottom>
      <diagonal/>
    </border>
    <border>
      <left style="thin">
        <color theme="0" tint="-0.14996795556505021"/>
      </left>
      <right/>
      <top/>
      <bottom style="thin">
        <color theme="0" tint="-0.24994659260841701"/>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style="thin">
        <color theme="0" tint="-0.14996795556505021"/>
      </left>
      <right style="thin">
        <color theme="0"/>
      </right>
      <top/>
      <bottom/>
      <diagonal/>
    </border>
    <border>
      <left style="thin">
        <color theme="0" tint="-0.14996795556505021"/>
      </left>
      <right style="thin">
        <color theme="0"/>
      </right>
      <top/>
      <bottom style="thin">
        <color rgb="FF009999"/>
      </bottom>
      <diagonal/>
    </border>
    <border>
      <left style="thin">
        <color theme="0" tint="-0.14993743705557422"/>
      </left>
      <right/>
      <top/>
      <bottom style="thin">
        <color theme="0" tint="-0.14993743705557422"/>
      </bottom>
      <diagonal/>
    </border>
    <border>
      <left style="thin">
        <color theme="0" tint="-0.14993743705557422"/>
      </left>
      <right style="thin">
        <color theme="0"/>
      </right>
      <top/>
      <bottom/>
      <diagonal/>
    </border>
    <border>
      <left style="thin">
        <color theme="0"/>
      </left>
      <right style="thin">
        <color theme="0" tint="-0.14993743705557422"/>
      </right>
      <top/>
      <bottom/>
      <diagonal/>
    </border>
    <border>
      <left style="thin">
        <color rgb="FF019999"/>
      </left>
      <right/>
      <top style="thin">
        <color rgb="FF019999"/>
      </top>
      <bottom/>
      <diagonal/>
    </border>
    <border>
      <left/>
      <right style="thin">
        <color theme="0"/>
      </right>
      <top style="thin">
        <color rgb="FF019999"/>
      </top>
      <bottom/>
      <diagonal/>
    </border>
    <border>
      <left style="thin">
        <color theme="0"/>
      </left>
      <right style="thin">
        <color theme="0"/>
      </right>
      <top style="thin">
        <color rgb="FF019999"/>
      </top>
      <bottom style="thin">
        <color theme="0"/>
      </bottom>
      <diagonal/>
    </border>
    <border>
      <left/>
      <right style="thin">
        <color theme="0"/>
      </right>
      <top style="thin">
        <color rgb="FF019999"/>
      </top>
      <bottom style="thin">
        <color theme="0"/>
      </bottom>
      <diagonal/>
    </border>
    <border>
      <left style="thin">
        <color theme="0"/>
      </left>
      <right style="thin">
        <color rgb="FF019999"/>
      </right>
      <top style="thin">
        <color rgb="FF019999"/>
      </top>
      <bottom style="thin">
        <color theme="0"/>
      </bottom>
      <diagonal/>
    </border>
    <border>
      <left style="thin">
        <color rgb="FF019999"/>
      </left>
      <right/>
      <top/>
      <bottom style="thin">
        <color theme="0"/>
      </bottom>
      <diagonal/>
    </border>
    <border>
      <left/>
      <right style="thin">
        <color theme="0" tint="-0.14996795556505021"/>
      </right>
      <top style="thin">
        <color theme="0"/>
      </top>
      <bottom style="thin">
        <color theme="0" tint="-0.14993743705557422"/>
      </bottom>
      <diagonal/>
    </border>
    <border>
      <left style="thin">
        <color theme="0" tint="-0.14996795556505021"/>
      </left>
      <right style="thin">
        <color theme="0"/>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right>
      <top style="thin">
        <color theme="0"/>
      </top>
      <bottom style="thin">
        <color rgb="FF009999"/>
      </bottom>
      <diagonal/>
    </border>
    <border>
      <left style="thin">
        <color theme="0" tint="-0.14993743705557422"/>
      </left>
      <right/>
      <top style="thin">
        <color theme="0" tint="-0.14993743705557422"/>
      </top>
      <bottom style="thin">
        <color theme="0" tint="-0.14993743705557422"/>
      </bottom>
      <diagonal/>
    </border>
    <border>
      <left/>
      <right/>
      <top style="thin">
        <color theme="0" tint="-0.14990691854609822"/>
      </top>
      <bottom style="thin">
        <color theme="0" tint="-0.14990691854609822"/>
      </bottom>
      <diagonal/>
    </border>
    <border>
      <left style="thin">
        <color rgb="FF019999"/>
      </left>
      <right style="thin">
        <color rgb="FF019999"/>
      </right>
      <top style="thin">
        <color rgb="FF019999"/>
      </top>
      <bottom/>
      <diagonal/>
    </border>
    <border>
      <left style="thin">
        <color rgb="FF019999"/>
      </left>
      <right style="thin">
        <color rgb="FF019999"/>
      </right>
      <top/>
      <bottom/>
      <diagonal/>
    </border>
    <border>
      <left style="thin">
        <color rgb="FF019999"/>
      </left>
      <right style="thin">
        <color rgb="FF019999"/>
      </right>
      <top/>
      <bottom style="thin">
        <color rgb="FF019999"/>
      </bottom>
      <diagonal/>
    </border>
    <border>
      <left/>
      <right/>
      <top/>
      <bottom style="thin">
        <color rgb="FF019999"/>
      </bottom>
      <diagonal/>
    </border>
    <border>
      <left style="thin">
        <color theme="0"/>
      </left>
      <right style="thin">
        <color theme="0"/>
      </right>
      <top/>
      <bottom style="thin">
        <color rgb="FF019999"/>
      </bottom>
      <diagonal/>
    </border>
    <border>
      <left style="thin">
        <color indexed="9"/>
      </left>
      <right style="thin">
        <color theme="0"/>
      </right>
      <top style="thin">
        <color theme="0" tint="-0.24994659260841701"/>
      </top>
      <bottom style="thin">
        <color indexed="9"/>
      </bottom>
      <diagonal/>
    </border>
    <border>
      <left/>
      <right style="thin">
        <color indexed="9"/>
      </right>
      <top style="thin">
        <color theme="0" tint="-0.24994659260841701"/>
      </top>
      <bottom style="thin">
        <color indexed="9"/>
      </bottom>
      <diagonal/>
    </border>
    <border>
      <left style="thin">
        <color indexed="9"/>
      </left>
      <right style="thin">
        <color indexed="9"/>
      </right>
      <top style="thin">
        <color theme="0" tint="-0.24994659260841701"/>
      </top>
      <bottom style="thin">
        <color indexed="9"/>
      </bottom>
      <diagonal/>
    </border>
    <border>
      <left style="thin">
        <color indexed="9"/>
      </left>
      <right/>
      <top style="thin">
        <color theme="0" tint="-0.24994659260841701"/>
      </top>
      <bottom style="thin">
        <color indexed="9"/>
      </bottom>
      <diagonal/>
    </border>
    <border>
      <left/>
      <right/>
      <top style="thin">
        <color theme="0" tint="-0.24994659260841701"/>
      </top>
      <bottom style="thin">
        <color indexed="9"/>
      </bottom>
      <diagonal/>
    </border>
    <border>
      <left style="thin">
        <color indexed="9"/>
      </left>
      <right style="thin">
        <color theme="0"/>
      </right>
      <top style="thin">
        <color indexed="9"/>
      </top>
      <bottom style="thin">
        <color indexed="9"/>
      </bottom>
      <diagonal/>
    </border>
    <border>
      <left/>
      <right style="thin">
        <color theme="0"/>
      </right>
      <top style="thin">
        <color indexed="9"/>
      </top>
      <bottom style="thin">
        <color indexed="9"/>
      </bottom>
      <diagonal/>
    </border>
    <border>
      <left style="thin">
        <color theme="0"/>
      </left>
      <right style="thin">
        <color theme="0" tint="-0.14993743705557422"/>
      </right>
      <top style="thin">
        <color indexed="9"/>
      </top>
      <bottom style="thin">
        <color theme="0" tint="-0.14990691854609822"/>
      </bottom>
      <diagonal/>
    </border>
    <border>
      <left style="thin">
        <color theme="0"/>
      </left>
      <right style="thin">
        <color theme="0"/>
      </right>
      <top style="thin">
        <color indexed="9"/>
      </top>
      <bottom style="thin">
        <color theme="0" tint="-0.14990691854609822"/>
      </bottom>
      <diagonal/>
    </border>
    <border>
      <left style="thin">
        <color theme="0"/>
      </left>
      <right/>
      <top style="thin">
        <color indexed="9"/>
      </top>
      <bottom style="thin">
        <color theme="0" tint="-0.14990691854609822"/>
      </bottom>
      <diagonal/>
    </border>
    <border>
      <left/>
      <right/>
      <top style="thin">
        <color indexed="9"/>
      </top>
      <bottom style="thin">
        <color theme="0" tint="-0.14990691854609822"/>
      </bottom>
      <diagonal/>
    </border>
    <border>
      <left/>
      <right style="thin">
        <color theme="0"/>
      </right>
      <top style="thin">
        <color indexed="9"/>
      </top>
      <bottom style="thin">
        <color theme="0" tint="-0.14990691854609822"/>
      </bottom>
      <diagonal/>
    </border>
    <border>
      <left style="thin">
        <color indexed="9"/>
      </left>
      <right/>
      <top style="thin">
        <color indexed="9"/>
      </top>
      <bottom style="thin">
        <color theme="0" tint="-0.14990691854609822"/>
      </bottom>
      <diagonal/>
    </border>
    <border>
      <left style="thin">
        <color theme="0" tint="-0.24994659260841701"/>
      </left>
      <right/>
      <top style="thin">
        <color theme="0" tint="-0.14990691854609822"/>
      </top>
      <bottom/>
      <diagonal/>
    </border>
    <border>
      <left/>
      <right/>
      <top style="thin">
        <color theme="0" tint="-0.14990691854609822"/>
      </top>
      <bottom/>
      <diagonal/>
    </border>
    <border>
      <left/>
      <right style="thin">
        <color theme="0" tint="-0.24994659260841701"/>
      </right>
      <top style="thin">
        <color theme="0" tint="-0.14990691854609822"/>
      </top>
      <bottom/>
      <diagonal/>
    </border>
    <border>
      <left style="thin">
        <color theme="0" tint="-0.1498764000366222"/>
      </left>
      <right/>
      <top style="thin">
        <color theme="0" tint="-0.14990691854609822"/>
      </top>
      <bottom/>
      <diagonal/>
    </border>
    <border>
      <left style="thin">
        <color theme="0" tint="-0.1498764000366222"/>
      </left>
      <right/>
      <top/>
      <bottom/>
      <diagonal/>
    </border>
    <border>
      <left/>
      <right style="thin">
        <color theme="0" tint="-0.14993743705557422"/>
      </right>
      <top style="thin">
        <color indexed="9"/>
      </top>
      <bottom style="thin">
        <color theme="0" tint="-0.14990691854609822"/>
      </bottom>
      <diagonal/>
    </border>
    <border>
      <left style="thin">
        <color indexed="9"/>
      </left>
      <right style="thin">
        <color indexed="9"/>
      </right>
      <top style="thin">
        <color indexed="9"/>
      </top>
      <bottom style="thin">
        <color indexed="9"/>
      </bottom>
      <diagonal/>
    </border>
    <border>
      <left style="thin">
        <color theme="0" tint="-0.24994659260841701"/>
      </left>
      <right style="thin">
        <color theme="0" tint="-0.24994659260841701"/>
      </right>
      <top/>
      <bottom style="thin">
        <color rgb="FF019999"/>
      </bottom>
      <diagonal/>
    </border>
    <border>
      <left style="thin">
        <color theme="0" tint="-0.24994659260841701"/>
      </left>
      <right/>
      <top/>
      <bottom style="thin">
        <color rgb="FF019999"/>
      </bottom>
      <diagonal/>
    </border>
    <border>
      <left style="thin">
        <color theme="0" tint="-0.1498764000366222"/>
      </left>
      <right/>
      <top/>
      <bottom style="thin">
        <color rgb="FF019999"/>
      </bottom>
      <diagonal/>
    </border>
    <border>
      <left/>
      <right style="thin">
        <color theme="0" tint="-0.24994659260841701"/>
      </right>
      <top/>
      <bottom style="thin">
        <color rgb="FF019999"/>
      </bottom>
      <diagonal/>
    </border>
    <border>
      <left/>
      <right style="thin">
        <color theme="0" tint="-0.14996795556505021"/>
      </right>
      <top style="thin">
        <color rgb="FF009999"/>
      </top>
      <bottom/>
      <diagonal/>
    </border>
    <border>
      <left style="thin">
        <color theme="0" tint="-0.14990691854609822"/>
      </left>
      <right style="thin">
        <color theme="0"/>
      </right>
      <top style="thin">
        <color theme="0" tint="-0.14990691854609822"/>
      </top>
      <bottom style="thin">
        <color theme="0" tint="-0.14990691854609822"/>
      </bottom>
      <diagonal/>
    </border>
    <border>
      <left style="thin">
        <color theme="0"/>
      </left>
      <right style="thin">
        <color theme="0"/>
      </right>
      <top style="thin">
        <color theme="0" tint="-0.14990691854609822"/>
      </top>
      <bottom style="thin">
        <color theme="0" tint="-0.14990691854609822"/>
      </bottom>
      <diagonal/>
    </border>
    <border>
      <left style="thin">
        <color theme="0"/>
      </left>
      <right/>
      <top style="thin">
        <color theme="0" tint="-0.14990691854609822"/>
      </top>
      <bottom style="thin">
        <color theme="0" tint="-0.14990691854609822"/>
      </bottom>
      <diagonal/>
    </border>
    <border>
      <left/>
      <right style="thin">
        <color theme="0"/>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left>
      <right style="thin">
        <color theme="0"/>
      </right>
      <top style="thin">
        <color rgb="FF009999"/>
      </top>
      <bottom style="thin">
        <color theme="0" tint="-0.14996795556505021"/>
      </bottom>
      <diagonal/>
    </border>
    <border>
      <left style="thin">
        <color theme="0"/>
      </left>
      <right/>
      <top style="thin">
        <color rgb="FF009999"/>
      </top>
      <bottom style="thin">
        <color theme="0" tint="-0.14996795556505021"/>
      </bottom>
      <diagonal/>
    </border>
    <border>
      <left/>
      <right/>
      <top style="thin">
        <color rgb="FF009999"/>
      </top>
      <bottom style="thin">
        <color theme="0" tint="-0.14996795556505021"/>
      </bottom>
      <diagonal/>
    </border>
    <border>
      <left/>
      <right style="thin">
        <color theme="0"/>
      </right>
      <top style="thin">
        <color rgb="FF009999"/>
      </top>
      <bottom style="thin">
        <color theme="0" tint="-0.14996795556505021"/>
      </bottom>
      <diagonal/>
    </border>
    <border>
      <left style="thin">
        <color theme="0" tint="-0.14996795556505021"/>
      </left>
      <right style="thin">
        <color theme="0"/>
      </right>
      <top style="thin">
        <color rgb="FF009999"/>
      </top>
      <bottom style="thin">
        <color theme="0" tint="-0.14996795556505021"/>
      </bottom>
      <diagonal/>
    </border>
    <border>
      <left style="thin">
        <color theme="0"/>
      </left>
      <right style="thin">
        <color theme="0" tint="-0.14993743705557422"/>
      </right>
      <top style="thin">
        <color rgb="FF009999"/>
      </top>
      <bottom style="thin">
        <color theme="0" tint="-0.14996795556505021"/>
      </bottom>
      <diagonal/>
    </border>
    <border>
      <left style="thin">
        <color theme="0" tint="-0.14996795556505021"/>
      </left>
      <right/>
      <top/>
      <bottom style="thin">
        <color rgb="FF019999"/>
      </bottom>
      <diagonal/>
    </border>
    <border>
      <left/>
      <right style="thin">
        <color theme="0" tint="-0.14996795556505021"/>
      </right>
      <top/>
      <bottom style="thin">
        <color rgb="FF019999"/>
      </bottom>
      <diagonal/>
    </border>
    <border>
      <left style="thin">
        <color theme="0" tint="-0.14996795556505021"/>
      </left>
      <right style="thin">
        <color theme="0" tint="-0.14996795556505021"/>
      </right>
      <top/>
      <bottom style="thin">
        <color rgb="FF019999"/>
      </bottom>
      <diagonal/>
    </border>
    <border>
      <left style="thin">
        <color indexed="9"/>
      </left>
      <right/>
      <top style="thin">
        <color rgb="FF009999"/>
      </top>
      <bottom/>
      <diagonal/>
    </border>
    <border>
      <left style="thin">
        <color indexed="9"/>
      </left>
      <right style="thin">
        <color indexed="9"/>
      </right>
      <top style="thin">
        <color indexed="9"/>
      </top>
      <bottom style="thin">
        <color rgb="FF009999"/>
      </bottom>
      <diagonal/>
    </border>
    <border>
      <left style="thin">
        <color theme="0"/>
      </left>
      <right style="thin">
        <color theme="0"/>
      </right>
      <top style="thin">
        <color indexed="9"/>
      </top>
      <bottom style="thin">
        <color rgb="FF009999"/>
      </bottom>
      <diagonal/>
    </border>
    <border>
      <left/>
      <right/>
      <top style="thin">
        <color indexed="9"/>
      </top>
      <bottom style="thin">
        <color rgb="FF009999"/>
      </bottom>
      <diagonal/>
    </border>
    <border>
      <left style="thin">
        <color theme="0"/>
      </left>
      <right/>
      <top style="thin">
        <color rgb="FF009999"/>
      </top>
      <bottom style="thin">
        <color indexed="9"/>
      </bottom>
      <diagonal/>
    </border>
    <border>
      <left style="thin">
        <color theme="0"/>
      </left>
      <right style="thin">
        <color rgb="FF009999"/>
      </right>
      <top style="thin">
        <color indexed="9"/>
      </top>
      <bottom style="thin">
        <color rgb="FF009999"/>
      </bottom>
      <diagonal/>
    </border>
    <border>
      <left style="thin">
        <color theme="0" tint="-0.14996795556505021"/>
      </left>
      <right/>
      <top style="thin">
        <color rgb="FF009999"/>
      </top>
      <bottom style="thin">
        <color theme="0" tint="-0.14993743705557422"/>
      </bottom>
      <diagonal/>
    </border>
    <border>
      <left/>
      <right/>
      <top style="thin">
        <color rgb="FF009999"/>
      </top>
      <bottom style="thin">
        <color theme="0" tint="-0.14993743705557422"/>
      </bottom>
      <diagonal/>
    </border>
    <border>
      <left/>
      <right style="thin">
        <color theme="0" tint="-0.14993743705557422"/>
      </right>
      <top style="thin">
        <color rgb="FF009999"/>
      </top>
      <bottom style="thin">
        <color theme="0" tint="-0.14993743705557422"/>
      </bottom>
      <diagonal/>
    </border>
    <border>
      <left style="thin">
        <color theme="0" tint="-0.14990691854609822"/>
      </left>
      <right style="thin">
        <color theme="0" tint="-0.14990691854609822"/>
      </right>
      <top/>
      <bottom style="thin">
        <color rgb="FF019999"/>
      </bottom>
      <diagonal/>
    </border>
    <border>
      <left style="thin">
        <color theme="0" tint="-0.14990691854609822"/>
      </left>
      <right/>
      <top/>
      <bottom style="thin">
        <color rgb="FF019999"/>
      </bottom>
      <diagonal/>
    </border>
    <border>
      <left style="thin">
        <color rgb="FF019999"/>
      </left>
      <right style="thin">
        <color theme="0"/>
      </right>
      <top style="thin">
        <color rgb="FF019999"/>
      </top>
      <bottom style="thin">
        <color rgb="FF019999"/>
      </bottom>
      <diagonal/>
    </border>
    <border>
      <left style="thin">
        <color theme="0"/>
      </left>
      <right style="thin">
        <color theme="0"/>
      </right>
      <top style="thin">
        <color rgb="FF019999"/>
      </top>
      <bottom style="thin">
        <color rgb="FF019999"/>
      </bottom>
      <diagonal/>
    </border>
    <border>
      <left style="thin">
        <color theme="0"/>
      </left>
      <right style="thin">
        <color rgb="FF019999"/>
      </right>
      <top style="thin">
        <color rgb="FF019999"/>
      </top>
      <bottom style="thin">
        <color rgb="FF019999"/>
      </bottom>
      <diagonal/>
    </border>
    <border>
      <left style="thin">
        <color theme="0"/>
      </left>
      <right style="thin">
        <color theme="0" tint="-0.14993743705557422"/>
      </right>
      <top style="thin">
        <color theme="0" tint="-0.14996795556505021"/>
      </top>
      <bottom style="thin">
        <color theme="0"/>
      </bottom>
      <diagonal/>
    </border>
    <border>
      <left style="thin">
        <color theme="0" tint="-0.14996795556505021"/>
      </left>
      <right style="thin">
        <color theme="0" tint="-0.14996795556505021"/>
      </right>
      <top/>
      <bottom style="thin">
        <color indexed="64"/>
      </bottom>
      <diagonal/>
    </border>
    <border>
      <left style="thin">
        <color theme="0" tint="-0.14996795556505021"/>
      </left>
      <right/>
      <top/>
      <bottom style="thin">
        <color indexed="64"/>
      </bottom>
      <diagonal/>
    </border>
    <border>
      <left style="thin">
        <color theme="0" tint="-0.14993743705557422"/>
      </left>
      <right style="thin">
        <color theme="0"/>
      </right>
      <top style="thin">
        <color theme="0" tint="-0.14996795556505021"/>
      </top>
      <bottom style="thin">
        <color theme="0"/>
      </bottom>
      <diagonal/>
    </border>
    <border>
      <left style="thin">
        <color theme="0" tint="-0.14996795556505021"/>
      </left>
      <right style="thin">
        <color theme="0" tint="-0.14996795556505021"/>
      </right>
      <top style="thin">
        <color theme="0"/>
      </top>
      <bottom style="thin">
        <color theme="0" tint="-0.14996795556505021"/>
      </bottom>
      <diagonal/>
    </border>
    <border>
      <left style="thin">
        <color theme="0" tint="-0.14996795556505021"/>
      </left>
      <right/>
      <top style="thin">
        <color theme="0" tint="-0.14996795556505021"/>
      </top>
      <bottom style="thin">
        <color theme="0"/>
      </bottom>
      <diagonal/>
    </border>
    <border>
      <left style="thin">
        <color theme="0" tint="-0.14996795556505021"/>
      </left>
      <right/>
      <top style="thin">
        <color theme="0"/>
      </top>
      <bottom style="thin">
        <color theme="0"/>
      </bottom>
      <diagonal/>
    </border>
    <border>
      <left style="thin">
        <color theme="0"/>
      </left>
      <right style="thin">
        <color theme="0" tint="-0.14996795556505021"/>
      </right>
      <top style="thin">
        <color theme="0"/>
      </top>
      <bottom style="thin">
        <color theme="0"/>
      </bottom>
      <diagonal/>
    </border>
    <border>
      <left style="thin">
        <color theme="0"/>
      </left>
      <right style="thin">
        <color theme="0" tint="-0.14996795556505021"/>
      </right>
      <top/>
      <bottom style="thin">
        <color rgb="FF009999"/>
      </bottom>
      <diagonal/>
    </border>
    <border>
      <left style="thin">
        <color theme="0" tint="-0.14996795556505021"/>
      </left>
      <right/>
      <top style="thin">
        <color theme="0" tint="-0.14993743705557422"/>
      </top>
      <bottom style="thin">
        <color theme="0"/>
      </bottom>
      <diagonal/>
    </border>
    <border>
      <left style="thin">
        <color theme="0"/>
      </left>
      <right style="thin">
        <color theme="0" tint="-0.14996795556505021"/>
      </right>
      <top style="thin">
        <color theme="0" tint="-0.14993743705557422"/>
      </top>
      <bottom style="thin">
        <color theme="0"/>
      </bottom>
      <diagonal/>
    </border>
    <border>
      <left style="thin">
        <color indexed="9"/>
      </left>
      <right/>
      <top style="thin">
        <color theme="0" tint="-0.24994659260841701"/>
      </top>
      <bottom style="thin">
        <color theme="0"/>
      </bottom>
      <diagonal/>
    </border>
    <border>
      <left style="thin">
        <color theme="0" tint="-0.14996795556505021"/>
      </left>
      <right style="thin">
        <color theme="0" tint="-0.14996795556505021"/>
      </right>
      <top style="thin">
        <color theme="0" tint="-0.14996795556505021"/>
      </top>
      <bottom style="thin">
        <color rgb="FF009999"/>
      </bottom>
      <diagonal/>
    </border>
    <border>
      <left style="thin">
        <color theme="0" tint="-0.14996795556505021"/>
      </left>
      <right/>
      <top style="thin">
        <color theme="0" tint="-0.14996795556505021"/>
      </top>
      <bottom style="thin">
        <color rgb="FF009999"/>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009999"/>
      </left>
      <right style="thin">
        <color rgb="FF009999"/>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34998626667073579"/>
      </left>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style="thin">
        <color theme="0" tint="-0.499984740745262"/>
      </left>
      <right style="thin">
        <color theme="0" tint="-0.34998626667073579"/>
      </right>
      <top style="thin">
        <color theme="0" tint="-0.499984740745262"/>
      </top>
      <bottom style="thin">
        <color theme="0" tint="-0.499984740745262"/>
      </bottom>
      <diagonal/>
    </border>
    <border>
      <left style="thin">
        <color rgb="FF009999"/>
      </left>
      <right/>
      <top style="thin">
        <color theme="0" tint="-0.499984740745262"/>
      </top>
      <bottom style="thin">
        <color theme="0" tint="-0.499984740745262"/>
      </bottom>
      <diagonal/>
    </border>
    <border>
      <left style="thin">
        <color rgb="FF009999"/>
      </left>
      <right style="thin">
        <color rgb="FF009999"/>
      </right>
      <top/>
      <bottom/>
      <diagonal/>
    </border>
    <border>
      <left/>
      <right/>
      <top style="thin">
        <color theme="0" tint="-0.34998626667073579"/>
      </top>
      <bottom style="thin">
        <color theme="0" tint="-0.34998626667073579"/>
      </bottom>
      <diagonal/>
    </border>
    <border>
      <left style="thin">
        <color rgb="FF009999"/>
      </left>
      <right style="thin">
        <color rgb="FF009999"/>
      </right>
      <top style="thin">
        <color theme="0" tint="-0.34998626667073579"/>
      </top>
      <bottom style="thin">
        <color theme="0" tint="-0.34998626667073579"/>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top style="thin">
        <color theme="0" tint="-0.499984740745262"/>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style="thin">
        <color theme="0"/>
      </left>
      <right style="thin">
        <color theme="0"/>
      </right>
      <top/>
      <bottom style="thin">
        <color theme="0" tint="-0.499984740745262"/>
      </bottom>
      <diagonal/>
    </border>
    <border>
      <left style="thin">
        <color theme="0"/>
      </left>
      <right/>
      <top/>
      <bottom style="thin">
        <color theme="0" tint="-0.499984740745262"/>
      </bottom>
      <diagonal/>
    </border>
    <border>
      <left/>
      <right/>
      <top/>
      <bottom style="thin">
        <color indexed="64"/>
      </bottom>
      <diagonal/>
    </border>
    <border>
      <left style="thin">
        <color theme="1" tint="0.14996795556505021"/>
      </left>
      <right/>
      <top style="thin">
        <color theme="1" tint="0.14996795556505021"/>
      </top>
      <bottom style="thin">
        <color theme="1" tint="0.14993743705557422"/>
      </bottom>
      <diagonal/>
    </border>
    <border>
      <left/>
      <right style="thin">
        <color rgb="FF019999"/>
      </right>
      <top style="thin">
        <color theme="0"/>
      </top>
      <bottom style="thin">
        <color theme="0"/>
      </bottom>
      <diagonal/>
    </border>
    <border>
      <left style="thin">
        <color rgb="FF019999"/>
      </left>
      <right style="thin">
        <color theme="0"/>
      </right>
      <top style="thin">
        <color rgb="FF019999"/>
      </top>
      <bottom style="thin">
        <color theme="0"/>
      </bottom>
      <diagonal/>
    </border>
    <border>
      <left style="thin">
        <color rgb="FF019999"/>
      </left>
      <right style="thin">
        <color theme="0"/>
      </right>
      <top style="thin">
        <color theme="0"/>
      </top>
      <bottom style="thin">
        <color rgb="FF019999"/>
      </bottom>
      <diagonal/>
    </border>
    <border>
      <left style="thin">
        <color theme="0"/>
      </left>
      <right style="thin">
        <color theme="0"/>
      </right>
      <top style="thin">
        <color theme="0"/>
      </top>
      <bottom style="thin">
        <color rgb="FF019999"/>
      </bottom>
      <diagonal/>
    </border>
    <border>
      <left style="thin">
        <color theme="0"/>
      </left>
      <right style="thin">
        <color rgb="FF019999"/>
      </right>
      <top style="thin">
        <color theme="0"/>
      </top>
      <bottom style="thin">
        <color rgb="FF019999"/>
      </bottom>
      <diagonal/>
    </border>
    <border>
      <left style="thin">
        <color theme="0"/>
      </left>
      <right style="thin">
        <color theme="0" tint="-0.14990691854609822"/>
      </right>
      <top style="thin">
        <color theme="0" tint="-0.14990691854609822"/>
      </top>
      <bottom style="thin">
        <color theme="0" tint="-0.14990691854609822"/>
      </bottom>
      <diagonal/>
    </border>
    <border>
      <left style="thin">
        <color theme="0" tint="-0.1498764000366222"/>
      </left>
      <right style="thin">
        <color theme="0"/>
      </right>
      <top style="thin">
        <color theme="0" tint="-0.1498764000366222"/>
      </top>
      <bottom style="thin">
        <color theme="0" tint="-0.1498764000366222"/>
      </bottom>
      <diagonal/>
    </border>
    <border>
      <left style="thin">
        <color theme="0"/>
      </left>
      <right style="thin">
        <color theme="0"/>
      </right>
      <top style="thin">
        <color theme="0" tint="-0.1498764000366222"/>
      </top>
      <bottom style="thin">
        <color theme="0" tint="-0.1498764000366222"/>
      </bottom>
      <diagonal/>
    </border>
    <border>
      <left style="thin">
        <color theme="0"/>
      </left>
      <right style="thin">
        <color theme="0" tint="-0.1498764000366222"/>
      </right>
      <top style="thin">
        <color theme="0" tint="-0.1498764000366222"/>
      </top>
      <bottom style="thin">
        <color theme="0" tint="-0.1498764000366222"/>
      </bottom>
      <diagonal/>
    </border>
    <border>
      <left style="thin">
        <color rgb="FF019999"/>
      </left>
      <right style="thin">
        <color theme="0"/>
      </right>
      <top style="thin">
        <color rgb="FF019999"/>
      </top>
      <bottom/>
      <diagonal/>
    </border>
    <border>
      <left style="thin">
        <color rgb="FF019999"/>
      </left>
      <right style="thin">
        <color theme="0"/>
      </right>
      <top/>
      <bottom style="thin">
        <color rgb="FF019999"/>
      </bottom>
      <diagonal/>
    </border>
    <border>
      <left style="thin">
        <color theme="0"/>
      </left>
      <right style="thin">
        <color theme="0"/>
      </right>
      <top style="thin">
        <color rgb="FF019999"/>
      </top>
      <bottom/>
      <diagonal/>
    </border>
    <border>
      <left style="thin">
        <color rgb="FF7F7F7F"/>
      </left>
      <right style="thin">
        <color rgb="FF7F7F7F"/>
      </right>
      <top style="thin">
        <color rgb="FF7F7F7F"/>
      </top>
      <bottom style="thin">
        <color rgb="FF7F7F7F"/>
      </bottom>
      <diagonal/>
    </border>
    <border>
      <left style="thin">
        <color theme="0"/>
      </left>
      <right/>
      <top style="thin">
        <color rgb="FF019999"/>
      </top>
      <bottom style="thin">
        <color theme="0"/>
      </bottom>
      <diagonal/>
    </border>
    <border>
      <left style="thin">
        <color theme="0"/>
      </left>
      <right style="thin">
        <color theme="0"/>
      </right>
      <top style="thin">
        <color indexed="9"/>
      </top>
      <bottom/>
      <diagonal/>
    </border>
    <border>
      <left style="thin">
        <color theme="0"/>
      </left>
      <right style="thin">
        <color theme="0"/>
      </right>
      <top style="thin">
        <color indexed="9"/>
      </top>
      <bottom style="thin">
        <color theme="0"/>
      </bottom>
      <diagonal/>
    </border>
    <border>
      <left style="thin">
        <color theme="0" tint="-0.24994659260841701"/>
      </left>
      <right style="thin">
        <color theme="0"/>
      </right>
      <top style="thin">
        <color theme="0" tint="-0.24994659260841701"/>
      </top>
      <bottom/>
      <diagonal/>
    </border>
    <border>
      <left style="thin">
        <color theme="0" tint="-0.14996795556505021"/>
      </left>
      <right style="thin">
        <color theme="0" tint="-0.14996795556505021"/>
      </right>
      <top style="thin">
        <color theme="0"/>
      </top>
      <bottom style="thin">
        <color rgb="FF009999"/>
      </bottom>
      <diagonal/>
    </border>
    <border>
      <left style="thin">
        <color theme="0" tint="-0.14996795556505021"/>
      </left>
      <right/>
      <top style="thin">
        <color theme="0"/>
      </top>
      <bottom style="thin">
        <color rgb="FF009999"/>
      </bottom>
      <diagonal/>
    </border>
    <border>
      <left/>
      <right/>
      <top style="thin">
        <color theme="0" tint="-0.24994659260841701"/>
      </top>
      <bottom style="thin">
        <color theme="0"/>
      </bottom>
      <diagonal/>
    </border>
    <border>
      <left style="thin">
        <color theme="0"/>
      </left>
      <right/>
      <top style="thin">
        <color theme="0" tint="-0.24994659260841701"/>
      </top>
      <bottom style="thin">
        <color theme="0" tint="-0.24994659260841701"/>
      </bottom>
      <diagonal/>
    </border>
    <border>
      <left/>
      <right style="thin">
        <color theme="0"/>
      </right>
      <top style="thin">
        <color theme="0" tint="-0.24994659260841701"/>
      </top>
      <bottom style="thin">
        <color theme="0" tint="-0.24994659260841701"/>
      </bottom>
      <diagonal/>
    </border>
    <border>
      <left style="thin">
        <color theme="0"/>
      </left>
      <right style="thin">
        <color theme="0"/>
      </right>
      <top style="thin">
        <color theme="0" tint="-0.24994659260841701"/>
      </top>
      <bottom/>
      <diagonal/>
    </border>
    <border>
      <left style="thin">
        <color theme="0"/>
      </left>
      <right style="thin">
        <color theme="0" tint="-0.14996795556505021"/>
      </right>
      <top/>
      <bottom style="thin">
        <color theme="0"/>
      </bottom>
      <diagonal/>
    </border>
    <border>
      <left style="thin">
        <color theme="0"/>
      </left>
      <right style="thin">
        <color theme="0" tint="-0.14993743705557422"/>
      </right>
      <top style="thin">
        <color theme="0" tint="-0.14993743705557422"/>
      </top>
      <bottom style="thin">
        <color theme="0"/>
      </bottom>
      <diagonal/>
    </border>
    <border>
      <left style="thin">
        <color theme="0" tint="-0.14993743705557422"/>
      </left>
      <right style="thin">
        <color theme="0"/>
      </right>
      <top style="thin">
        <color theme="0"/>
      </top>
      <bottom style="thin">
        <color theme="0" tint="-0.14993743705557422"/>
      </bottom>
      <diagonal/>
    </border>
    <border>
      <left style="thin">
        <color theme="0"/>
      </left>
      <right style="thin">
        <color theme="0" tint="-0.14993743705557422"/>
      </right>
      <top style="thin">
        <color theme="0"/>
      </top>
      <bottom style="thin">
        <color theme="0" tint="-0.14993743705557422"/>
      </bottom>
      <diagonal/>
    </border>
    <border>
      <left style="thin">
        <color theme="0" tint="-0.14996795556505021"/>
      </left>
      <right style="thin">
        <color theme="0"/>
      </right>
      <top style="thin">
        <color theme="0"/>
      </top>
      <bottom style="thin">
        <color rgb="FF019999"/>
      </bottom>
      <diagonal/>
    </border>
    <border>
      <left style="thin">
        <color theme="0"/>
      </left>
      <right style="thin">
        <color theme="0" tint="-0.14996795556505021"/>
      </right>
      <top style="thin">
        <color theme="0"/>
      </top>
      <bottom style="thin">
        <color rgb="FF019999"/>
      </bottom>
      <diagonal/>
    </border>
    <border>
      <left style="thin">
        <color rgb="FF009999"/>
      </left>
      <right style="thin">
        <color theme="0"/>
      </right>
      <top style="thin">
        <color rgb="FF009999"/>
      </top>
      <bottom style="thin">
        <color theme="0"/>
      </bottom>
      <diagonal/>
    </border>
    <border>
      <left style="thin">
        <color theme="0"/>
      </left>
      <right style="medium">
        <color theme="0"/>
      </right>
      <top/>
      <bottom/>
      <diagonal/>
    </border>
    <border>
      <left style="thin">
        <color theme="0"/>
      </left>
      <right style="thin">
        <color theme="0"/>
      </right>
      <top style="thin">
        <color rgb="FF009999"/>
      </top>
      <bottom style="thin">
        <color rgb="FF009999"/>
      </bottom>
      <diagonal/>
    </border>
    <border>
      <left style="thin">
        <color theme="0"/>
      </left>
      <right style="thin">
        <color rgb="FF009999"/>
      </right>
      <top style="thin">
        <color rgb="FF009999"/>
      </top>
      <bottom style="thin">
        <color rgb="FF009999"/>
      </bottom>
      <diagonal/>
    </border>
    <border>
      <left style="thin">
        <color theme="0"/>
      </left>
      <right/>
      <top/>
      <bottom style="thin">
        <color rgb="FF019999"/>
      </bottom>
      <diagonal/>
    </border>
    <border>
      <left style="thin">
        <color theme="0" tint="-0.14996795556505021"/>
      </left>
      <right style="thin">
        <color theme="0"/>
      </right>
      <top/>
      <bottom style="thin">
        <color rgb="FF019999"/>
      </bottom>
      <diagonal/>
    </border>
    <border>
      <left style="thin">
        <color theme="0"/>
      </left>
      <right style="thin">
        <color theme="0" tint="-0.14996795556505021"/>
      </right>
      <top/>
      <bottom style="thin">
        <color rgb="FF019999"/>
      </bottom>
      <diagonal/>
    </border>
    <border>
      <left style="thin">
        <color theme="0" tint="-0.14993743705557422"/>
      </left>
      <right style="thin">
        <color theme="0"/>
      </right>
      <top style="thin">
        <color theme="0" tint="-0.14996795556505021"/>
      </top>
      <bottom style="thin">
        <color rgb="FF009999"/>
      </bottom>
      <diagonal/>
    </border>
    <border>
      <left style="thin">
        <color theme="0"/>
      </left>
      <right style="thin">
        <color theme="0" tint="-0.14993743705557422"/>
      </right>
      <top style="thin">
        <color theme="0" tint="-0.14996795556505021"/>
      </top>
      <bottom style="thin">
        <color rgb="FF009999"/>
      </bottom>
      <diagonal/>
    </border>
    <border>
      <left/>
      <right/>
      <top style="thin">
        <color rgb="FF019999"/>
      </top>
      <bottom style="thin">
        <color theme="0"/>
      </bottom>
      <diagonal/>
    </border>
    <border>
      <left/>
      <right style="thin">
        <color rgb="FF019999"/>
      </right>
      <top style="thin">
        <color rgb="FF019999"/>
      </top>
      <bottom style="thin">
        <color theme="0"/>
      </bottom>
      <diagonal/>
    </border>
    <border>
      <left/>
      <right style="thin">
        <color theme="0" tint="-0.14990691854609822"/>
      </right>
      <top style="thin">
        <color theme="0" tint="-0.14993743705557422"/>
      </top>
      <bottom style="thin">
        <color theme="0"/>
      </bottom>
      <diagonal/>
    </border>
    <border>
      <left/>
      <right style="thin">
        <color theme="0" tint="-0.14990691854609822"/>
      </right>
      <top style="thin">
        <color theme="0"/>
      </top>
      <bottom style="thin">
        <color theme="0"/>
      </bottom>
      <diagonal/>
    </border>
    <border>
      <left style="thin">
        <color theme="0"/>
      </left>
      <right style="thin">
        <color theme="0" tint="-0.14990691854609822"/>
      </right>
      <top style="thin">
        <color theme="0"/>
      </top>
      <bottom style="thin">
        <color rgb="FF009999"/>
      </bottom>
      <diagonal/>
    </border>
    <border>
      <left style="thin">
        <color theme="0" tint="-0.14993743705557422"/>
      </left>
      <right style="thin">
        <color theme="0"/>
      </right>
      <top/>
      <bottom style="thin">
        <color rgb="FF009999"/>
      </bottom>
      <diagonal/>
    </border>
    <border>
      <left style="thin">
        <color theme="0"/>
      </left>
      <right style="thin">
        <color theme="0" tint="-0.14993743705557422"/>
      </right>
      <top/>
      <bottom style="thin">
        <color rgb="FF009999"/>
      </bottom>
      <diagonal/>
    </border>
    <border>
      <left style="thin">
        <color theme="0" tint="-0.14993743705557422"/>
      </left>
      <right style="thin">
        <color theme="0"/>
      </right>
      <top/>
      <bottom style="thin">
        <color theme="0" tint="-0.14996795556505021"/>
      </bottom>
      <diagonal/>
    </border>
    <border>
      <left style="thin">
        <color theme="0"/>
      </left>
      <right style="thin">
        <color theme="0" tint="-0.14993743705557422"/>
      </right>
      <top/>
      <bottom style="thin">
        <color theme="0" tint="-0.14996795556505021"/>
      </bottom>
      <diagonal/>
    </border>
    <border>
      <left style="thin">
        <color theme="0" tint="-0.14993743705557422"/>
      </left>
      <right style="thin">
        <color theme="0"/>
      </right>
      <top style="thin">
        <color theme="0" tint="-0.14993743705557422"/>
      </top>
      <bottom/>
      <diagonal/>
    </border>
    <border>
      <left style="thin">
        <color theme="0"/>
      </left>
      <right style="thin">
        <color theme="0"/>
      </right>
      <top style="thin">
        <color theme="0" tint="-0.14993743705557422"/>
      </top>
      <bottom/>
      <diagonal/>
    </border>
    <border>
      <left style="thin">
        <color theme="0"/>
      </left>
      <right style="thin">
        <color theme="0" tint="-0.14993743705557422"/>
      </right>
      <top style="thin">
        <color theme="0" tint="-0.14993743705557422"/>
      </top>
      <bottom/>
      <diagonal/>
    </border>
    <border>
      <left style="thin">
        <color theme="0"/>
      </left>
      <right style="thin">
        <color theme="0" tint="-0.14993743705557422"/>
      </right>
      <top style="thin">
        <color theme="0"/>
      </top>
      <bottom style="thin">
        <color rgb="FF009999"/>
      </bottom>
      <diagonal/>
    </border>
    <border>
      <left style="thin">
        <color theme="0" tint="-0.14996795556505021"/>
      </left>
      <right style="thin">
        <color rgb="FFC0C0C0"/>
      </right>
      <top style="thin">
        <color theme="0"/>
      </top>
      <bottom style="thin">
        <color theme="0" tint="-0.14996795556505021"/>
      </bottom>
      <diagonal/>
    </border>
    <border>
      <left style="thin">
        <color rgb="FFC0C0C0"/>
      </left>
      <right style="thin">
        <color rgb="FFC0C0C0"/>
      </right>
      <top style="thin">
        <color theme="0"/>
      </top>
      <bottom style="thin">
        <color theme="0" tint="-0.14996795556505021"/>
      </bottom>
      <diagonal/>
    </border>
    <border>
      <left style="thin">
        <color rgb="FFC0C0C0"/>
      </left>
      <right style="thin">
        <color theme="0" tint="-0.14996795556505021"/>
      </right>
      <top style="thin">
        <color theme="0"/>
      </top>
      <bottom style="thin">
        <color theme="0" tint="-0.14996795556505021"/>
      </bottom>
      <diagonal/>
    </border>
    <border>
      <left style="thin">
        <color theme="0" tint="-0.14993743705557422"/>
      </left>
      <right style="thin">
        <color rgb="FFC0C0C0"/>
      </right>
      <top style="thin">
        <color theme="0" tint="-0.14993743705557422"/>
      </top>
      <bottom style="thin">
        <color theme="0" tint="-0.14993743705557422"/>
      </bottom>
      <diagonal/>
    </border>
    <border>
      <left style="thin">
        <color rgb="FFC0C0C0"/>
      </left>
      <right style="thin">
        <color rgb="FFC0C0C0"/>
      </right>
      <top style="thin">
        <color theme="0" tint="-0.14993743705557422"/>
      </top>
      <bottom style="thin">
        <color theme="0" tint="-0.14993743705557422"/>
      </bottom>
      <diagonal/>
    </border>
    <border>
      <left style="thin">
        <color rgb="FFC0C0C0"/>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right>
      <top style="thin">
        <color theme="0"/>
      </top>
      <bottom style="thin">
        <color rgb="FF009999"/>
      </bottom>
      <diagonal/>
    </border>
    <border>
      <left style="thin">
        <color theme="0" tint="-0.14993743705557422"/>
      </left>
      <right style="thin">
        <color theme="0"/>
      </right>
      <top style="thin">
        <color theme="0"/>
      </top>
      <bottom style="thin">
        <color theme="0" tint="-0.14996795556505021"/>
      </bottom>
      <diagonal/>
    </border>
    <border>
      <left style="thin">
        <color theme="0"/>
      </left>
      <right style="thin">
        <color theme="0" tint="-0.14993743705557422"/>
      </right>
      <top style="thin">
        <color theme="0" tint="-0.14996795556505021"/>
      </top>
      <bottom style="thin">
        <color theme="0" tint="-0.14996795556505021"/>
      </bottom>
      <diagonal/>
    </border>
    <border>
      <left style="thin">
        <color theme="0"/>
      </left>
      <right style="thin">
        <color theme="0" tint="-0.14993743705557422"/>
      </right>
      <top style="thin">
        <color theme="0"/>
      </top>
      <bottom style="thin">
        <color theme="0" tint="-0.14996795556505021"/>
      </bottom>
      <diagonal/>
    </border>
    <border>
      <left style="thin">
        <color theme="0" tint="-0.14993743705557422"/>
      </left>
      <right style="thin">
        <color theme="0"/>
      </right>
      <top style="thin">
        <color theme="0" tint="-0.14996795556505021"/>
      </top>
      <bottom style="thin">
        <color theme="0" tint="-0.14996795556505021"/>
      </bottom>
      <diagonal/>
    </border>
    <border>
      <left style="thin">
        <color theme="0" tint="-0.14990691854609822"/>
      </left>
      <right style="thin">
        <color theme="0"/>
      </right>
      <top style="thin">
        <color theme="0"/>
      </top>
      <bottom style="thin">
        <color theme="0" tint="-0.14990691854609822"/>
      </bottom>
      <diagonal/>
    </border>
    <border>
      <left style="thin">
        <color theme="0"/>
      </left>
      <right style="thin">
        <color theme="0" tint="-0.14990691854609822"/>
      </right>
      <top style="thin">
        <color theme="0"/>
      </top>
      <bottom style="thin">
        <color theme="0" tint="-0.14990691854609822"/>
      </bottom>
      <diagonal/>
    </border>
    <border>
      <left style="thin">
        <color rgb="FFC0C0C0"/>
      </left>
      <right style="thin">
        <color theme="0" tint="-0.14996795556505021"/>
      </right>
      <top style="thin">
        <color theme="0"/>
      </top>
      <bottom/>
      <diagonal/>
    </border>
    <border>
      <left style="thin">
        <color theme="0"/>
      </left>
      <right style="thin">
        <color rgb="FFC0C0C0"/>
      </right>
      <top style="thin">
        <color theme="0" tint="-0.14993743705557422"/>
      </top>
      <bottom style="thin">
        <color theme="0"/>
      </bottom>
      <diagonal/>
    </border>
    <border>
      <left style="thin">
        <color theme="0"/>
      </left>
      <right style="thin">
        <color rgb="FFC0C0C0"/>
      </right>
      <top style="thin">
        <color theme="0"/>
      </top>
      <bottom style="thin">
        <color theme="0" tint="-0.14993743705557422"/>
      </bottom>
      <diagonal/>
    </border>
    <border>
      <left style="thin">
        <color theme="0" tint="-0.24994659260841701"/>
      </left>
      <right style="thin">
        <color theme="0" tint="-0.14996795556505021"/>
      </right>
      <top/>
      <bottom style="thin">
        <color theme="0" tint="-0.14996795556505021"/>
      </bottom>
      <diagonal/>
    </border>
    <border>
      <left style="thin">
        <color theme="0" tint="-0.14993743705557422"/>
      </left>
      <right/>
      <top style="thin">
        <color theme="0" tint="-0.14993743705557422"/>
      </top>
      <bottom style="thin">
        <color theme="0"/>
      </bottom>
      <diagonal/>
    </border>
    <border>
      <left style="thin">
        <color theme="0"/>
      </left>
      <right style="thin">
        <color theme="0" tint="-0.14996795556505021"/>
      </right>
      <top style="thin">
        <color theme="0"/>
      </top>
      <bottom style="thin">
        <color rgb="FF009999"/>
      </bottom>
      <diagonal/>
    </border>
    <border>
      <left style="thin">
        <color theme="0" tint="-0.24994659260841701"/>
      </left>
      <right style="thin">
        <color theme="0" tint="-0.24994659260841701"/>
      </right>
      <top style="thin">
        <color theme="0"/>
      </top>
      <bottom style="thin">
        <color theme="0" tint="-0.14996795556505021"/>
      </bottom>
      <diagonal/>
    </border>
    <border>
      <left style="thin">
        <color theme="0" tint="-0.24994659260841701"/>
      </left>
      <right style="thin">
        <color theme="0" tint="-0.14996795556505021"/>
      </right>
      <top style="thin">
        <color theme="0"/>
      </top>
      <bottom style="thin">
        <color theme="0" tint="-0.14996795556505021"/>
      </bottom>
      <diagonal/>
    </border>
    <border>
      <left style="thin">
        <color theme="0" tint="-0.24994659260841701"/>
      </left>
      <right style="thin">
        <color theme="0" tint="-0.24994659260841701"/>
      </right>
      <top style="thin">
        <color theme="0" tint="-0.14993743705557422"/>
      </top>
      <bottom style="thin">
        <color theme="0" tint="-0.14993743705557422"/>
      </bottom>
      <diagonal/>
    </border>
    <border>
      <left style="thin">
        <color theme="0" tint="-0.24994659260841701"/>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op>
      <bottom style="thin">
        <color theme="0" tint="-0.14993743705557422"/>
      </bottom>
      <diagonal/>
    </border>
    <border>
      <left style="thin">
        <color rgb="FF019999"/>
      </left>
      <right style="thin">
        <color rgb="FFFFFFFF"/>
      </right>
      <top style="thin">
        <color rgb="FF019999"/>
      </top>
      <bottom/>
      <diagonal/>
    </border>
    <border>
      <left style="thin">
        <color rgb="FFFFFFFF"/>
      </left>
      <right style="thin">
        <color rgb="FFFFFFFF"/>
      </right>
      <top style="thin">
        <color rgb="FF019999"/>
      </top>
      <bottom style="thin">
        <color rgb="FFFFFFFF"/>
      </bottom>
      <diagonal/>
    </border>
    <border>
      <left style="thin">
        <color rgb="FFFFFFFF"/>
      </left>
      <right/>
      <top style="thin">
        <color rgb="FF019999"/>
      </top>
      <bottom style="thin">
        <color rgb="FFFFFFFF"/>
      </bottom>
      <diagonal/>
    </border>
    <border>
      <left/>
      <right/>
      <top style="thin">
        <color rgb="FF019999"/>
      </top>
      <bottom style="thin">
        <color rgb="FFFFFFFF"/>
      </bottom>
      <diagonal/>
    </border>
    <border>
      <left/>
      <right style="thin">
        <color rgb="FFFFFFFF"/>
      </right>
      <top style="thin">
        <color rgb="FF019999"/>
      </top>
      <bottom style="thin">
        <color rgb="FFFFFFFF"/>
      </bottom>
      <diagonal/>
    </border>
    <border>
      <left style="thin">
        <color rgb="FFFFFFFF"/>
      </left>
      <right style="thin">
        <color rgb="FF019999"/>
      </right>
      <top style="thin">
        <color rgb="FF019999"/>
      </top>
      <bottom/>
      <diagonal/>
    </border>
    <border>
      <left style="thin">
        <color rgb="FF019999"/>
      </left>
      <right style="thin">
        <color rgb="FFFFFFFF"/>
      </right>
      <top/>
      <bottom style="thin">
        <color rgb="FF019999"/>
      </bottom>
      <diagonal/>
    </border>
    <border>
      <left style="thin">
        <color rgb="FFFFFFFF"/>
      </left>
      <right style="thin">
        <color rgb="FFFFFFFF"/>
      </right>
      <top/>
      <bottom style="thin">
        <color rgb="FF019999"/>
      </bottom>
      <diagonal/>
    </border>
    <border>
      <left style="thin">
        <color rgb="FFFFFFFF"/>
      </left>
      <right/>
      <top style="thin">
        <color rgb="FFFFFFFF"/>
      </top>
      <bottom style="thin">
        <color rgb="FF019999"/>
      </bottom>
      <diagonal/>
    </border>
    <border>
      <left style="thin">
        <color rgb="FFFFFFFF"/>
      </left>
      <right style="thin">
        <color rgb="FF019999"/>
      </right>
      <top/>
      <bottom style="thin">
        <color rgb="FF019999"/>
      </bottom>
      <diagonal/>
    </border>
    <border>
      <left/>
      <right style="thin">
        <color rgb="FFFFFFFF"/>
      </right>
      <top style="thin">
        <color rgb="FFFFFFFF"/>
      </top>
      <bottom style="thin">
        <color rgb="FF019999"/>
      </bottom>
      <diagonal/>
    </border>
    <border>
      <left style="thin">
        <color rgb="FFFFFFFF"/>
      </left>
      <right style="thin">
        <color rgb="FFFFFFFF"/>
      </right>
      <top style="thin">
        <color rgb="FFFFFFFF"/>
      </top>
      <bottom style="thin">
        <color rgb="FF019999"/>
      </bottom>
      <diagonal/>
    </border>
    <border>
      <left style="thin">
        <color rgb="FFFFFFFF"/>
      </left>
      <right style="thin">
        <color rgb="FFFFFFFF"/>
      </right>
      <top style="thin">
        <color rgb="FF019999"/>
      </top>
      <bottom style="thin">
        <color theme="0"/>
      </bottom>
      <diagonal/>
    </border>
    <border>
      <left/>
      <right style="thin">
        <color rgb="FFC0C0C0"/>
      </right>
      <top style="thin">
        <color theme="0"/>
      </top>
      <bottom style="thin">
        <color theme="0"/>
      </bottom>
      <diagonal/>
    </border>
    <border>
      <left/>
      <right style="thin">
        <color rgb="FFC0C0C0"/>
      </right>
      <top/>
      <bottom style="thin">
        <color rgb="FF019999"/>
      </bottom>
      <diagonal/>
    </border>
    <border>
      <left style="thin">
        <color rgb="FFC0C0C0"/>
      </left>
      <right style="thin">
        <color theme="0" tint="-0.14996795556505021"/>
      </right>
      <top/>
      <bottom style="thin">
        <color rgb="FF019999"/>
      </bottom>
      <diagonal/>
    </border>
    <border>
      <left style="thin">
        <color rgb="FFC0C0C0"/>
      </left>
      <right/>
      <top/>
      <bottom style="thin">
        <color rgb="FF019999"/>
      </bottom>
      <diagonal/>
    </border>
    <border>
      <left style="thin">
        <color rgb="FFC0C0C0"/>
      </left>
      <right style="thin">
        <color theme="0" tint="-0.14993743705557422"/>
      </right>
      <top style="thin">
        <color theme="0"/>
      </top>
      <bottom style="thin">
        <color theme="0" tint="-0.14993743705557422"/>
      </bottom>
      <diagonal/>
    </border>
    <border>
      <left style="thin">
        <color theme="0" tint="-0.14993743705557422"/>
      </left>
      <right style="thin">
        <color theme="0" tint="-0.14993743705557422"/>
      </right>
      <top/>
      <bottom style="thin">
        <color rgb="FF019999"/>
      </bottom>
      <diagonal/>
    </border>
    <border>
      <left style="thin">
        <color theme="0" tint="-0.14993743705557422"/>
      </left>
      <right/>
      <top/>
      <bottom style="thin">
        <color rgb="FF019999"/>
      </bottom>
      <diagonal/>
    </border>
    <border>
      <left style="thin">
        <color rgb="FFC0C0C0"/>
      </left>
      <right style="thin">
        <color rgb="FFC0C0C0"/>
      </right>
      <top/>
      <bottom style="thin">
        <color rgb="FF019999"/>
      </bottom>
      <diagonal/>
    </border>
    <border>
      <left style="thin">
        <color theme="0" tint="-0.14996795556505021"/>
      </left>
      <right style="thin">
        <color theme="0"/>
      </right>
      <top style="thin">
        <color theme="0"/>
      </top>
      <bottom style="thin">
        <color theme="0"/>
      </bottom>
      <diagonal/>
    </border>
    <border>
      <left/>
      <right/>
      <top style="thin">
        <color rgb="FF019999"/>
      </top>
      <bottom/>
      <diagonal/>
    </border>
    <border>
      <left style="thin">
        <color theme="0" tint="-0.14990691854609822"/>
      </left>
      <right style="thin">
        <color theme="0"/>
      </right>
      <top/>
      <bottom style="thin">
        <color theme="0"/>
      </bottom>
      <diagonal/>
    </border>
    <border>
      <left style="thin">
        <color theme="0"/>
      </left>
      <right style="thin">
        <color theme="0" tint="-0.14990691854609822"/>
      </right>
      <top/>
      <bottom style="thin">
        <color theme="0"/>
      </bottom>
      <diagonal/>
    </border>
    <border>
      <left/>
      <right style="thin">
        <color rgb="FFC0C0C0"/>
      </right>
      <top style="thin">
        <color theme="0" tint="-0.14993743705557422"/>
      </top>
      <bottom/>
      <diagonal/>
    </border>
    <border>
      <left style="thin">
        <color rgb="FFC0C0C0"/>
      </left>
      <right style="thin">
        <color theme="0" tint="-0.14996795556505021"/>
      </right>
      <top style="thin">
        <color theme="0" tint="-0.14993743705557422"/>
      </top>
      <bottom/>
      <diagonal/>
    </border>
    <border>
      <left style="thin">
        <color theme="0" tint="-0.1498764000366222"/>
      </left>
      <right style="thin">
        <color theme="0" tint="-0.1498764000366222"/>
      </right>
      <top style="thin">
        <color theme="0" tint="-0.14990691854609822"/>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right>
      <top style="thin">
        <color theme="0"/>
      </top>
      <bottom style="thin">
        <color rgb="FF019999"/>
      </bottom>
      <diagonal/>
    </border>
    <border>
      <left style="thin">
        <color theme="0"/>
      </left>
      <right/>
      <top style="thin">
        <color theme="0"/>
      </top>
      <bottom style="thin">
        <color rgb="FF019999"/>
      </bottom>
      <diagonal/>
    </border>
    <border>
      <left/>
      <right/>
      <top/>
      <bottom style="thin">
        <color theme="0" tint="-0.14999847407452621"/>
      </bottom>
      <diagonal/>
    </border>
    <border>
      <left style="thin">
        <color rgb="FFD9D9D9"/>
      </left>
      <right/>
      <top/>
      <bottom/>
      <diagonal/>
    </border>
    <border>
      <left style="thin">
        <color rgb="FFD9D9D9"/>
      </left>
      <right/>
      <top/>
      <bottom style="thin">
        <color rgb="FFD9D9D9"/>
      </bottom>
      <diagonal/>
    </border>
    <border>
      <left style="thin">
        <color rgb="FFFFFFFF"/>
      </left>
      <right style="thin">
        <color rgb="FFFFFFFF"/>
      </right>
      <top style="thin">
        <color rgb="FFBFBFBF"/>
      </top>
      <bottom/>
      <diagonal/>
    </border>
    <border>
      <left/>
      <right style="thin">
        <color theme="0"/>
      </right>
      <top/>
      <bottom style="thin">
        <color rgb="FF019999"/>
      </bottom>
      <diagonal/>
    </border>
    <border>
      <left style="dashed">
        <color theme="2" tint="-9.9948118533890809E-2"/>
      </left>
      <right style="dashed">
        <color theme="0" tint="-0.14990691854609822"/>
      </right>
      <top style="thin">
        <color theme="0" tint="-0.14990691854609822"/>
      </top>
      <bottom/>
      <diagonal/>
    </border>
    <border>
      <left style="dashed">
        <color theme="0" tint="-0.14990691854609822"/>
      </left>
      <right style="dashed">
        <color theme="0" tint="-0.14990691854609822"/>
      </right>
      <top style="thin">
        <color theme="0" tint="-0.14993743705557422"/>
      </top>
      <bottom/>
      <diagonal/>
    </border>
    <border>
      <left style="dashed">
        <color theme="0" tint="-0.14990691854609822"/>
      </left>
      <right style="dashed">
        <color theme="2" tint="-9.9948118533890809E-2"/>
      </right>
      <top style="thin">
        <color theme="0" tint="-0.14993743705557422"/>
      </top>
      <bottom/>
      <diagonal/>
    </border>
    <border>
      <left/>
      <right style="thin">
        <color theme="2" tint="-9.9948118533890809E-2"/>
      </right>
      <top style="thin">
        <color theme="0" tint="-0.14990691854609822"/>
      </top>
      <bottom/>
      <diagonal/>
    </border>
    <border>
      <left style="dashed">
        <color theme="0" tint="-0.14990691854609822"/>
      </left>
      <right style="dashed">
        <color theme="0" tint="-0.14990691854609822"/>
      </right>
      <top/>
      <bottom/>
      <diagonal/>
    </border>
    <border>
      <left/>
      <right style="dashed">
        <color theme="0" tint="-0.14990691854609822"/>
      </right>
      <top style="thin">
        <color theme="0" tint="-0.14990691854609822"/>
      </top>
      <bottom/>
      <diagonal/>
    </border>
    <border>
      <left style="dashed">
        <color theme="0" tint="-0.14990691854609822"/>
      </left>
      <right style="dashed">
        <color theme="0" tint="-0.14990691854609822"/>
      </right>
      <top style="thin">
        <color theme="0" tint="-0.14990691854609822"/>
      </top>
      <bottom style="thin">
        <color theme="0" tint="-0.14990691854609822"/>
      </bottom>
      <diagonal/>
    </border>
    <border>
      <left/>
      <right style="dashed">
        <color theme="0" tint="-0.14990691854609822"/>
      </right>
      <top style="thin">
        <color theme="0" tint="-0.14993743705557422"/>
      </top>
      <bottom/>
      <diagonal/>
    </border>
    <border>
      <left style="dashed">
        <color theme="0" tint="-0.14993743705557422"/>
      </left>
      <right style="dashed">
        <color theme="0" tint="-0.14990691854609822"/>
      </right>
      <top style="thin">
        <color theme="0" tint="-0.14990691854609822"/>
      </top>
      <bottom/>
      <diagonal/>
    </border>
    <border>
      <left style="dashed">
        <color theme="0" tint="-0.14990691854609822"/>
      </left>
      <right style="dashed">
        <color theme="2" tint="-9.9948118533890809E-2"/>
      </right>
      <top style="thin">
        <color theme="0" tint="-0.14993743705557422"/>
      </top>
      <bottom style="thin">
        <color theme="0" tint="-0.1498764000366222"/>
      </bottom>
      <diagonal/>
    </border>
    <border>
      <left style="dashed">
        <color theme="0" tint="-0.14990691854609822"/>
      </left>
      <right style="dashed">
        <color theme="2" tint="-9.9948118533890809E-2"/>
      </right>
      <top/>
      <bottom style="thin">
        <color theme="0" tint="-0.14993743705557422"/>
      </bottom>
      <diagonal/>
    </border>
    <border>
      <left style="dashed">
        <color theme="0" tint="-0.14990691854609822"/>
      </left>
      <right style="dashed">
        <color theme="2" tint="-9.9948118533890809E-2"/>
      </right>
      <top/>
      <bottom style="thin">
        <color theme="0" tint="-0.1498764000366222"/>
      </bottom>
      <diagonal/>
    </border>
    <border>
      <left/>
      <right style="dashed">
        <color theme="0" tint="-0.14990691854609822"/>
      </right>
      <top/>
      <bottom style="thin">
        <color theme="0" tint="-0.1498764000366222"/>
      </bottom>
      <diagonal/>
    </border>
    <border>
      <left/>
      <right style="thin">
        <color theme="2" tint="-9.9948118533890809E-2"/>
      </right>
      <top/>
      <bottom style="thin">
        <color theme="0" tint="-0.1498764000366222"/>
      </bottom>
      <diagonal/>
    </border>
    <border>
      <left style="dashed">
        <color theme="2" tint="-9.9948118533890809E-2"/>
      </left>
      <right style="dashed">
        <color theme="0" tint="-0.14990691854609822"/>
      </right>
      <top style="thin">
        <color theme="0" tint="-0.14990691854609822"/>
      </top>
      <bottom style="thin">
        <color theme="2" tint="-9.9917600024414813E-2"/>
      </bottom>
      <diagonal/>
    </border>
    <border>
      <left style="dashed">
        <color theme="0" tint="-0.14993743705557422"/>
      </left>
      <right style="dashed">
        <color theme="0" tint="-0.14990691854609822"/>
      </right>
      <top style="thin">
        <color theme="0" tint="-0.14990691854609822"/>
      </top>
      <bottom style="thin">
        <color theme="2" tint="-9.9917600024414813E-2"/>
      </bottom>
      <diagonal/>
    </border>
    <border>
      <left/>
      <right style="dashed">
        <color theme="2" tint="-9.9948118533890809E-2"/>
      </right>
      <top style="thin">
        <color theme="0" tint="-0.1498764000366222"/>
      </top>
      <bottom/>
      <diagonal/>
    </border>
    <border>
      <left/>
      <right style="dashed">
        <color theme="2" tint="-9.9948118533890809E-2"/>
      </right>
      <top/>
      <bottom style="thin">
        <color theme="0" tint="-0.1498764000366222"/>
      </bottom>
      <diagonal/>
    </border>
    <border>
      <left style="thin">
        <color theme="2" tint="-9.9887081514938816E-2"/>
      </left>
      <right style="thin">
        <color theme="2" tint="-9.9887081514938816E-2"/>
      </right>
      <top style="thin">
        <color theme="0"/>
      </top>
      <bottom style="thin">
        <color theme="2" tint="-9.9887081514938816E-2"/>
      </bottom>
      <diagonal/>
    </border>
    <border>
      <left style="thin">
        <color theme="2" tint="-9.9887081514938816E-2"/>
      </left>
      <right style="thin">
        <color theme="2" tint="-9.9887081514938816E-2"/>
      </right>
      <top style="thin">
        <color theme="0"/>
      </top>
      <bottom style="thin">
        <color theme="0"/>
      </bottom>
      <diagonal/>
    </border>
    <border>
      <left style="thin">
        <color theme="0" tint="-0.24994659260841701"/>
      </left>
      <right/>
      <top style="thin">
        <color theme="0" tint="-0.14993743705557422"/>
      </top>
      <bottom style="thin">
        <color theme="0" tint="-0.14993743705557422"/>
      </bottom>
      <diagonal/>
    </border>
    <border>
      <left style="thin">
        <color theme="0" tint="-0.24994659260841701"/>
      </left>
      <right/>
      <top style="thin">
        <color theme="0" tint="-0.14993743705557422"/>
      </top>
      <bottom style="thin">
        <color theme="0" tint="-0.14996795556505021"/>
      </bottom>
      <diagonal/>
    </border>
    <border>
      <left style="thin">
        <color theme="0" tint="-0.24994659260841701"/>
      </left>
      <right/>
      <top style="thin">
        <color theme="0" tint="-0.14996795556505021"/>
      </top>
      <bottom style="thin">
        <color theme="0" tint="-0.14996795556505021"/>
      </bottom>
      <diagonal/>
    </border>
    <border>
      <left style="thin">
        <color theme="0" tint="-0.24994659260841701"/>
      </left>
      <right/>
      <top style="thin">
        <color theme="0" tint="-0.14996795556505021"/>
      </top>
      <bottom style="thin">
        <color rgb="FF009999"/>
      </bottom>
      <diagonal/>
    </border>
    <border>
      <left style="thin">
        <color theme="0" tint="-0.14996795556505021"/>
      </left>
      <right style="thin">
        <color theme="0" tint="-0.24994659260841701"/>
      </right>
      <top style="thin">
        <color theme="0" tint="-0.14996795556505021"/>
      </top>
      <bottom/>
      <diagonal/>
    </border>
    <border>
      <left style="thin">
        <color theme="0" tint="-0.14993743705557422"/>
      </left>
      <right style="thin">
        <color theme="0" tint="-0.14993743705557422"/>
      </right>
      <top style="thin">
        <color theme="0" tint="-0.14993743705557422"/>
      </top>
      <bottom/>
      <diagonal/>
    </border>
    <border>
      <left/>
      <right/>
      <top style="thin">
        <color theme="0" tint="-0.34998626667073579"/>
      </top>
      <bottom/>
      <diagonal/>
    </border>
    <border>
      <left/>
      <right style="thin">
        <color theme="0" tint="-0.14993743705557422"/>
      </right>
      <top style="thin">
        <color theme="0" tint="-0.14993743705557422"/>
      </top>
      <bottom style="thin">
        <color theme="0" tint="-0.14990691854609822"/>
      </bottom>
      <diagonal/>
    </border>
    <border>
      <left style="thin">
        <color theme="0" tint="-0.14990691854609822"/>
      </left>
      <right/>
      <top style="thin">
        <color theme="0" tint="-0.14993743705557422"/>
      </top>
      <bottom style="thin">
        <color theme="0" tint="-0.14990691854609822"/>
      </bottom>
      <diagonal/>
    </border>
    <border>
      <left style="thin">
        <color theme="0" tint="-0.1498764000366222"/>
      </left>
      <right/>
      <top style="thin">
        <color theme="0" tint="-0.14990691854609822"/>
      </top>
      <bottom style="thin">
        <color theme="0" tint="-0.1498764000366222"/>
      </bottom>
      <diagonal/>
    </border>
    <border>
      <left style="thin">
        <color theme="0" tint="-0.1498764000366222"/>
      </left>
      <right/>
      <top style="thin">
        <color theme="0" tint="-0.1498764000366222"/>
      </top>
      <bottom style="thin">
        <color rgb="FF019999"/>
      </bottom>
      <diagonal/>
    </border>
    <border>
      <left style="thin">
        <color theme="0" tint="-0.14996795556505021"/>
      </left>
      <right style="thin">
        <color theme="0" tint="-0.14993743705557422"/>
      </right>
      <top style="thin">
        <color theme="0" tint="-0.14996795556505021"/>
      </top>
      <bottom/>
      <diagonal/>
    </border>
    <border>
      <left style="thin">
        <color theme="0" tint="-0.14996795556505021"/>
      </left>
      <right style="thin">
        <color theme="0" tint="-0.14993743705557422"/>
      </right>
      <top/>
      <bottom style="thin">
        <color theme="0" tint="-0.14996795556505021"/>
      </bottom>
      <diagonal/>
    </border>
    <border>
      <left style="thin">
        <color theme="0" tint="-0.14996795556505021"/>
      </left>
      <right style="thin">
        <color theme="0" tint="-0.14993743705557422"/>
      </right>
      <top/>
      <bottom style="thin">
        <color theme="0" tint="-0.14993743705557422"/>
      </bottom>
      <diagonal/>
    </border>
    <border>
      <left style="thin">
        <color theme="0" tint="-0.14993743705557422"/>
      </left>
      <right/>
      <top style="thin">
        <color theme="0" tint="-0.14993743705557422"/>
      </top>
      <bottom/>
      <diagonal/>
    </border>
    <border>
      <left style="thin">
        <color theme="0" tint="-0.14996795556505021"/>
      </left>
      <right style="thin">
        <color theme="0"/>
      </right>
      <top style="thin">
        <color theme="0" tint="-0.14996795556505021"/>
      </top>
      <bottom style="thin">
        <color rgb="FF019999"/>
      </bottom>
      <diagonal/>
    </border>
    <border>
      <left style="thin">
        <color theme="0"/>
      </left>
      <right style="thin">
        <color theme="0"/>
      </right>
      <top style="thin">
        <color theme="0" tint="-0.14996795556505021"/>
      </top>
      <bottom style="thin">
        <color rgb="FF019999"/>
      </bottom>
      <diagonal/>
    </border>
    <border>
      <left style="thin">
        <color theme="0"/>
      </left>
      <right/>
      <top style="thin">
        <color theme="0" tint="-0.14996795556505021"/>
      </top>
      <bottom style="thin">
        <color rgb="FF019999"/>
      </bottom>
      <diagonal/>
    </border>
    <border>
      <left style="thin">
        <color theme="0"/>
      </left>
      <right style="thin">
        <color theme="0" tint="-0.14996795556505021"/>
      </right>
      <top style="thin">
        <color theme="0" tint="-0.14996795556505021"/>
      </top>
      <bottom style="thin">
        <color rgb="FF019999"/>
      </bottom>
      <diagonal/>
    </border>
    <border>
      <left style="thin">
        <color theme="0" tint="-0.14996795556505021"/>
      </left>
      <right style="thin">
        <color theme="0"/>
      </right>
      <top style="thin">
        <color theme="0" tint="-0.14996795556505021"/>
      </top>
      <bottom/>
      <diagonal/>
    </border>
    <border>
      <left style="thin">
        <color theme="0"/>
      </left>
      <right style="thin">
        <color theme="0"/>
      </right>
      <top style="thin">
        <color theme="0" tint="-0.14996795556505021"/>
      </top>
      <bottom/>
      <diagonal/>
    </border>
    <border>
      <left style="thin">
        <color theme="0"/>
      </left>
      <right/>
      <top style="thin">
        <color theme="0" tint="-0.14996795556505021"/>
      </top>
      <bottom/>
      <diagonal/>
    </border>
    <border>
      <left style="thin">
        <color theme="0"/>
      </left>
      <right style="thin">
        <color theme="0" tint="-0.14996795556505021"/>
      </right>
      <top style="thin">
        <color theme="0" tint="-0.14996795556505021"/>
      </top>
      <bottom/>
      <diagonal/>
    </border>
    <border>
      <left style="thin">
        <color rgb="FF019999"/>
      </left>
      <right/>
      <top style="thin">
        <color rgb="FF019999"/>
      </top>
      <bottom style="thin">
        <color rgb="FF019999"/>
      </bottom>
      <diagonal/>
    </border>
    <border>
      <left style="thin">
        <color rgb="FFFFFFFF"/>
      </left>
      <right style="thin">
        <color rgb="FF019999"/>
      </right>
      <top style="thin">
        <color rgb="FF019999"/>
      </top>
      <bottom style="thin">
        <color rgb="FF019999"/>
      </bottom>
      <diagonal/>
    </border>
    <border>
      <left style="thin">
        <color theme="0"/>
      </left>
      <right style="thin">
        <color rgb="FFC0C0C0"/>
      </right>
      <top style="thin">
        <color theme="0"/>
      </top>
      <bottom style="thin">
        <color theme="0"/>
      </bottom>
      <diagonal/>
    </border>
    <border>
      <left style="thin">
        <color theme="0" tint="-0.14993743705557422"/>
      </left>
      <right style="thin">
        <color indexed="9"/>
      </right>
      <top style="thin">
        <color theme="0" tint="-0.14996795556505021"/>
      </top>
      <bottom style="thin">
        <color rgb="FF009999"/>
      </bottom>
      <diagonal/>
    </border>
    <border>
      <left style="thin">
        <color indexed="9"/>
      </left>
      <right style="thin">
        <color theme="0" tint="-0.14993743705557422"/>
      </right>
      <top style="thin">
        <color theme="0" tint="-0.14996795556505021"/>
      </top>
      <bottom style="thin">
        <color rgb="FF009999"/>
      </bottom>
      <diagonal/>
    </border>
    <border>
      <left/>
      <right style="thin">
        <color theme="0"/>
      </right>
      <top style="thin">
        <color theme="0" tint="-0.14990691854609822"/>
      </top>
      <bottom/>
      <diagonal/>
    </border>
    <border>
      <left style="thin">
        <color theme="0"/>
      </left>
      <right style="thin">
        <color theme="0"/>
      </right>
      <top style="thin">
        <color theme="0" tint="-0.14990691854609822"/>
      </top>
      <bottom/>
      <diagonal/>
    </border>
    <border>
      <left style="thin">
        <color theme="0"/>
      </left>
      <right/>
      <top style="thin">
        <color theme="0" tint="-0.14990691854609822"/>
      </top>
      <bottom/>
      <diagonal/>
    </border>
    <border>
      <left/>
      <right/>
      <top style="medium">
        <color rgb="FFDDDDDD"/>
      </top>
      <bottom/>
      <diagonal/>
    </border>
    <border>
      <left/>
      <right/>
      <top style="thin">
        <color rgb="FFD9D9D9"/>
      </top>
      <bottom style="thin">
        <color rgb="FF009999"/>
      </bottom>
      <diagonal/>
    </border>
    <border>
      <left/>
      <right/>
      <top/>
      <bottom style="thin">
        <color rgb="FFD9D9D9"/>
      </bottom>
      <diagonal/>
    </border>
    <border>
      <left/>
      <right/>
      <top style="thin">
        <color rgb="FF009999"/>
      </top>
      <bottom style="thin">
        <color rgb="FF009999"/>
      </bottom>
      <diagonal/>
    </border>
    <border>
      <left/>
      <right/>
      <top style="thin">
        <color rgb="FF019999"/>
      </top>
      <bottom style="thin">
        <color rgb="FF019999"/>
      </bottom>
      <diagonal/>
    </border>
    <border>
      <left style="thin">
        <color rgb="FFC0C0C0"/>
      </left>
      <right/>
      <top style="thin">
        <color rgb="FF009999"/>
      </top>
      <bottom/>
      <diagonal/>
    </border>
    <border>
      <left style="thin">
        <color theme="0"/>
      </left>
      <right style="thin">
        <color theme="0"/>
      </right>
      <top style="thin">
        <color rgb="FF019999"/>
      </top>
      <bottom style="thin">
        <color theme="0" tint="-0.14993743705557422"/>
      </bottom>
      <diagonal/>
    </border>
    <border>
      <left/>
      <right style="thin">
        <color theme="0"/>
      </right>
      <top style="thin">
        <color rgb="FF019999"/>
      </top>
      <bottom style="thin">
        <color theme="0" tint="-0.14993743705557422"/>
      </bottom>
      <diagonal/>
    </border>
    <border>
      <left style="thin">
        <color theme="0"/>
      </left>
      <right/>
      <top style="thin">
        <color rgb="FF019999"/>
      </top>
      <bottom style="thin">
        <color theme="0" tint="-0.14993743705557422"/>
      </bottom>
      <diagonal/>
    </border>
    <border>
      <left/>
      <right style="thin">
        <color rgb="FFFFFFFF"/>
      </right>
      <top style="thin">
        <color rgb="FF019999"/>
      </top>
      <bottom/>
      <diagonal/>
    </border>
    <border>
      <left/>
      <right style="thin">
        <color rgb="FFFFFFFF"/>
      </right>
      <top/>
      <bottom style="thin">
        <color rgb="FF019999"/>
      </bottom>
      <diagonal/>
    </border>
    <border>
      <left/>
      <right style="thin">
        <color rgb="FFFFFFFF"/>
      </right>
      <top style="thin">
        <color rgb="FF019999"/>
      </top>
      <bottom style="thin">
        <color theme="0"/>
      </bottom>
      <diagonal/>
    </border>
    <border>
      <left style="thin">
        <color rgb="FFFFFFFF"/>
      </left>
      <right/>
      <top style="thin">
        <color rgb="FF019999"/>
      </top>
      <bottom style="thin">
        <color theme="0"/>
      </bottom>
      <diagonal/>
    </border>
    <border>
      <left/>
      <right/>
      <top style="thin">
        <color indexed="55"/>
      </top>
      <bottom/>
      <diagonal/>
    </border>
    <border>
      <left style="thin">
        <color theme="0" tint="-0.24994659260841701"/>
      </left>
      <right style="thin">
        <color theme="0" tint="-0.24994659260841701"/>
      </right>
      <top style="thin">
        <color rgb="FF019999"/>
      </top>
      <bottom/>
      <diagonal/>
    </border>
    <border>
      <left style="thin">
        <color theme="0" tint="-0.24994659260841701"/>
      </left>
      <right style="thin">
        <color theme="0" tint="-0.24994659260841701"/>
      </right>
      <top/>
      <bottom style="thin">
        <color theme="0"/>
      </bottom>
      <diagonal/>
    </border>
    <border>
      <left style="thin">
        <color theme="0" tint="-0.24994659260841701"/>
      </left>
      <right style="thin">
        <color theme="0" tint="-0.24994659260841701"/>
      </right>
      <top style="thin">
        <color theme="0"/>
      </top>
      <bottom style="thin">
        <color rgb="FF009999"/>
      </bottom>
      <diagonal/>
    </border>
    <border>
      <left/>
      <right style="thin">
        <color theme="0"/>
      </right>
      <top style="thin">
        <color rgb="FF019999"/>
      </top>
      <bottom style="thin">
        <color rgb="FF019999"/>
      </bottom>
      <diagonal/>
    </border>
    <border>
      <left style="thin">
        <color theme="0"/>
      </left>
      <right/>
      <top style="thin">
        <color rgb="FF019999"/>
      </top>
      <bottom style="thin">
        <color rgb="FF019999"/>
      </bottom>
      <diagonal/>
    </border>
    <border>
      <left/>
      <right/>
      <top style="thin">
        <color theme="0" tint="-0.14990691854609822"/>
      </top>
      <bottom style="thin">
        <color theme="0"/>
      </bottom>
      <diagonal/>
    </border>
    <border>
      <left style="thin">
        <color theme="0" tint="-0.14993743705557422"/>
      </left>
      <right style="thin">
        <color theme="0" tint="-0.14996795556505021"/>
      </right>
      <top/>
      <bottom style="thin">
        <color rgb="FF009999"/>
      </bottom>
      <diagonal/>
    </border>
    <border>
      <left style="thin">
        <color theme="0" tint="-0.14996795556505021"/>
      </left>
      <right style="thin">
        <color theme="0"/>
      </right>
      <top/>
      <bottom style="thin">
        <color theme="0" tint="-0.14993743705557422"/>
      </bottom>
      <diagonal/>
    </border>
    <border>
      <left style="thin">
        <color theme="0" tint="-0.14996795556505021"/>
      </left>
      <right style="thin">
        <color theme="0"/>
      </right>
      <top style="thin">
        <color theme="0" tint="-0.14993743705557422"/>
      </top>
      <bottom/>
      <diagonal/>
    </border>
  </borders>
  <cellStyleXfs count="84">
    <xf numFmtId="0" fontId="0" fillId="0" borderId="0"/>
    <xf numFmtId="0" fontId="4" fillId="0" borderId="0"/>
    <xf numFmtId="0" fontId="5" fillId="0" borderId="0"/>
    <xf numFmtId="0" fontId="4" fillId="0" borderId="0"/>
    <xf numFmtId="0" fontId="4" fillId="0" borderId="0"/>
    <xf numFmtId="164" fontId="6" fillId="0" borderId="0" applyFont="0" applyFill="0" applyBorder="0" applyAlignment="0" applyProtection="0"/>
    <xf numFmtId="9" fontId="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8" fillId="0" borderId="0"/>
    <xf numFmtId="0" fontId="9" fillId="0" borderId="0"/>
    <xf numFmtId="0" fontId="4" fillId="0" borderId="0"/>
    <xf numFmtId="0" fontId="7" fillId="3" borderId="18">
      <alignment vertical="center" wrapText="1"/>
    </xf>
    <xf numFmtId="0" fontId="7" fillId="2" borderId="47"/>
    <xf numFmtId="0" fontId="5" fillId="0" borderId="0"/>
    <xf numFmtId="0" fontId="5" fillId="0" borderId="0"/>
    <xf numFmtId="0" fontId="5" fillId="0" borderId="0"/>
    <xf numFmtId="9" fontId="4" fillId="0" borderId="0" applyFont="0" applyFill="0" applyBorder="0" applyAlignment="0" applyProtection="0"/>
    <xf numFmtId="0" fontId="4" fillId="0" borderId="0">
      <alignment vertical="top"/>
    </xf>
    <xf numFmtId="0" fontId="5" fillId="0" borderId="0"/>
    <xf numFmtId="9" fontId="5" fillId="0" borderId="0" applyFont="0" applyFill="0" applyBorder="0" applyAlignment="0" applyProtection="0"/>
    <xf numFmtId="0" fontId="4" fillId="0" borderId="0"/>
    <xf numFmtId="0" fontId="10" fillId="0" borderId="0"/>
    <xf numFmtId="0" fontId="4" fillId="0" borderId="0"/>
    <xf numFmtId="9" fontId="4" fillId="0" borderId="0" applyFont="0" applyFill="0" applyBorder="0" applyAlignment="0" applyProtection="0"/>
    <xf numFmtId="0" fontId="10" fillId="0" borderId="0"/>
    <xf numFmtId="0" fontId="11" fillId="0" borderId="0"/>
    <xf numFmtId="164" fontId="5" fillId="0" borderId="0" applyFont="0" applyFill="0" applyBorder="0" applyAlignment="0" applyProtection="0"/>
    <xf numFmtId="177" fontId="12" fillId="0" borderId="0"/>
    <xf numFmtId="43" fontId="4" fillId="0" borderId="0" applyFont="0" applyFill="0" applyBorder="0" applyAlignment="0" applyProtection="0"/>
    <xf numFmtId="0" fontId="13" fillId="0" borderId="89" applyNumberFormat="0" applyFill="0" applyAlignment="0" applyProtection="0"/>
    <xf numFmtId="0" fontId="14" fillId="0" borderId="0"/>
    <xf numFmtId="0" fontId="11" fillId="0" borderId="0"/>
    <xf numFmtId="0" fontId="5" fillId="0" borderId="0"/>
    <xf numFmtId="0" fontId="5" fillId="0" borderId="0"/>
    <xf numFmtId="0" fontId="15" fillId="0" borderId="0"/>
    <xf numFmtId="0" fontId="6" fillId="12" borderId="0" applyNumberFormat="0" applyBorder="0" applyAlignment="0" applyProtection="0"/>
    <xf numFmtId="0" fontId="5" fillId="0" borderId="0"/>
    <xf numFmtId="0" fontId="5" fillId="0" borderId="0"/>
    <xf numFmtId="0" fontId="5" fillId="0" borderId="0"/>
    <xf numFmtId="0" fontId="4" fillId="0" borderId="0"/>
    <xf numFmtId="0" fontId="5" fillId="0" borderId="0"/>
    <xf numFmtId="0" fontId="4" fillId="0" borderId="0"/>
    <xf numFmtId="0" fontId="15" fillId="0" borderId="0"/>
    <xf numFmtId="0" fontId="63" fillId="0" borderId="0" applyNumberFormat="0" applyFill="0" applyBorder="0" applyProtection="0">
      <alignment horizontal="justify"/>
    </xf>
    <xf numFmtId="43" fontId="5" fillId="0" borderId="0" applyFont="0" applyFill="0" applyBorder="0" applyAlignment="0" applyProtection="0"/>
    <xf numFmtId="0" fontId="4" fillId="0" borderId="0"/>
    <xf numFmtId="186" fontId="16" fillId="0" borderId="0" applyFont="0" applyFill="0" applyBorder="0" applyAlignment="0" applyProtection="0"/>
    <xf numFmtId="43" fontId="15" fillId="0" borderId="0" applyFont="0" applyFill="0" applyBorder="0" applyAlignment="0" applyProtection="0"/>
    <xf numFmtId="0" fontId="16" fillId="0" borderId="0"/>
    <xf numFmtId="0" fontId="16" fillId="0" borderId="0"/>
    <xf numFmtId="43"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74" fillId="0" borderId="0" applyNumberFormat="0" applyFill="0" applyBorder="0" applyAlignment="0" applyProtection="0"/>
    <xf numFmtId="0" fontId="61" fillId="0" borderId="0"/>
    <xf numFmtId="0" fontId="3" fillId="0" borderId="0"/>
    <xf numFmtId="0" fontId="79" fillId="23" borderId="0" applyNumberFormat="0" applyBorder="0" applyAlignment="0" applyProtection="0"/>
    <xf numFmtId="0" fontId="81" fillId="0" borderId="0"/>
    <xf numFmtId="0" fontId="83" fillId="0" borderId="0" applyNumberFormat="0" applyFill="0" applyBorder="0" applyAlignment="0" applyProtection="0"/>
    <xf numFmtId="0" fontId="2" fillId="0" borderId="0"/>
    <xf numFmtId="0" fontId="97" fillId="0" borderId="0"/>
    <xf numFmtId="0" fontId="2" fillId="0" borderId="0"/>
    <xf numFmtId="164" fontId="2" fillId="0" borderId="0" applyFont="0" applyFill="0" applyBorder="0" applyAlignment="0" applyProtection="0"/>
    <xf numFmtId="0" fontId="102" fillId="25" borderId="506" applyNumberFormat="0" applyAlignment="0" applyProtection="0"/>
    <xf numFmtId="0" fontId="4" fillId="0" borderId="0"/>
    <xf numFmtId="0" fontId="2" fillId="0" borderId="0"/>
    <xf numFmtId="0" fontId="4" fillId="0" borderId="0"/>
    <xf numFmtId="0" fontId="2" fillId="0" borderId="0"/>
    <xf numFmtId="43" fontId="2" fillId="0" borderId="0" applyFont="0" applyFill="0" applyBorder="0" applyAlignment="0" applyProtection="0"/>
    <xf numFmtId="0" fontId="1" fillId="0" borderId="0"/>
    <xf numFmtId="0" fontId="1" fillId="0" borderId="0"/>
  </cellStyleXfs>
  <cellXfs count="3055">
    <xf numFmtId="0" fontId="0" fillId="0" borderId="0" xfId="0"/>
    <xf numFmtId="0" fontId="9" fillId="2" borderId="0" xfId="0" applyFont="1" applyFill="1"/>
    <xf numFmtId="0" fontId="19" fillId="2" borderId="0" xfId="52" applyFont="1" applyFill="1">
      <alignment horizontal="justify"/>
    </xf>
    <xf numFmtId="0" fontId="20" fillId="2" borderId="0" xfId="0" applyFont="1" applyFill="1"/>
    <xf numFmtId="0" fontId="20" fillId="0" borderId="0" xfId="0" applyFont="1" applyAlignment="1">
      <alignment vertical="center"/>
    </xf>
    <xf numFmtId="0" fontId="21" fillId="2" borderId="0" xfId="0" applyFont="1" applyFill="1"/>
    <xf numFmtId="0" fontId="24" fillId="2" borderId="0" xfId="0" applyFont="1" applyFill="1"/>
    <xf numFmtId="0" fontId="26" fillId="2" borderId="0" xfId="0" applyFont="1" applyFill="1"/>
    <xf numFmtId="0" fontId="20" fillId="2" borderId="0" xfId="0" applyFont="1" applyFill="1" applyBorder="1"/>
    <xf numFmtId="167" fontId="20" fillId="2" borderId="0" xfId="0" applyNumberFormat="1" applyFont="1" applyFill="1" applyBorder="1" applyAlignment="1">
      <alignment horizontal="center" vertical="center"/>
    </xf>
    <xf numFmtId="0" fontId="20" fillId="2" borderId="0" xfId="0" applyFont="1" applyFill="1" applyBorder="1" applyAlignment="1"/>
    <xf numFmtId="0" fontId="20" fillId="2" borderId="0" xfId="0" applyFont="1" applyFill="1" applyAlignment="1"/>
    <xf numFmtId="0" fontId="31" fillId="2" borderId="0" xfId="0" applyFont="1" applyFill="1" applyBorder="1" applyAlignment="1">
      <alignment vertical="center"/>
    </xf>
    <xf numFmtId="0" fontId="24" fillId="2" borderId="0" xfId="0" applyFont="1" applyFill="1" applyAlignment="1">
      <alignment horizontal="left" vertical="center" readingOrder="1"/>
    </xf>
    <xf numFmtId="0" fontId="27" fillId="2" borderId="0" xfId="0" applyFont="1" applyFill="1"/>
    <xf numFmtId="168" fontId="26" fillId="4" borderId="229" xfId="1" applyNumberFormat="1" applyFont="1" applyFill="1" applyBorder="1" applyAlignment="1">
      <alignment horizontal="center" vertical="center"/>
    </xf>
    <xf numFmtId="0" fontId="26" fillId="2" borderId="0" xfId="1" applyFont="1" applyFill="1" applyBorder="1" applyAlignment="1">
      <alignment vertical="center"/>
    </xf>
    <xf numFmtId="0" fontId="26" fillId="2" borderId="0" xfId="1" applyFont="1" applyFill="1" applyBorder="1" applyAlignment="1">
      <alignment horizontal="left" vertical="center"/>
    </xf>
    <xf numFmtId="166" fontId="26" fillId="2" borderId="17" xfId="1" applyNumberFormat="1" applyFont="1" applyFill="1" applyBorder="1" applyAlignment="1">
      <alignment horizontal="right" vertical="center"/>
    </xf>
    <xf numFmtId="166" fontId="26" fillId="2" borderId="17" xfId="1" applyNumberFormat="1" applyFont="1" applyFill="1" applyBorder="1" applyAlignment="1">
      <alignment horizontal="right" vertical="center" wrapText="1"/>
    </xf>
    <xf numFmtId="0" fontId="34" fillId="2" borderId="0" xfId="1" applyFont="1" applyFill="1" applyBorder="1" applyAlignment="1">
      <alignment vertical="center"/>
    </xf>
    <xf numFmtId="0" fontId="26" fillId="2" borderId="0" xfId="1" quotePrefix="1" applyFont="1" applyFill="1" applyBorder="1" applyAlignment="1">
      <alignment horizontal="left" vertical="center"/>
    </xf>
    <xf numFmtId="0" fontId="34" fillId="2" borderId="0" xfId="1" applyFont="1" applyFill="1" applyBorder="1" applyAlignment="1">
      <alignment horizontal="left" vertical="center"/>
    </xf>
    <xf numFmtId="0" fontId="26" fillId="2" borderId="248" xfId="1" applyFont="1" applyFill="1" applyBorder="1" applyAlignment="1">
      <alignment vertical="center"/>
    </xf>
    <xf numFmtId="0" fontId="26" fillId="2" borderId="248" xfId="1" quotePrefix="1" applyFont="1" applyFill="1" applyBorder="1" applyAlignment="1">
      <alignment horizontal="left" vertical="center"/>
    </xf>
    <xf numFmtId="0" fontId="20" fillId="2" borderId="0" xfId="2" applyFont="1" applyFill="1" applyBorder="1" applyAlignment="1">
      <alignment horizontal="left" vertical="center" indent="1"/>
    </xf>
    <xf numFmtId="165" fontId="20" fillId="2" borderId="0" xfId="2" applyNumberFormat="1" applyFont="1" applyFill="1" applyBorder="1" applyAlignment="1">
      <alignment horizontal="right" vertical="center"/>
    </xf>
    <xf numFmtId="0" fontId="26" fillId="2" borderId="0" xfId="1" applyFont="1" applyFill="1" applyBorder="1" applyAlignment="1">
      <alignment horizontal="left" vertical="center" indent="1"/>
    </xf>
    <xf numFmtId="165" fontId="20" fillId="2" borderId="107" xfId="2" applyNumberFormat="1" applyFont="1" applyFill="1" applyBorder="1" applyAlignment="1">
      <alignment horizontal="right" vertical="center"/>
    </xf>
    <xf numFmtId="165" fontId="20" fillId="2" borderId="109" xfId="2" applyNumberFormat="1" applyFont="1" applyFill="1" applyBorder="1" applyAlignment="1">
      <alignment horizontal="right" vertical="center"/>
    </xf>
    <xf numFmtId="0" fontId="20" fillId="2" borderId="0" xfId="2" applyFont="1" applyFill="1" applyBorder="1" applyAlignment="1">
      <alignment horizontal="left" vertical="center"/>
    </xf>
    <xf numFmtId="0" fontId="20" fillId="2" borderId="0" xfId="2" applyFont="1" applyFill="1" applyBorder="1" applyAlignment="1">
      <alignment horizontal="left" vertical="center" indent="2"/>
    </xf>
    <xf numFmtId="0" fontId="20" fillId="2" borderId="0" xfId="2" applyFont="1" applyFill="1"/>
    <xf numFmtId="0" fontId="20" fillId="2" borderId="0" xfId="2" applyFont="1" applyFill="1" applyAlignment="1">
      <alignment horizontal="left" vertical="center"/>
    </xf>
    <xf numFmtId="165" fontId="20" fillId="2" borderId="111" xfId="2" applyNumberFormat="1" applyFont="1" applyFill="1" applyBorder="1" applyAlignment="1">
      <alignment horizontal="right" vertical="center"/>
    </xf>
    <xf numFmtId="0" fontId="26" fillId="2" borderId="0" xfId="1" applyFont="1" applyFill="1" applyBorder="1" applyAlignment="1">
      <alignment horizontal="left" vertical="center" indent="2"/>
    </xf>
    <xf numFmtId="0" fontId="26" fillId="2" borderId="0" xfId="1" applyFont="1" applyFill="1" applyBorder="1" applyAlignment="1">
      <alignment horizontal="left" vertical="center" indent="3"/>
    </xf>
    <xf numFmtId="0" fontId="26" fillId="2" borderId="0" xfId="3" applyFont="1" applyFill="1"/>
    <xf numFmtId="0" fontId="21" fillId="2" borderId="0" xfId="3" applyFont="1" applyFill="1"/>
    <xf numFmtId="0" fontId="26" fillId="2" borderId="0" xfId="3" applyFont="1" applyFill="1" applyBorder="1" applyAlignment="1">
      <alignment horizontal="left"/>
    </xf>
    <xf numFmtId="0" fontId="26" fillId="2" borderId="0" xfId="3" applyFont="1" applyFill="1" applyBorder="1"/>
    <xf numFmtId="165" fontId="26" fillId="2" borderId="109" xfId="3" applyNumberFormat="1" applyFont="1" applyFill="1" applyBorder="1" applyAlignment="1">
      <alignment horizontal="right"/>
    </xf>
    <xf numFmtId="165" fontId="26" fillId="2" borderId="107" xfId="3" applyNumberFormat="1" applyFont="1" applyFill="1" applyBorder="1" applyAlignment="1">
      <alignment horizontal="right"/>
    </xf>
    <xf numFmtId="0" fontId="37" fillId="2" borderId="0" xfId="3" applyFont="1" applyFill="1"/>
    <xf numFmtId="0" fontId="21" fillId="4" borderId="9" xfId="1" applyFont="1" applyFill="1" applyBorder="1" applyAlignment="1">
      <alignment vertical="center"/>
    </xf>
    <xf numFmtId="168" fontId="26" fillId="4" borderId="9" xfId="1" applyNumberFormat="1" applyFont="1" applyFill="1" applyBorder="1" applyAlignment="1">
      <alignment horizontal="center" vertical="center"/>
    </xf>
    <xf numFmtId="168" fontId="26" fillId="2" borderId="111" xfId="1" applyNumberFormat="1" applyFont="1" applyFill="1" applyBorder="1" applyAlignment="1">
      <alignment horizontal="right" vertical="center" wrapText="1"/>
    </xf>
    <xf numFmtId="168" fontId="26" fillId="2" borderId="107" xfId="1" applyNumberFormat="1" applyFont="1" applyFill="1" applyBorder="1" applyAlignment="1">
      <alignment horizontal="right" vertical="center" wrapText="1"/>
    </xf>
    <xf numFmtId="168" fontId="26" fillId="2" borderId="109" xfId="1" applyNumberFormat="1" applyFont="1" applyFill="1" applyBorder="1" applyAlignment="1">
      <alignment horizontal="right" vertical="center" wrapText="1"/>
    </xf>
    <xf numFmtId="0" fontId="21" fillId="4" borderId="0" xfId="1" applyFont="1" applyFill="1" applyBorder="1" applyAlignment="1">
      <alignment vertical="center"/>
    </xf>
    <xf numFmtId="168" fontId="26" fillId="4" borderId="22" xfId="1" applyNumberFormat="1" applyFont="1" applyFill="1" applyBorder="1" applyAlignment="1">
      <alignment horizontal="right" vertical="center" wrapText="1"/>
    </xf>
    <xf numFmtId="0" fontId="21" fillId="4" borderId="105" xfId="1" applyFont="1" applyFill="1" applyBorder="1" applyAlignment="1">
      <alignment vertical="center"/>
    </xf>
    <xf numFmtId="165" fontId="26" fillId="4" borderId="126" xfId="3" applyNumberFormat="1" applyFont="1" applyFill="1" applyBorder="1" applyAlignment="1">
      <alignment horizontal="center"/>
    </xf>
    <xf numFmtId="165" fontId="26" fillId="4" borderId="126" xfId="7" quotePrefix="1" applyNumberFormat="1" applyFont="1" applyFill="1" applyBorder="1" applyAlignment="1">
      <alignment horizontal="center"/>
    </xf>
    <xf numFmtId="165" fontId="26" fillId="4" borderId="127" xfId="7" quotePrefix="1" applyNumberFormat="1" applyFont="1" applyFill="1" applyBorder="1" applyAlignment="1">
      <alignment horizontal="center"/>
    </xf>
    <xf numFmtId="0" fontId="21" fillId="4" borderId="144" xfId="3" applyFont="1" applyFill="1" applyBorder="1"/>
    <xf numFmtId="165" fontId="21" fillId="4" borderId="145" xfId="3" applyNumberFormat="1" applyFont="1" applyFill="1" applyBorder="1" applyAlignment="1">
      <alignment horizontal="right"/>
    </xf>
    <xf numFmtId="165" fontId="21" fillId="4" borderId="145" xfId="8" applyNumberFormat="1" applyFont="1" applyFill="1" applyBorder="1" applyAlignment="1">
      <alignment horizontal="right"/>
    </xf>
    <xf numFmtId="165" fontId="21" fillId="4" borderId="147" xfId="9" applyNumberFormat="1" applyFont="1" applyFill="1" applyBorder="1" applyAlignment="1">
      <alignment horizontal="right"/>
    </xf>
    <xf numFmtId="0" fontId="26" fillId="2" borderId="0" xfId="3" applyFont="1" applyFill="1" applyBorder="1" applyAlignment="1">
      <alignment horizontal="left" indent="1"/>
    </xf>
    <xf numFmtId="165" fontId="26" fillId="2" borderId="168" xfId="3" applyNumberFormat="1" applyFont="1" applyFill="1" applyBorder="1" applyAlignment="1">
      <alignment horizontal="right"/>
    </xf>
    <xf numFmtId="165" fontId="26" fillId="2" borderId="168" xfId="8" applyNumberFormat="1" applyFont="1" applyFill="1" applyBorder="1" applyAlignment="1">
      <alignment horizontal="right"/>
    </xf>
    <xf numFmtId="165" fontId="26" fillId="2" borderId="168" xfId="9" quotePrefix="1" applyNumberFormat="1" applyFont="1" applyFill="1" applyBorder="1" applyAlignment="1">
      <alignment horizontal="right"/>
    </xf>
    <xf numFmtId="165" fontId="26" fillId="2" borderId="128" xfId="10" quotePrefix="1" applyNumberFormat="1" applyFont="1" applyFill="1" applyBorder="1" applyAlignment="1">
      <alignment horizontal="right"/>
    </xf>
    <xf numFmtId="0" fontId="26" fillId="2" borderId="107" xfId="8" applyFont="1" applyFill="1" applyBorder="1" applyAlignment="1">
      <alignment horizontal="right"/>
    </xf>
    <xf numFmtId="165" fontId="26" fillId="2" borderId="107" xfId="4" quotePrefix="1" applyNumberFormat="1" applyFont="1" applyFill="1" applyBorder="1" applyAlignment="1">
      <alignment horizontal="right"/>
    </xf>
    <xf numFmtId="165" fontId="26" fillId="2" borderId="107" xfId="8" applyNumberFormat="1" applyFont="1" applyFill="1" applyBorder="1" applyAlignment="1">
      <alignment horizontal="right"/>
    </xf>
    <xf numFmtId="165" fontId="26" fillId="2" borderId="109" xfId="10" quotePrefix="1" applyNumberFormat="1" applyFont="1" applyFill="1" applyBorder="1" applyAlignment="1">
      <alignment horizontal="right"/>
    </xf>
    <xf numFmtId="165" fontId="26" fillId="2" borderId="107" xfId="12" applyNumberFormat="1" applyFont="1" applyFill="1" applyBorder="1" applyAlignment="1">
      <alignment horizontal="right"/>
    </xf>
    <xf numFmtId="165" fontId="26" fillId="2" borderId="109" xfId="11" applyNumberFormat="1" applyFont="1" applyFill="1" applyBorder="1" applyAlignment="1">
      <alignment horizontal="right"/>
    </xf>
    <xf numFmtId="165" fontId="26" fillId="2" borderId="109" xfId="9" applyNumberFormat="1" applyFont="1" applyFill="1" applyBorder="1" applyAlignment="1">
      <alignment horizontal="right"/>
    </xf>
    <xf numFmtId="165" fontId="26" fillId="2" borderId="121" xfId="3" applyNumberFormat="1" applyFont="1" applyFill="1" applyBorder="1" applyAlignment="1">
      <alignment horizontal="right"/>
    </xf>
    <xf numFmtId="0" fontId="26" fillId="2" borderId="121" xfId="8" applyFont="1" applyFill="1" applyBorder="1" applyAlignment="1">
      <alignment horizontal="right"/>
    </xf>
    <xf numFmtId="165" fontId="26" fillId="2" borderId="121" xfId="12" applyNumberFormat="1" applyFont="1" applyFill="1" applyBorder="1" applyAlignment="1">
      <alignment horizontal="right"/>
    </xf>
    <xf numFmtId="165" fontId="26" fillId="2" borderId="121" xfId="8" applyNumberFormat="1" applyFont="1" applyFill="1" applyBorder="1" applyAlignment="1">
      <alignment horizontal="right"/>
    </xf>
    <xf numFmtId="165" fontId="26" fillId="2" borderId="122" xfId="3" applyNumberFormat="1" applyFont="1" applyFill="1" applyBorder="1" applyAlignment="1">
      <alignment horizontal="right"/>
    </xf>
    <xf numFmtId="0" fontId="21" fillId="4" borderId="50" xfId="3" applyFont="1" applyFill="1" applyBorder="1"/>
    <xf numFmtId="165" fontId="26" fillId="4" borderId="51" xfId="3" quotePrefix="1" applyNumberFormat="1" applyFont="1" applyFill="1" applyBorder="1" applyAlignment="1">
      <alignment horizontal="right"/>
    </xf>
    <xf numFmtId="165" fontId="26" fillId="4" borderId="51" xfId="12" applyNumberFormat="1" applyFont="1" applyFill="1" applyBorder="1" applyAlignment="1">
      <alignment horizontal="right"/>
    </xf>
    <xf numFmtId="165" fontId="26" fillId="4" borderId="52" xfId="12" applyNumberFormat="1" applyFont="1" applyFill="1" applyBorder="1" applyAlignment="1">
      <alignment horizontal="right"/>
    </xf>
    <xf numFmtId="0" fontId="21" fillId="2" borderId="0" xfId="3" applyFont="1" applyFill="1" applyBorder="1"/>
    <xf numFmtId="165" fontId="26" fillId="2" borderId="155" xfId="3" quotePrefix="1" applyNumberFormat="1" applyFont="1" applyFill="1" applyBorder="1" applyAlignment="1">
      <alignment horizontal="right"/>
    </xf>
    <xf numFmtId="165" fontId="26" fillId="2" borderId="155" xfId="13" quotePrefix="1" applyNumberFormat="1" applyFont="1" applyFill="1" applyBorder="1" applyAlignment="1">
      <alignment horizontal="right"/>
    </xf>
    <xf numFmtId="165" fontId="26" fillId="2" borderId="155" xfId="9" applyNumberFormat="1" applyFont="1" applyFill="1" applyBorder="1" applyAlignment="1">
      <alignment horizontal="right"/>
    </xf>
    <xf numFmtId="165" fontId="26" fillId="2" borderId="111" xfId="9" applyNumberFormat="1" applyFont="1" applyFill="1" applyBorder="1" applyAlignment="1">
      <alignment horizontal="right"/>
    </xf>
    <xf numFmtId="165" fontId="26" fillId="2" borderId="107" xfId="10" quotePrefix="1" applyNumberFormat="1" applyFont="1" applyFill="1" applyBorder="1" applyAlignment="1">
      <alignment horizontal="right"/>
    </xf>
    <xf numFmtId="165" fontId="26" fillId="4" borderId="51" xfId="3" applyNumberFormat="1" applyFont="1" applyFill="1" applyBorder="1" applyAlignment="1">
      <alignment horizontal="right"/>
    </xf>
    <xf numFmtId="165" fontId="26" fillId="4" borderId="51" xfId="11" applyNumberFormat="1" applyFont="1" applyFill="1" applyBorder="1" applyAlignment="1">
      <alignment horizontal="right"/>
    </xf>
    <xf numFmtId="165" fontId="26" fillId="4" borderId="52" xfId="11" applyNumberFormat="1" applyFont="1" applyFill="1" applyBorder="1" applyAlignment="1">
      <alignment horizontal="right"/>
    </xf>
    <xf numFmtId="0" fontId="26" fillId="2" borderId="107" xfId="3" applyFont="1" applyFill="1" applyBorder="1" applyAlignment="1">
      <alignment horizontal="right"/>
    </xf>
    <xf numFmtId="165" fontId="26" fillId="2" borderId="107" xfId="9" applyNumberFormat="1" applyFont="1" applyFill="1" applyBorder="1" applyAlignment="1">
      <alignment horizontal="right"/>
    </xf>
    <xf numFmtId="165" fontId="26" fillId="4" borderId="52" xfId="3" applyNumberFormat="1" applyFont="1" applyFill="1" applyBorder="1" applyAlignment="1">
      <alignment horizontal="right"/>
    </xf>
    <xf numFmtId="165" fontId="21" fillId="4" borderId="51" xfId="3" applyNumberFormat="1" applyFont="1" applyFill="1" applyBorder="1" applyAlignment="1">
      <alignment horizontal="right"/>
    </xf>
    <xf numFmtId="165" fontId="21" fillId="4" borderId="52" xfId="3" applyNumberFormat="1" applyFont="1" applyFill="1" applyBorder="1" applyAlignment="1">
      <alignment horizontal="right"/>
    </xf>
    <xf numFmtId="165" fontId="20" fillId="2" borderId="248" xfId="2" applyNumberFormat="1" applyFont="1" applyFill="1" applyBorder="1" applyAlignment="1">
      <alignment horizontal="right" vertical="center"/>
    </xf>
    <xf numFmtId="165" fontId="20" fillId="2" borderId="253" xfId="2" applyNumberFormat="1" applyFont="1" applyFill="1" applyBorder="1" applyAlignment="1">
      <alignment horizontal="right" vertical="center"/>
    </xf>
    <xf numFmtId="165" fontId="20" fillId="2" borderId="254" xfId="2" applyNumberFormat="1" applyFont="1" applyFill="1" applyBorder="1" applyAlignment="1">
      <alignment horizontal="right" vertical="center"/>
    </xf>
    <xf numFmtId="0" fontId="20" fillId="2" borderId="248" xfId="2" applyFont="1" applyFill="1" applyBorder="1" applyAlignment="1">
      <alignment horizontal="left" vertical="center"/>
    </xf>
    <xf numFmtId="0" fontId="24" fillId="2" borderId="0" xfId="3" applyFont="1" applyFill="1" applyBorder="1" applyAlignment="1">
      <alignment horizontal="left"/>
    </xf>
    <xf numFmtId="0" fontId="26" fillId="2" borderId="248" xfId="3" applyFont="1" applyFill="1" applyBorder="1"/>
    <xf numFmtId="168" fontId="26" fillId="2" borderId="253" xfId="1" applyNumberFormat="1" applyFont="1" applyFill="1" applyBorder="1" applyAlignment="1">
      <alignment horizontal="right" vertical="center" wrapText="1"/>
    </xf>
    <xf numFmtId="168" fontId="26" fillId="2" borderId="254" xfId="1" applyNumberFormat="1" applyFont="1" applyFill="1" applyBorder="1" applyAlignment="1">
      <alignment horizontal="right" vertical="center" wrapText="1"/>
    </xf>
    <xf numFmtId="168" fontId="26" fillId="2" borderId="219" xfId="1" applyNumberFormat="1" applyFont="1" applyFill="1" applyBorder="1" applyAlignment="1">
      <alignment horizontal="right" vertical="center" wrapText="1"/>
    </xf>
    <xf numFmtId="168" fontId="26" fillId="2" borderId="151" xfId="1" applyNumberFormat="1" applyFont="1" applyFill="1" applyBorder="1" applyAlignment="1">
      <alignment horizontal="right" vertical="center" wrapText="1"/>
    </xf>
    <xf numFmtId="168" fontId="26" fillId="4" borderId="21" xfId="1" applyNumberFormat="1" applyFont="1" applyFill="1" applyBorder="1" applyAlignment="1">
      <alignment horizontal="right" vertical="center" wrapText="1"/>
    </xf>
    <xf numFmtId="168" fontId="26" fillId="2" borderId="256" xfId="1" applyNumberFormat="1" applyFont="1" applyFill="1" applyBorder="1" applyAlignment="1">
      <alignment horizontal="right" vertical="center" wrapText="1"/>
    </xf>
    <xf numFmtId="168" fontId="26" fillId="4" borderId="0" xfId="1" applyNumberFormat="1" applyFont="1" applyFill="1" applyBorder="1" applyAlignment="1">
      <alignment horizontal="right" vertical="center" wrapText="1"/>
    </xf>
    <xf numFmtId="0" fontId="23" fillId="13" borderId="26" xfId="3" applyFont="1" applyFill="1" applyBorder="1" applyAlignment="1">
      <alignment horizontal="center" vertical="center"/>
    </xf>
    <xf numFmtId="0" fontId="23" fillId="13" borderId="18" xfId="3" applyFont="1" applyFill="1" applyBorder="1" applyAlignment="1">
      <alignment horizontal="center" vertical="center"/>
    </xf>
    <xf numFmtId="0" fontId="21" fillId="4" borderId="257" xfId="3" applyFont="1" applyFill="1" applyBorder="1"/>
    <xf numFmtId="165" fontId="21" fillId="4" borderId="258" xfId="3" applyNumberFormat="1" applyFont="1" applyFill="1" applyBorder="1" applyAlignment="1">
      <alignment horizontal="right"/>
    </xf>
    <xf numFmtId="165" fontId="21" fillId="4" borderId="259" xfId="9" applyNumberFormat="1" applyFont="1" applyFill="1" applyBorder="1" applyAlignment="1">
      <alignment horizontal="right"/>
    </xf>
    <xf numFmtId="0" fontId="26" fillId="2" borderId="0" xfId="29" applyFont="1" applyFill="1" applyBorder="1"/>
    <xf numFmtId="0" fontId="21" fillId="2" borderId="0" xfId="29" applyFont="1" applyFill="1" applyAlignment="1">
      <alignment horizontal="center"/>
    </xf>
    <xf numFmtId="0" fontId="26" fillId="2" borderId="0" xfId="29" applyFont="1" applyFill="1"/>
    <xf numFmtId="0" fontId="21" fillId="2" borderId="0" xfId="29" applyFont="1" applyFill="1"/>
    <xf numFmtId="0" fontId="26" fillId="2" borderId="0" xfId="29" applyFont="1" applyFill="1" applyBorder="1" applyAlignment="1">
      <alignment horizontal="center"/>
    </xf>
    <xf numFmtId="0" fontId="26" fillId="2" borderId="0" xfId="29" applyFont="1" applyFill="1" applyAlignment="1">
      <alignment horizontal="center"/>
    </xf>
    <xf numFmtId="0" fontId="26" fillId="2" borderId="0" xfId="29" applyFont="1" applyFill="1" applyAlignment="1">
      <alignment horizontal="left"/>
    </xf>
    <xf numFmtId="165" fontId="26" fillId="2" borderId="0" xfId="29" applyNumberFormat="1" applyFont="1" applyFill="1" applyAlignment="1">
      <alignment horizontal="center"/>
    </xf>
    <xf numFmtId="165" fontId="21" fillId="2" borderId="0" xfId="29" applyNumberFormat="1" applyFont="1" applyFill="1" applyAlignment="1">
      <alignment horizontal="center"/>
    </xf>
    <xf numFmtId="1" fontId="26" fillId="2" borderId="0" xfId="29" applyNumberFormat="1" applyFont="1" applyFill="1" applyAlignment="1">
      <alignment horizontal="center"/>
    </xf>
    <xf numFmtId="165" fontId="26" fillId="2" borderId="0" xfId="29" applyNumberFormat="1" applyFont="1" applyFill="1"/>
    <xf numFmtId="165" fontId="26" fillId="2" borderId="0" xfId="29" applyNumberFormat="1" applyFont="1" applyFill="1" applyAlignment="1">
      <alignment horizontal="left"/>
    </xf>
    <xf numFmtId="0" fontId="26" fillId="2" borderId="0" xfId="29" applyFont="1" applyFill="1" applyAlignment="1"/>
    <xf numFmtId="1" fontId="21" fillId="2" borderId="0" xfId="29" applyNumberFormat="1" applyFont="1" applyFill="1" applyAlignment="1">
      <alignment horizontal="center"/>
    </xf>
    <xf numFmtId="0" fontId="21" fillId="2" borderId="0" xfId="29" applyFont="1" applyFill="1" applyAlignment="1"/>
    <xf numFmtId="2" fontId="26" fillId="2" borderId="0" xfId="29" applyNumberFormat="1" applyFont="1" applyFill="1" applyAlignment="1">
      <alignment horizontal="center"/>
    </xf>
    <xf numFmtId="17" fontId="26" fillId="2" borderId="0" xfId="29" applyNumberFormat="1" applyFont="1" applyFill="1"/>
    <xf numFmtId="2" fontId="26" fillId="2" borderId="0" xfId="33" applyNumberFormat="1" applyFont="1" applyFill="1" applyAlignment="1">
      <alignment horizontal="center"/>
    </xf>
    <xf numFmtId="2" fontId="26" fillId="2" borderId="0" xfId="33" applyNumberFormat="1" applyFont="1" applyFill="1" applyBorder="1" applyAlignment="1">
      <alignment horizontal="center"/>
    </xf>
    <xf numFmtId="0" fontId="39" fillId="2" borderId="0" xfId="34" applyFont="1" applyFill="1" applyBorder="1" applyAlignment="1">
      <alignment horizontal="center"/>
    </xf>
    <xf numFmtId="169" fontId="20" fillId="2" borderId="0" xfId="32" applyNumberFormat="1" applyFont="1" applyFill="1"/>
    <xf numFmtId="9" fontId="26" fillId="2" borderId="0" xfId="32" applyFont="1" applyFill="1"/>
    <xf numFmtId="169" fontId="26" fillId="2" borderId="0" xfId="32" applyNumberFormat="1" applyFont="1" applyFill="1"/>
    <xf numFmtId="169" fontId="21" fillId="2" borderId="0" xfId="32" applyNumberFormat="1" applyFont="1" applyFill="1"/>
    <xf numFmtId="0" fontId="26" fillId="2" borderId="0" xfId="32" applyNumberFormat="1" applyFont="1" applyFill="1"/>
    <xf numFmtId="169" fontId="26" fillId="2" borderId="0" xfId="32" applyNumberFormat="1" applyFont="1" applyFill="1" applyAlignment="1"/>
    <xf numFmtId="165" fontId="26" fillId="2" borderId="0" xfId="29" applyNumberFormat="1" applyFont="1" applyFill="1" applyAlignment="1"/>
    <xf numFmtId="9" fontId="21" fillId="2" borderId="0" xfId="32" applyNumberFormat="1" applyFont="1" applyFill="1" applyAlignment="1">
      <alignment horizontal="center"/>
    </xf>
    <xf numFmtId="9" fontId="21" fillId="2" borderId="0" xfId="32" applyNumberFormat="1" applyFont="1" applyFill="1"/>
    <xf numFmtId="2" fontId="26" fillId="2" borderId="0" xfId="29" applyNumberFormat="1" applyFont="1" applyFill="1"/>
    <xf numFmtId="1" fontId="26" fillId="2" borderId="0" xfId="29" applyNumberFormat="1" applyFont="1" applyFill="1"/>
    <xf numFmtId="9" fontId="20" fillId="2" borderId="0" xfId="32" applyNumberFormat="1" applyFont="1" applyFill="1"/>
    <xf numFmtId="2" fontId="21" fillId="2" borderId="0" xfId="29" applyNumberFormat="1" applyFont="1" applyFill="1"/>
    <xf numFmtId="165" fontId="21" fillId="2" borderId="0" xfId="29" applyNumberFormat="1" applyFont="1" applyFill="1"/>
    <xf numFmtId="175" fontId="21" fillId="2" borderId="0" xfId="29" applyNumberFormat="1" applyFont="1" applyFill="1" applyAlignment="1">
      <alignment horizontal="center"/>
    </xf>
    <xf numFmtId="17" fontId="26" fillId="2" borderId="0" xfId="29" applyNumberFormat="1" applyFont="1" applyFill="1" applyAlignment="1">
      <alignment horizontal="center"/>
    </xf>
    <xf numFmtId="0" fontId="24" fillId="2" borderId="0" xfId="29" applyFont="1" applyFill="1" applyAlignment="1"/>
    <xf numFmtId="0" fontId="24" fillId="2" borderId="0" xfId="29" applyFont="1" applyFill="1"/>
    <xf numFmtId="0" fontId="20" fillId="2" borderId="0" xfId="2" applyFont="1" applyFill="1" applyAlignment="1">
      <alignment horizontal="center"/>
    </xf>
    <xf numFmtId="165" fontId="20" fillId="2" borderId="0" xfId="2" applyNumberFormat="1" applyFont="1" applyFill="1"/>
    <xf numFmtId="0" fontId="27" fillId="2" borderId="0" xfId="2" applyFont="1" applyFill="1" applyAlignment="1">
      <alignment horizontal="center"/>
    </xf>
    <xf numFmtId="3" fontId="20" fillId="2" borderId="0" xfId="2" applyNumberFormat="1" applyFont="1" applyFill="1"/>
    <xf numFmtId="169" fontId="20" fillId="2" borderId="0" xfId="28" applyNumberFormat="1" applyFont="1" applyFill="1"/>
    <xf numFmtId="0" fontId="20" fillId="2" borderId="0" xfId="2" applyFont="1" applyFill="1" applyAlignment="1">
      <alignment horizontal="center" vertical="center"/>
    </xf>
    <xf numFmtId="0" fontId="26" fillId="2" borderId="0" xfId="29" applyFont="1" applyFill="1" applyAlignment="1">
      <alignment horizontal="left" vertical="center"/>
    </xf>
    <xf numFmtId="0" fontId="24" fillId="2" borderId="0" xfId="3" applyFont="1" applyFill="1"/>
    <xf numFmtId="0" fontId="20" fillId="2" borderId="0" xfId="2" applyFont="1" applyFill="1" applyAlignment="1">
      <alignment horizontal="right"/>
    </xf>
    <xf numFmtId="1" fontId="20" fillId="2" borderId="0" xfId="2" applyNumberFormat="1" applyFont="1" applyFill="1"/>
    <xf numFmtId="0" fontId="20" fillId="2" borderId="0" xfId="2" applyFont="1" applyFill="1" applyBorder="1" applyAlignment="1">
      <alignment horizontal="center"/>
    </xf>
    <xf numFmtId="0" fontId="26" fillId="2" borderId="0" xfId="1" applyFont="1" applyFill="1" applyAlignment="1">
      <alignment vertical="center"/>
    </xf>
    <xf numFmtId="17" fontId="26" fillId="2" borderId="0" xfId="1" applyNumberFormat="1" applyFont="1" applyFill="1" applyAlignment="1">
      <alignment vertical="center"/>
    </xf>
    <xf numFmtId="166" fontId="26" fillId="2" borderId="0" xfId="1" applyNumberFormat="1" applyFont="1" applyFill="1" applyAlignment="1">
      <alignment vertical="center"/>
    </xf>
    <xf numFmtId="165" fontId="26" fillId="2" borderId="0" xfId="1" applyNumberFormat="1" applyFont="1" applyFill="1" applyAlignment="1">
      <alignment horizontal="center" vertical="center"/>
    </xf>
    <xf numFmtId="0" fontId="26" fillId="2" borderId="0" xfId="1" applyFont="1" applyFill="1" applyAlignment="1">
      <alignment horizontal="center" vertical="center"/>
    </xf>
    <xf numFmtId="165" fontId="26" fillId="2" borderId="0" xfId="1" applyNumberFormat="1" applyFont="1" applyFill="1" applyAlignment="1">
      <alignment vertical="center"/>
    </xf>
    <xf numFmtId="0" fontId="24" fillId="2" borderId="0" xfId="3" applyFont="1" applyFill="1" applyAlignment="1">
      <alignment horizontal="left"/>
    </xf>
    <xf numFmtId="0" fontId="26" fillId="2" borderId="0" xfId="16" applyFont="1" applyFill="1"/>
    <xf numFmtId="0" fontId="26" fillId="2" borderId="0" xfId="16" applyFont="1" applyFill="1" applyBorder="1"/>
    <xf numFmtId="0" fontId="26" fillId="2" borderId="0" xfId="17" applyFont="1" applyFill="1" applyBorder="1" applyAlignment="1">
      <alignment horizontal="left"/>
    </xf>
    <xf numFmtId="0" fontId="26" fillId="2" borderId="0" xfId="17" applyFont="1" applyFill="1" applyBorder="1" applyAlignment="1">
      <alignment horizontal="left" indent="1"/>
    </xf>
    <xf numFmtId="0" fontId="26" fillId="2" borderId="0" xfId="17" applyFont="1" applyFill="1" applyBorder="1"/>
    <xf numFmtId="3" fontId="21" fillId="4" borderId="97" xfId="18" applyNumberFormat="1" applyFont="1" applyFill="1" applyBorder="1" applyAlignment="1">
      <alignment horizontal="right" indent="1"/>
    </xf>
    <xf numFmtId="166" fontId="27" fillId="4" borderId="97" xfId="18" applyNumberFormat="1" applyFont="1" applyFill="1" applyBorder="1" applyAlignment="1">
      <alignment horizontal="right" indent="1"/>
    </xf>
    <xf numFmtId="165" fontId="26" fillId="2" borderId="0" xfId="18" applyNumberFormat="1" applyFont="1" applyFill="1" applyBorder="1" applyAlignment="1">
      <alignment horizontal="left" vertical="center" indent="2"/>
    </xf>
    <xf numFmtId="3" fontId="26" fillId="2" borderId="34" xfId="19" applyNumberFormat="1" applyFont="1" applyFill="1" applyBorder="1" applyAlignment="1">
      <alignment horizontal="right" indent="1"/>
    </xf>
    <xf numFmtId="3" fontId="26" fillId="2" borderId="35" xfId="19" applyNumberFormat="1" applyFont="1" applyFill="1" applyBorder="1" applyAlignment="1">
      <alignment horizontal="right" indent="1"/>
    </xf>
    <xf numFmtId="166" fontId="20" fillId="2" borderId="35" xfId="18" applyNumberFormat="1" applyFont="1" applyFill="1" applyBorder="1" applyAlignment="1">
      <alignment horizontal="right" indent="1"/>
    </xf>
    <xf numFmtId="166" fontId="20" fillId="2" borderId="36" xfId="18" applyNumberFormat="1" applyFont="1" applyFill="1" applyBorder="1" applyAlignment="1">
      <alignment horizontal="right" indent="1"/>
    </xf>
    <xf numFmtId="3" fontId="26" fillId="2" borderId="34" xfId="18" applyNumberFormat="1" applyFont="1" applyFill="1" applyBorder="1" applyAlignment="1">
      <alignment horizontal="right" indent="1"/>
    </xf>
    <xf numFmtId="3" fontId="20" fillId="2" borderId="35" xfId="18" applyNumberFormat="1" applyFont="1" applyFill="1" applyBorder="1" applyAlignment="1">
      <alignment horizontal="right" indent="1"/>
    </xf>
    <xf numFmtId="165" fontId="20" fillId="2" borderId="0" xfId="18" applyNumberFormat="1" applyFont="1" applyFill="1" applyBorder="1" applyAlignment="1">
      <alignment horizontal="left" indent="2"/>
    </xf>
    <xf numFmtId="0" fontId="26" fillId="2" borderId="0" xfId="15" applyFont="1" applyFill="1" applyAlignment="1">
      <alignment horizontal="left"/>
    </xf>
    <xf numFmtId="0" fontId="24" fillId="2" borderId="0" xfId="15" applyFont="1" applyFill="1" applyAlignment="1">
      <alignment horizontal="left" indent="1"/>
    </xf>
    <xf numFmtId="165" fontId="23" fillId="13" borderId="10" xfId="15" applyNumberFormat="1" applyFont="1" applyFill="1" applyBorder="1" applyAlignment="1">
      <alignment horizontal="center" vertical="center" wrapText="1"/>
    </xf>
    <xf numFmtId="165" fontId="23" fillId="13" borderId="4" xfId="15" applyNumberFormat="1" applyFont="1" applyFill="1" applyBorder="1" applyAlignment="1">
      <alignment horizontal="center" vertical="center" wrapText="1"/>
    </xf>
    <xf numFmtId="165" fontId="26" fillId="2" borderId="248" xfId="18" applyNumberFormat="1" applyFont="1" applyFill="1" applyBorder="1" applyAlignment="1">
      <alignment horizontal="left" vertical="center" indent="2"/>
    </xf>
    <xf numFmtId="3" fontId="26" fillId="2" borderId="260" xfId="18" applyNumberFormat="1" applyFont="1" applyFill="1" applyBorder="1" applyAlignment="1">
      <alignment horizontal="right" indent="1"/>
    </xf>
    <xf numFmtId="3" fontId="20" fillId="2" borderId="261" xfId="18" applyNumberFormat="1" applyFont="1" applyFill="1" applyBorder="1" applyAlignment="1">
      <alignment horizontal="right" indent="1"/>
    </xf>
    <xf numFmtId="166" fontId="20" fillId="2" borderId="261" xfId="18" applyNumberFormat="1" applyFont="1" applyFill="1" applyBorder="1" applyAlignment="1">
      <alignment horizontal="right" indent="1"/>
    </xf>
    <xf numFmtId="166" fontId="20" fillId="2" borderId="262" xfId="18" applyNumberFormat="1" applyFont="1" applyFill="1" applyBorder="1" applyAlignment="1">
      <alignment horizontal="right" indent="1"/>
    </xf>
    <xf numFmtId="165" fontId="21" fillId="4" borderId="230" xfId="18" applyNumberFormat="1" applyFont="1" applyFill="1" applyBorder="1" applyAlignment="1">
      <alignment horizontal="left" vertical="center" indent="1"/>
    </xf>
    <xf numFmtId="166" fontId="27" fillId="4" borderId="153" xfId="18" applyNumberFormat="1" applyFont="1" applyFill="1" applyBorder="1" applyAlignment="1">
      <alignment horizontal="right" indent="1"/>
    </xf>
    <xf numFmtId="165" fontId="21" fillId="4" borderId="97" xfId="16" applyNumberFormat="1" applyFont="1" applyFill="1" applyBorder="1" applyAlignment="1">
      <alignment horizontal="right"/>
    </xf>
    <xf numFmtId="0" fontId="26" fillId="2" borderId="0" xfId="16" applyFont="1" applyFill="1" applyBorder="1" applyAlignment="1">
      <alignment horizontal="left" indent="1"/>
    </xf>
    <xf numFmtId="165" fontId="26" fillId="2" borderId="107" xfId="16" applyNumberFormat="1" applyFont="1" applyFill="1" applyBorder="1" applyAlignment="1">
      <alignment horizontal="right"/>
    </xf>
    <xf numFmtId="165" fontId="26" fillId="2" borderId="109" xfId="16" applyNumberFormat="1" applyFont="1" applyFill="1" applyBorder="1" applyAlignment="1">
      <alignment horizontal="right"/>
    </xf>
    <xf numFmtId="0" fontId="26" fillId="2" borderId="0" xfId="16" applyFont="1" applyFill="1" applyBorder="1" applyAlignment="1">
      <alignment horizontal="left" indent="2"/>
    </xf>
    <xf numFmtId="0" fontId="26" fillId="2" borderId="0" xfId="16" applyFont="1" applyFill="1" applyBorder="1" applyAlignment="1">
      <alignment horizontal="left" indent="3"/>
    </xf>
    <xf numFmtId="0" fontId="24" fillId="2" borderId="0" xfId="15" applyFont="1" applyFill="1" applyAlignment="1"/>
    <xf numFmtId="0" fontId="20" fillId="2" borderId="0" xfId="2" applyFont="1" applyFill="1" applyBorder="1"/>
    <xf numFmtId="0" fontId="27" fillId="2" borderId="0" xfId="2" applyFont="1" applyFill="1"/>
    <xf numFmtId="0" fontId="26" fillId="2" borderId="0" xfId="2" applyFont="1" applyFill="1"/>
    <xf numFmtId="0" fontId="24" fillId="2" borderId="0" xfId="2" applyFont="1" applyFill="1"/>
    <xf numFmtId="0" fontId="20" fillId="0" borderId="0" xfId="0" applyFont="1"/>
    <xf numFmtId="0" fontId="21" fillId="2" borderId="0" xfId="1" applyFont="1" applyFill="1" applyBorder="1" applyAlignment="1">
      <alignment vertical="center" wrapText="1"/>
    </xf>
    <xf numFmtId="168" fontId="26" fillId="2" borderId="0" xfId="1" applyNumberFormat="1" applyFont="1" applyFill="1" applyBorder="1" applyAlignment="1">
      <alignment horizontal="center" vertical="center"/>
    </xf>
    <xf numFmtId="168" fontId="21" fillId="2" borderId="0" xfId="1" applyNumberFormat="1" applyFont="1" applyFill="1" applyBorder="1" applyAlignment="1">
      <alignment horizontal="right" vertical="center" wrapText="1"/>
    </xf>
    <xf numFmtId="168" fontId="26" fillId="2" borderId="0" xfId="1" applyNumberFormat="1" applyFont="1" applyFill="1" applyBorder="1" applyAlignment="1">
      <alignment horizontal="right" vertical="center" wrapText="1"/>
    </xf>
    <xf numFmtId="0" fontId="20" fillId="0" borderId="0" xfId="2" applyFont="1" applyFill="1"/>
    <xf numFmtId="0" fontId="20" fillId="2" borderId="5" xfId="0" applyFont="1" applyFill="1" applyBorder="1" applyAlignment="1">
      <alignment horizontal="left"/>
    </xf>
    <xf numFmtId="166" fontId="20" fillId="2" borderId="17" xfId="0" applyNumberFormat="1" applyFont="1" applyFill="1" applyBorder="1" applyAlignment="1">
      <alignment horizontal="right"/>
    </xf>
    <xf numFmtId="166" fontId="26" fillId="2" borderId="17" xfId="0" applyNumberFormat="1" applyFont="1" applyFill="1" applyBorder="1" applyAlignment="1">
      <alignment horizontal="right"/>
    </xf>
    <xf numFmtId="166" fontId="20" fillId="2" borderId="3" xfId="0" applyNumberFormat="1" applyFont="1" applyFill="1" applyBorder="1" applyAlignment="1">
      <alignment horizontal="right"/>
    </xf>
    <xf numFmtId="171" fontId="29" fillId="4" borderId="51" xfId="0" applyNumberFormat="1" applyFont="1" applyFill="1" applyBorder="1" applyAlignment="1">
      <alignment horizontal="right" wrapText="1" readingOrder="1"/>
    </xf>
    <xf numFmtId="0" fontId="31" fillId="2" borderId="40" xfId="0" applyNumberFormat="1" applyFont="1" applyFill="1" applyBorder="1" applyAlignment="1">
      <alignment horizontal="left" wrapText="1" readingOrder="1"/>
    </xf>
    <xf numFmtId="172" fontId="31" fillId="2" borderId="41" xfId="0" applyNumberFormat="1" applyFont="1" applyFill="1" applyBorder="1" applyAlignment="1">
      <alignment horizontal="right" wrapText="1" readingOrder="1"/>
    </xf>
    <xf numFmtId="0" fontId="31" fillId="2" borderId="42" xfId="0" applyNumberFormat="1" applyFont="1" applyFill="1" applyBorder="1" applyAlignment="1">
      <alignment horizontal="left" wrapText="1" readingOrder="1"/>
    </xf>
    <xf numFmtId="172" fontId="31" fillId="2" borderId="43" xfId="0" applyNumberFormat="1" applyFont="1" applyFill="1" applyBorder="1" applyAlignment="1">
      <alignment horizontal="right" wrapText="1" readingOrder="1"/>
    </xf>
    <xf numFmtId="0" fontId="20" fillId="2" borderId="0" xfId="0" applyFont="1" applyFill="1" applyAlignment="1">
      <alignment vertical="center"/>
    </xf>
    <xf numFmtId="0" fontId="23" fillId="16" borderId="6" xfId="0" applyNumberFormat="1" applyFont="1" applyFill="1" applyBorder="1" applyAlignment="1">
      <alignment horizontal="center" vertical="center" wrapText="1" readingOrder="1"/>
    </xf>
    <xf numFmtId="0" fontId="23" fillId="16" borderId="272" xfId="0" applyNumberFormat="1" applyFont="1" applyFill="1" applyBorder="1" applyAlignment="1">
      <alignment horizontal="center" vertical="center" wrapText="1" readingOrder="1"/>
    </xf>
    <xf numFmtId="0" fontId="20" fillId="2" borderId="0" xfId="0" applyFont="1" applyFill="1" applyBorder="1" applyAlignment="1">
      <alignment horizontal="left" indent="1"/>
    </xf>
    <xf numFmtId="173" fontId="26" fillId="2" borderId="5" xfId="5" applyNumberFormat="1" applyFont="1" applyFill="1" applyBorder="1" applyAlignment="1" applyProtection="1">
      <alignment horizontal="left" wrapText="1"/>
    </xf>
    <xf numFmtId="0" fontId="26" fillId="2" borderId="5" xfId="0" applyFont="1" applyFill="1" applyBorder="1" applyAlignment="1">
      <alignment horizontal="left" vertical="center" wrapText="1"/>
    </xf>
    <xf numFmtId="166" fontId="26" fillId="2" borderId="3" xfId="0" applyNumberFormat="1" applyFont="1" applyFill="1" applyBorder="1" applyAlignment="1">
      <alignment horizontal="right"/>
    </xf>
    <xf numFmtId="3" fontId="26" fillId="2" borderId="17" xfId="0" applyNumberFormat="1" applyFont="1" applyFill="1" applyBorder="1" applyAlignment="1">
      <alignment horizontal="right"/>
    </xf>
    <xf numFmtId="2" fontId="26" fillId="2" borderId="5" xfId="0" applyNumberFormat="1" applyFont="1" applyFill="1" applyBorder="1" applyAlignment="1">
      <alignment horizontal="left" vertical="center"/>
    </xf>
    <xf numFmtId="166" fontId="26" fillId="2" borderId="17" xfId="0" applyNumberFormat="1" applyFont="1" applyFill="1" applyBorder="1" applyAlignment="1">
      <alignment horizontal="right" vertical="center"/>
    </xf>
    <xf numFmtId="166" fontId="26" fillId="2" borderId="3" xfId="0" applyNumberFormat="1" applyFont="1" applyFill="1" applyBorder="1" applyAlignment="1">
      <alignment horizontal="right" vertical="center"/>
    </xf>
    <xf numFmtId="166" fontId="42" fillId="2" borderId="3" xfId="0" applyNumberFormat="1" applyFont="1" applyFill="1" applyBorder="1" applyAlignment="1">
      <alignment horizontal="right" vertical="center"/>
    </xf>
    <xf numFmtId="0" fontId="26" fillId="2" borderId="48" xfId="21" applyFont="1" applyFill="1" applyBorder="1" applyAlignment="1">
      <alignment horizontal="left" indent="2"/>
    </xf>
    <xf numFmtId="2" fontId="26" fillId="2" borderId="5" xfId="0" applyNumberFormat="1" applyFont="1" applyFill="1" applyBorder="1" applyAlignment="1">
      <alignment horizontal="left" vertical="center" indent="1"/>
    </xf>
    <xf numFmtId="0" fontId="26" fillId="2" borderId="48" xfId="21" applyFont="1" applyFill="1" applyBorder="1" applyAlignment="1">
      <alignment horizontal="left" indent="3"/>
    </xf>
    <xf numFmtId="0" fontId="23" fillId="13" borderId="18" xfId="20" applyFont="1" applyFill="1" applyBorder="1" applyAlignment="1">
      <alignment horizontal="center" vertical="center" wrapText="1"/>
    </xf>
    <xf numFmtId="0" fontId="23" fillId="13" borderId="26" xfId="20" applyFont="1" applyFill="1" applyBorder="1" applyAlignment="1">
      <alignment horizontal="center" vertical="center" wrapText="1"/>
    </xf>
    <xf numFmtId="166" fontId="21" fillId="4" borderId="97" xfId="0" applyNumberFormat="1" applyFont="1" applyFill="1" applyBorder="1" applyAlignment="1">
      <alignment horizontal="right" vertical="center"/>
    </xf>
    <xf numFmtId="0" fontId="26" fillId="2" borderId="49" xfId="0" applyFont="1" applyFill="1" applyBorder="1" applyAlignment="1">
      <alignment vertical="center"/>
    </xf>
    <xf numFmtId="166" fontId="26" fillId="2" borderId="35" xfId="0" applyNumberFormat="1" applyFont="1" applyFill="1" applyBorder="1" applyAlignment="1">
      <alignment horizontal="right" vertical="center"/>
    </xf>
    <xf numFmtId="166" fontId="26" fillId="2" borderId="36" xfId="0" applyNumberFormat="1" applyFont="1" applyFill="1" applyBorder="1" applyAlignment="1">
      <alignment horizontal="right" vertical="center"/>
    </xf>
    <xf numFmtId="0" fontId="21" fillId="4" borderId="230" xfId="0" applyFont="1" applyFill="1" applyBorder="1" applyAlignment="1">
      <alignment vertical="center"/>
    </xf>
    <xf numFmtId="166" fontId="21" fillId="4" borderId="153" xfId="0" applyNumberFormat="1" applyFont="1" applyFill="1" applyBorder="1" applyAlignment="1">
      <alignment horizontal="right" vertical="center"/>
    </xf>
    <xf numFmtId="0" fontId="21" fillId="2" borderId="53" xfId="22" applyFont="1" applyFill="1" applyBorder="1" applyAlignment="1">
      <alignment horizontal="left" vertical="center" indent="1"/>
    </xf>
    <xf numFmtId="0" fontId="26" fillId="2" borderId="54" xfId="22" applyFont="1" applyFill="1" applyBorder="1" applyAlignment="1">
      <alignment vertical="center"/>
    </xf>
    <xf numFmtId="3" fontId="26" fillId="2" borderId="56" xfId="23" applyNumberFormat="1" applyFont="1" applyFill="1" applyBorder="1" applyAlignment="1">
      <alignment horizontal="right" vertical="center"/>
    </xf>
    <xf numFmtId="3" fontId="26" fillId="2" borderId="59" xfId="23" applyNumberFormat="1" applyFont="1" applyFill="1" applyBorder="1" applyAlignment="1">
      <alignment horizontal="right" vertical="center"/>
    </xf>
    <xf numFmtId="3" fontId="26" fillId="2" borderId="54" xfId="23" applyNumberFormat="1" applyFont="1" applyFill="1" applyBorder="1" applyAlignment="1">
      <alignment horizontal="right" vertical="center"/>
    </xf>
    <xf numFmtId="0" fontId="21" fillId="2" borderId="49" xfId="22" applyFont="1" applyFill="1" applyBorder="1" applyAlignment="1">
      <alignment vertical="center" wrapText="1"/>
    </xf>
    <xf numFmtId="0" fontId="26" fillId="2" borderId="36" xfId="22" applyFont="1" applyFill="1" applyBorder="1" applyAlignment="1">
      <alignment vertical="center"/>
    </xf>
    <xf numFmtId="3" fontId="26" fillId="2" borderId="3" xfId="23" applyNumberFormat="1" applyFont="1" applyFill="1" applyBorder="1" applyAlignment="1">
      <alignment horizontal="right" vertical="center"/>
    </xf>
    <xf numFmtId="3" fontId="26" fillId="2" borderId="35" xfId="23" applyNumberFormat="1" applyFont="1" applyFill="1" applyBorder="1" applyAlignment="1">
      <alignment horizontal="right" vertical="center"/>
    </xf>
    <xf numFmtId="3" fontId="26" fillId="2" borderId="36" xfId="23" applyNumberFormat="1" applyFont="1" applyFill="1" applyBorder="1" applyAlignment="1">
      <alignment horizontal="right" vertical="center"/>
    </xf>
    <xf numFmtId="3" fontId="26" fillId="2" borderId="55" xfId="23" applyNumberFormat="1" applyFont="1" applyFill="1" applyBorder="1" applyAlignment="1">
      <alignment horizontal="right" vertical="center"/>
    </xf>
    <xf numFmtId="0" fontId="21" fillId="2" borderId="49" xfId="22" applyFont="1" applyFill="1" applyBorder="1" applyAlignment="1">
      <alignment horizontal="left" vertical="center" indent="1"/>
    </xf>
    <xf numFmtId="3" fontId="26" fillId="2" borderId="114" xfId="23" applyNumberFormat="1" applyFont="1" applyFill="1" applyBorder="1" applyAlignment="1">
      <alignment horizontal="right" vertical="center"/>
    </xf>
    <xf numFmtId="0" fontId="21" fillId="2" borderId="49" xfId="22" applyFont="1" applyFill="1" applyBorder="1" applyAlignment="1">
      <alignment horizontal="left" vertical="center" indent="2"/>
    </xf>
    <xf numFmtId="0" fontId="23" fillId="18" borderId="153" xfId="0" applyFont="1" applyFill="1" applyBorder="1" applyAlignment="1">
      <alignment horizontal="center" vertical="center" wrapText="1"/>
    </xf>
    <xf numFmtId="0" fontId="23" fillId="18" borderId="60" xfId="0" applyFont="1" applyFill="1" applyBorder="1" applyAlignment="1">
      <alignment horizontal="center" vertical="center" wrapText="1"/>
    </xf>
    <xf numFmtId="0" fontId="23" fillId="18" borderId="55" xfId="0" applyFont="1" applyFill="1" applyBorder="1" applyAlignment="1">
      <alignment horizontal="center" vertical="center" wrapText="1"/>
    </xf>
    <xf numFmtId="171" fontId="29" fillId="11" borderId="97" xfId="0" applyNumberFormat="1" applyFont="1" applyFill="1" applyBorder="1" applyAlignment="1">
      <alignment horizontal="right" wrapText="1" readingOrder="1"/>
    </xf>
    <xf numFmtId="0" fontId="29" fillId="2" borderId="42" xfId="0" applyNumberFormat="1" applyFont="1" applyFill="1" applyBorder="1" applyAlignment="1">
      <alignment horizontal="left" wrapText="1" indent="1" readingOrder="1"/>
    </xf>
    <xf numFmtId="171" fontId="31" fillId="2" borderId="39" xfId="0" applyNumberFormat="1" applyFont="1" applyFill="1" applyBorder="1" applyAlignment="1">
      <alignment horizontal="right" wrapText="1" readingOrder="1"/>
    </xf>
    <xf numFmtId="171" fontId="31" fillId="2" borderId="43" xfId="0" applyNumberFormat="1" applyFont="1" applyFill="1" applyBorder="1" applyAlignment="1">
      <alignment horizontal="right" wrapText="1" readingOrder="1"/>
    </xf>
    <xf numFmtId="0" fontId="31" fillId="2" borderId="42" xfId="0" applyNumberFormat="1" applyFont="1" applyFill="1" applyBorder="1" applyAlignment="1">
      <alignment horizontal="left" wrapText="1" indent="2" readingOrder="1"/>
    </xf>
    <xf numFmtId="0" fontId="31" fillId="2" borderId="42" xfId="0" applyNumberFormat="1" applyFont="1" applyFill="1" applyBorder="1" applyAlignment="1">
      <alignment horizontal="left" wrapText="1" indent="3" readingOrder="1"/>
    </xf>
    <xf numFmtId="0" fontId="31" fillId="2" borderId="42" xfId="0" applyNumberFormat="1" applyFont="1" applyFill="1" applyBorder="1" applyAlignment="1">
      <alignment horizontal="left" wrapText="1" indent="4" readingOrder="1"/>
    </xf>
    <xf numFmtId="0" fontId="31" fillId="2" borderId="42" xfId="0" applyNumberFormat="1" applyFont="1" applyFill="1" applyBorder="1" applyAlignment="1">
      <alignment horizontal="left" wrapText="1" indent="6" readingOrder="1"/>
    </xf>
    <xf numFmtId="171" fontId="31" fillId="2" borderId="39" xfId="0" applyNumberFormat="1" applyFont="1" applyFill="1" applyBorder="1" applyAlignment="1">
      <alignment horizontal="right" vertical="center" wrapText="1" readingOrder="1"/>
    </xf>
    <xf numFmtId="171" fontId="31" fillId="2" borderId="43" xfId="0" applyNumberFormat="1" applyFont="1" applyFill="1" applyBorder="1" applyAlignment="1">
      <alignment horizontal="right" vertical="center" wrapText="1" readingOrder="1"/>
    </xf>
    <xf numFmtId="0" fontId="29" fillId="2" borderId="42" xfId="0" applyNumberFormat="1" applyFont="1" applyFill="1" applyBorder="1" applyAlignment="1">
      <alignment wrapText="1" readingOrder="1"/>
    </xf>
    <xf numFmtId="171" fontId="31" fillId="2" borderId="39" xfId="0" applyNumberFormat="1" applyFont="1" applyFill="1" applyBorder="1" applyAlignment="1">
      <alignment wrapText="1" readingOrder="1"/>
    </xf>
    <xf numFmtId="0" fontId="26" fillId="2" borderId="42" xfId="0" applyNumberFormat="1" applyFont="1" applyFill="1" applyBorder="1" applyAlignment="1">
      <alignment vertical="top" wrapText="1"/>
    </xf>
    <xf numFmtId="171" fontId="31" fillId="2" borderId="43" xfId="0" applyNumberFormat="1" applyFont="1" applyFill="1" applyBorder="1" applyAlignment="1">
      <alignment wrapText="1" readingOrder="1"/>
    </xf>
    <xf numFmtId="0" fontId="31" fillId="2" borderId="39" xfId="0" applyNumberFormat="1" applyFont="1" applyFill="1" applyBorder="1" applyAlignment="1">
      <alignment horizontal="right" wrapText="1" readingOrder="1"/>
    </xf>
    <xf numFmtId="0" fontId="29" fillId="11" borderId="67" xfId="0" applyNumberFormat="1" applyFont="1" applyFill="1" applyBorder="1" applyAlignment="1">
      <alignment horizontal="left" wrapText="1" readingOrder="1"/>
    </xf>
    <xf numFmtId="171" fontId="29" fillId="11" borderId="68" xfId="0" applyNumberFormat="1" applyFont="1" applyFill="1" applyBorder="1" applyAlignment="1">
      <alignment horizontal="right" wrapText="1" readingOrder="1"/>
    </xf>
    <xf numFmtId="171" fontId="29" fillId="11" borderId="69" xfId="0" applyNumberFormat="1" applyFont="1" applyFill="1" applyBorder="1" applyAlignment="1">
      <alignment horizontal="right" wrapText="1" readingOrder="1"/>
    </xf>
    <xf numFmtId="0" fontId="31" fillId="2" borderId="42" xfId="0" applyNumberFormat="1" applyFont="1" applyFill="1" applyBorder="1" applyAlignment="1">
      <alignment horizontal="left" wrapText="1" indent="1" readingOrder="1"/>
    </xf>
    <xf numFmtId="0" fontId="31" fillId="2" borderId="0" xfId="0" applyNumberFormat="1" applyFont="1" applyFill="1" applyBorder="1" applyAlignment="1">
      <alignment horizontal="right" wrapText="1" readingOrder="1"/>
    </xf>
    <xf numFmtId="0" fontId="26" fillId="2" borderId="0" xfId="0" applyFont="1" applyFill="1" applyBorder="1"/>
    <xf numFmtId="0" fontId="23" fillId="16" borderId="99" xfId="0" applyNumberFormat="1" applyFont="1" applyFill="1" applyBorder="1" applyAlignment="1">
      <alignment horizontal="center" vertical="center" wrapText="1" readingOrder="1"/>
    </xf>
    <xf numFmtId="0" fontId="23" fillId="16" borderId="99" xfId="0" applyNumberFormat="1" applyFont="1" applyFill="1" applyBorder="1" applyAlignment="1">
      <alignment horizontal="center" vertical="center" wrapText="1" readingOrder="1"/>
    </xf>
    <xf numFmtId="0" fontId="23" fillId="16" borderId="102" xfId="0" applyNumberFormat="1" applyFont="1" applyFill="1" applyBorder="1" applyAlignment="1">
      <alignment horizontal="center" vertical="center" wrapText="1" readingOrder="1"/>
    </xf>
    <xf numFmtId="171" fontId="29" fillId="11" borderId="264" xfId="0" applyNumberFormat="1" applyFont="1" applyFill="1" applyBorder="1" applyAlignment="1">
      <alignment horizontal="right" wrapText="1" readingOrder="1"/>
    </xf>
    <xf numFmtId="0" fontId="23" fillId="16" borderId="115" xfId="0" applyNumberFormat="1" applyFont="1" applyFill="1" applyBorder="1" applyAlignment="1">
      <alignment horizontal="center" vertical="center" wrapText="1" readingOrder="1"/>
    </xf>
    <xf numFmtId="0" fontId="23" fillId="16" borderId="115" xfId="0" applyNumberFormat="1" applyFont="1" applyFill="1" applyBorder="1" applyAlignment="1">
      <alignment horizontal="center" vertical="center" wrapText="1" readingOrder="1"/>
    </xf>
    <xf numFmtId="171" fontId="29" fillId="11" borderId="153" xfId="0" applyNumberFormat="1" applyFont="1" applyFill="1" applyBorder="1" applyAlignment="1">
      <alignment horizontal="right" wrapText="1" readingOrder="1"/>
    </xf>
    <xf numFmtId="0" fontId="29" fillId="11" borderId="226" xfId="0" applyNumberFormat="1" applyFont="1" applyFill="1" applyBorder="1" applyAlignment="1">
      <alignment horizontal="left" wrapText="1" readingOrder="1"/>
    </xf>
    <xf numFmtId="171" fontId="29" fillId="11" borderId="281" xfId="0" applyNumberFormat="1" applyFont="1" applyFill="1" applyBorder="1" applyAlignment="1">
      <alignment horizontal="right" wrapText="1" readingOrder="1"/>
    </xf>
    <xf numFmtId="0" fontId="31" fillId="8" borderId="70" xfId="0" applyNumberFormat="1" applyFont="1" applyFill="1" applyBorder="1" applyAlignment="1">
      <alignment wrapText="1" indent="1" readingOrder="1"/>
    </xf>
    <xf numFmtId="171" fontId="31" fillId="8" borderId="71" xfId="0" applyNumberFormat="1" applyFont="1" applyFill="1" applyBorder="1" applyAlignment="1">
      <alignment horizontal="right" wrapText="1" readingOrder="1"/>
    </xf>
    <xf numFmtId="0" fontId="31" fillId="8" borderId="71" xfId="0" applyNumberFormat="1" applyFont="1" applyFill="1" applyBorder="1" applyAlignment="1">
      <alignment horizontal="right" wrapText="1" readingOrder="1"/>
    </xf>
    <xf numFmtId="171" fontId="31" fillId="8" borderId="72" xfId="0" applyNumberFormat="1" applyFont="1" applyFill="1" applyBorder="1" applyAlignment="1">
      <alignment horizontal="right" wrapText="1" readingOrder="1"/>
    </xf>
    <xf numFmtId="171" fontId="29" fillId="11" borderId="51" xfId="0" applyNumberFormat="1" applyFont="1" applyFill="1" applyBorder="1" applyAlignment="1">
      <alignment horizontal="right" wrapText="1" readingOrder="1"/>
    </xf>
    <xf numFmtId="0" fontId="31" fillId="2" borderId="42" xfId="0" applyNumberFormat="1" applyFont="1" applyFill="1" applyBorder="1" applyAlignment="1">
      <alignment wrapText="1" indent="1" readingOrder="1"/>
    </xf>
    <xf numFmtId="171" fontId="31" fillId="8" borderId="39" xfId="0" applyNumberFormat="1" applyFont="1" applyFill="1" applyBorder="1" applyAlignment="1">
      <alignment horizontal="right" wrapText="1" readingOrder="1"/>
    </xf>
    <xf numFmtId="0" fontId="31" fillId="2" borderId="43" xfId="0" applyNumberFormat="1" applyFont="1" applyFill="1" applyBorder="1" applyAlignment="1">
      <alignment horizontal="right" wrapText="1" readingOrder="1"/>
    </xf>
    <xf numFmtId="171" fontId="29" fillId="11" borderId="65" xfId="0" applyNumberFormat="1" applyFont="1" applyFill="1" applyBorder="1" applyAlignment="1">
      <alignment horizontal="right" wrapText="1" readingOrder="1"/>
    </xf>
    <xf numFmtId="0" fontId="23" fillId="16" borderId="68" xfId="0" applyNumberFormat="1" applyFont="1" applyFill="1" applyBorder="1" applyAlignment="1">
      <alignment horizontal="center" vertical="center" wrapText="1" readingOrder="1"/>
    </xf>
    <xf numFmtId="0" fontId="23" fillId="16" borderId="24" xfId="0" applyNumberFormat="1" applyFont="1" applyFill="1" applyBorder="1" applyAlignment="1">
      <alignment horizontal="center" vertical="center" wrapText="1" readingOrder="1"/>
    </xf>
    <xf numFmtId="0" fontId="23" fillId="16" borderId="25" xfId="0" applyNumberFormat="1" applyFont="1" applyFill="1" applyBorder="1" applyAlignment="1">
      <alignment horizontal="center" vertical="center" wrapText="1" readingOrder="1"/>
    </xf>
    <xf numFmtId="0" fontId="23" fillId="16" borderId="281" xfId="0" applyNumberFormat="1" applyFont="1" applyFill="1" applyBorder="1" applyAlignment="1">
      <alignment horizontal="center" vertical="center" wrapText="1" readingOrder="1"/>
    </xf>
    <xf numFmtId="171" fontId="31" fillId="8" borderId="71" xfId="0" applyNumberFormat="1" applyFont="1" applyFill="1" applyBorder="1" applyAlignment="1">
      <alignment wrapText="1" readingOrder="1"/>
    </xf>
    <xf numFmtId="171" fontId="31" fillId="8" borderId="39" xfId="0" applyNumberFormat="1" applyFont="1" applyFill="1" applyBorder="1" applyAlignment="1">
      <alignment wrapText="1" readingOrder="1"/>
    </xf>
    <xf numFmtId="171" fontId="29" fillId="11" borderId="65" xfId="0" applyNumberFormat="1" applyFont="1" applyFill="1" applyBorder="1" applyAlignment="1">
      <alignment wrapText="1" readingOrder="1"/>
    </xf>
    <xf numFmtId="171" fontId="29" fillId="11" borderId="264" xfId="0" applyNumberFormat="1" applyFont="1" applyFill="1" applyBorder="1" applyAlignment="1">
      <alignment wrapText="1" readingOrder="1"/>
    </xf>
    <xf numFmtId="171" fontId="29" fillId="4" borderId="97" xfId="0" applyNumberFormat="1" applyFont="1" applyFill="1" applyBorder="1" applyAlignment="1">
      <alignment horizontal="right" wrapText="1" readingOrder="1"/>
    </xf>
    <xf numFmtId="174" fontId="31" fillId="2" borderId="43" xfId="0" applyNumberFormat="1" applyFont="1" applyFill="1" applyBorder="1" applyAlignment="1">
      <alignment horizontal="right" wrapText="1" readingOrder="1"/>
    </xf>
    <xf numFmtId="171" fontId="29" fillId="2" borderId="39" xfId="0" applyNumberFormat="1" applyFont="1" applyFill="1" applyBorder="1" applyAlignment="1">
      <alignment horizontal="right" wrapText="1" readingOrder="1"/>
    </xf>
    <xf numFmtId="171" fontId="29" fillId="4" borderId="65" xfId="0" applyNumberFormat="1" applyFont="1" applyFill="1" applyBorder="1" applyAlignment="1">
      <alignment horizontal="right" wrapText="1" readingOrder="1"/>
    </xf>
    <xf numFmtId="0" fontId="23" fillId="16" borderId="116" xfId="0" applyNumberFormat="1" applyFont="1" applyFill="1" applyBorder="1" applyAlignment="1">
      <alignment horizontal="center" vertical="center" wrapText="1" readingOrder="1"/>
    </xf>
    <xf numFmtId="0" fontId="23" fillId="16" borderId="117" xfId="0" applyNumberFormat="1" applyFont="1" applyFill="1" applyBorder="1" applyAlignment="1">
      <alignment horizontal="center" vertical="center" wrapText="1" readingOrder="1"/>
    </xf>
    <xf numFmtId="0" fontId="23" fillId="16" borderId="118" xfId="0" applyNumberFormat="1" applyFont="1" applyFill="1" applyBorder="1" applyAlignment="1">
      <alignment horizontal="center" vertical="center" wrapText="1" readingOrder="1"/>
    </xf>
    <xf numFmtId="171" fontId="29" fillId="4" borderId="134" xfId="0" applyNumberFormat="1" applyFont="1" applyFill="1" applyBorder="1" applyAlignment="1">
      <alignment horizontal="right" wrapText="1" readingOrder="1"/>
    </xf>
    <xf numFmtId="0" fontId="31" fillId="7" borderId="76" xfId="0" applyNumberFormat="1" applyFont="1" applyFill="1" applyBorder="1" applyAlignment="1">
      <alignment horizontal="left" wrapText="1" readingOrder="1"/>
    </xf>
    <xf numFmtId="171" fontId="31" fillId="7" borderId="86" xfId="0" applyNumberFormat="1" applyFont="1" applyFill="1" applyBorder="1" applyAlignment="1">
      <alignment horizontal="right" wrapText="1" readingOrder="1"/>
    </xf>
    <xf numFmtId="0" fontId="31" fillId="7" borderId="27" xfId="0" applyNumberFormat="1" applyFont="1" applyFill="1" applyBorder="1" applyAlignment="1">
      <alignment horizontal="right" wrapText="1" readingOrder="1"/>
    </xf>
    <xf numFmtId="0" fontId="23" fillId="16" borderId="284" xfId="0" applyNumberFormat="1" applyFont="1" applyFill="1" applyBorder="1" applyAlignment="1">
      <alignment horizontal="center" vertical="center" wrapText="1" readingOrder="1"/>
    </xf>
    <xf numFmtId="0" fontId="23" fillId="16" borderId="279" xfId="0" applyNumberFormat="1" applyFont="1" applyFill="1" applyBorder="1" applyAlignment="1">
      <alignment horizontal="center" vertical="center" wrapText="1" readingOrder="1"/>
    </xf>
    <xf numFmtId="171" fontId="29" fillId="4" borderId="119" xfId="0" applyNumberFormat="1" applyFont="1" applyFill="1" applyBorder="1" applyAlignment="1">
      <alignment horizontal="right" wrapText="1" readingOrder="1"/>
    </xf>
    <xf numFmtId="0" fontId="29" fillId="11" borderId="64" xfId="0" applyNumberFormat="1" applyFont="1" applyFill="1" applyBorder="1" applyAlignment="1">
      <alignment horizontal="left" wrapText="1" readingOrder="1"/>
    </xf>
    <xf numFmtId="171" fontId="29" fillId="11" borderId="66" xfId="0" applyNumberFormat="1" applyFont="1" applyFill="1" applyBorder="1" applyAlignment="1">
      <alignment horizontal="right" wrapText="1" readingOrder="1"/>
    </xf>
    <xf numFmtId="0" fontId="31" fillId="0" borderId="42" xfId="0" applyNumberFormat="1" applyFont="1" applyFill="1" applyBorder="1" applyAlignment="1">
      <alignment horizontal="left" wrapText="1" indent="1" readingOrder="1"/>
    </xf>
    <xf numFmtId="171" fontId="31" fillId="0" borderId="77" xfId="0" applyNumberFormat="1" applyFont="1" applyFill="1" applyBorder="1" applyAlignment="1">
      <alignment horizontal="right" wrapText="1" readingOrder="1"/>
    </xf>
    <xf numFmtId="0" fontId="31" fillId="0" borderId="22" xfId="0" applyNumberFormat="1" applyFont="1" applyFill="1" applyBorder="1" applyAlignment="1">
      <alignment horizontal="right" wrapText="1" readingOrder="1"/>
    </xf>
    <xf numFmtId="171" fontId="29" fillId="11" borderId="97" xfId="0" applyNumberFormat="1" applyFont="1" applyFill="1" applyBorder="1" applyAlignment="1">
      <alignment wrapText="1" readingOrder="1"/>
    </xf>
    <xf numFmtId="0" fontId="48" fillId="2" borderId="0" xfId="0" applyNumberFormat="1" applyFont="1" applyFill="1" applyBorder="1" applyAlignment="1">
      <alignment wrapText="1" readingOrder="1"/>
    </xf>
    <xf numFmtId="0" fontId="26" fillId="2" borderId="107" xfId="0" applyFont="1" applyFill="1" applyBorder="1"/>
    <xf numFmtId="0" fontId="26" fillId="2" borderId="109" xfId="0" applyFont="1" applyFill="1" applyBorder="1"/>
    <xf numFmtId="0" fontId="31" fillId="2" borderId="42" xfId="0" applyNumberFormat="1" applyFont="1" applyFill="1" applyBorder="1" applyAlignment="1">
      <alignment wrapText="1" readingOrder="1"/>
    </xf>
    <xf numFmtId="0" fontId="31" fillId="2" borderId="44" xfId="0" applyNumberFormat="1" applyFont="1" applyFill="1" applyBorder="1" applyAlignment="1">
      <alignment wrapText="1" readingOrder="1"/>
    </xf>
    <xf numFmtId="0" fontId="23" fillId="16" borderId="286" xfId="0" applyNumberFormat="1" applyFont="1" applyFill="1" applyBorder="1" applyAlignment="1">
      <alignment horizontal="center" vertical="center" wrapText="1" readingOrder="1"/>
    </xf>
    <xf numFmtId="0" fontId="29" fillId="11" borderId="230" xfId="0" applyNumberFormat="1" applyFont="1" applyFill="1" applyBorder="1" applyAlignment="1">
      <alignment horizontal="left" wrapText="1" readingOrder="1"/>
    </xf>
    <xf numFmtId="0" fontId="29" fillId="11" borderId="276" xfId="0" applyNumberFormat="1" applyFont="1" applyFill="1" applyBorder="1" applyAlignment="1">
      <alignment horizontal="left" wrapText="1" readingOrder="1"/>
    </xf>
    <xf numFmtId="171" fontId="29" fillId="11" borderId="236" xfId="0" applyNumberFormat="1" applyFont="1" applyFill="1" applyBorder="1" applyAlignment="1">
      <alignment horizontal="right" wrapText="1" readingOrder="1"/>
    </xf>
    <xf numFmtId="0" fontId="29" fillId="11" borderId="23" xfId="0" applyNumberFormat="1" applyFont="1" applyFill="1" applyBorder="1" applyAlignment="1">
      <alignment horizontal="left" wrapText="1" readingOrder="1"/>
    </xf>
    <xf numFmtId="0" fontId="31" fillId="2" borderId="287" xfId="0" applyNumberFormat="1" applyFont="1" applyFill="1" applyBorder="1" applyAlignment="1">
      <alignment wrapText="1" readingOrder="1"/>
    </xf>
    <xf numFmtId="171" fontId="31" fillId="2" borderId="288" xfId="0" applyNumberFormat="1" applyFont="1" applyFill="1" applyBorder="1" applyAlignment="1">
      <alignment horizontal="right" wrapText="1" readingOrder="1"/>
    </xf>
    <xf numFmtId="0" fontId="26" fillId="2" borderId="254" xfId="0" applyFont="1" applyFill="1" applyBorder="1"/>
    <xf numFmtId="0" fontId="31" fillId="6" borderId="40" xfId="0" applyNumberFormat="1" applyFont="1" applyFill="1" applyBorder="1" applyAlignment="1">
      <alignment wrapText="1" indent="1" readingOrder="1"/>
    </xf>
    <xf numFmtId="171" fontId="31" fillId="6" borderId="63" xfId="0" applyNumberFormat="1" applyFont="1" applyFill="1" applyBorder="1" applyAlignment="1">
      <alignment horizontal="right" wrapText="1" readingOrder="1"/>
    </xf>
    <xf numFmtId="0" fontId="31" fillId="6" borderId="63" xfId="0" applyNumberFormat="1" applyFont="1" applyFill="1" applyBorder="1" applyAlignment="1">
      <alignment horizontal="right" wrapText="1" readingOrder="1"/>
    </xf>
    <xf numFmtId="171" fontId="31" fillId="6" borderId="41" xfId="0" applyNumberFormat="1" applyFont="1" applyFill="1" applyBorder="1" applyAlignment="1">
      <alignment horizontal="right" wrapText="1" readingOrder="1"/>
    </xf>
    <xf numFmtId="0" fontId="31" fillId="6" borderId="42" xfId="0" applyNumberFormat="1" applyFont="1" applyFill="1" applyBorder="1" applyAlignment="1">
      <alignment wrapText="1" indent="1" readingOrder="1"/>
    </xf>
    <xf numFmtId="171" fontId="31" fillId="6" borderId="39" xfId="0" applyNumberFormat="1" applyFont="1" applyFill="1" applyBorder="1" applyAlignment="1">
      <alignment horizontal="right" wrapText="1" readingOrder="1"/>
    </xf>
    <xf numFmtId="0" fontId="31" fillId="6" borderId="39" xfId="0" applyNumberFormat="1" applyFont="1" applyFill="1" applyBorder="1" applyAlignment="1">
      <alignment horizontal="right" wrapText="1" readingOrder="1"/>
    </xf>
    <xf numFmtId="171" fontId="31" fillId="6" borderId="43" xfId="0" applyNumberFormat="1" applyFont="1" applyFill="1" applyBorder="1" applyAlignment="1">
      <alignment horizontal="right" wrapText="1" readingOrder="1"/>
    </xf>
    <xf numFmtId="0" fontId="31" fillId="0" borderId="42" xfId="0" applyNumberFormat="1" applyFont="1" applyFill="1" applyBorder="1" applyAlignment="1">
      <alignment wrapText="1" indent="1" readingOrder="1"/>
    </xf>
    <xf numFmtId="0" fontId="31" fillId="0" borderId="43" xfId="0" applyNumberFormat="1" applyFont="1" applyFill="1" applyBorder="1" applyAlignment="1">
      <alignment horizontal="right" wrapText="1" readingOrder="1"/>
    </xf>
    <xf numFmtId="171" fontId="31" fillId="2" borderId="123" xfId="0" applyNumberFormat="1" applyFont="1" applyFill="1" applyBorder="1" applyAlignment="1">
      <alignment horizontal="right" wrapText="1" readingOrder="1"/>
    </xf>
    <xf numFmtId="0" fontId="26" fillId="2" borderId="111" xfId="0" applyFont="1" applyFill="1" applyBorder="1"/>
    <xf numFmtId="171" fontId="31" fillId="2" borderId="124" xfId="0" applyNumberFormat="1" applyFont="1" applyFill="1" applyBorder="1" applyAlignment="1">
      <alignment horizontal="right" wrapText="1" readingOrder="1"/>
    </xf>
    <xf numFmtId="171" fontId="31" fillId="2" borderId="45" xfId="0" applyNumberFormat="1" applyFont="1" applyFill="1" applyBorder="1" applyAlignment="1">
      <alignment horizontal="right" wrapText="1" readingOrder="1"/>
    </xf>
    <xf numFmtId="0" fontId="23" fillId="16" borderId="78" xfId="0" applyNumberFormat="1" applyFont="1" applyFill="1" applyBorder="1" applyAlignment="1">
      <alignment horizontal="center" vertical="center" wrapText="1" readingOrder="1"/>
    </xf>
    <xf numFmtId="171" fontId="31" fillId="2" borderId="289" xfId="0" applyNumberFormat="1" applyFont="1" applyFill="1" applyBorder="1" applyAlignment="1">
      <alignment horizontal="right" wrapText="1" readingOrder="1"/>
    </xf>
    <xf numFmtId="0" fontId="23" fillId="16" borderId="286" xfId="0" applyNumberFormat="1" applyFont="1" applyFill="1" applyBorder="1" applyAlignment="1">
      <alignment horizontal="center" vertical="center" wrapText="1" readingOrder="1"/>
    </xf>
    <xf numFmtId="0" fontId="29" fillId="11" borderId="226" xfId="0" applyNumberFormat="1" applyFont="1" applyFill="1" applyBorder="1" applyAlignment="1">
      <alignment wrapText="1" readingOrder="1"/>
    </xf>
    <xf numFmtId="0" fontId="23" fillId="16" borderId="78" xfId="0" applyNumberFormat="1" applyFont="1" applyFill="1" applyBorder="1" applyAlignment="1">
      <alignment horizontal="center" vertical="center" readingOrder="1"/>
    </xf>
    <xf numFmtId="171" fontId="31" fillId="2" borderId="85" xfId="0" applyNumberFormat="1" applyFont="1" applyFill="1" applyBorder="1" applyAlignment="1">
      <alignment horizontal="right" wrapText="1" readingOrder="1"/>
    </xf>
    <xf numFmtId="174" fontId="31" fillId="2" borderId="84" xfId="0" applyNumberFormat="1" applyFont="1" applyFill="1" applyBorder="1" applyAlignment="1">
      <alignment horizontal="right" wrapText="1" readingOrder="1"/>
    </xf>
    <xf numFmtId="171" fontId="29" fillId="4" borderId="264" xfId="0" applyNumberFormat="1" applyFont="1" applyFill="1" applyBorder="1" applyAlignment="1">
      <alignment horizontal="right" wrapText="1" readingOrder="1"/>
    </xf>
    <xf numFmtId="174" fontId="29" fillId="4" borderId="265" xfId="0" applyNumberFormat="1" applyFont="1" applyFill="1" applyBorder="1" applyAlignment="1">
      <alignment horizontal="right" wrapText="1" readingOrder="1"/>
    </xf>
    <xf numFmtId="0" fontId="23" fillId="16" borderId="82" xfId="0" applyNumberFormat="1" applyFont="1" applyFill="1" applyBorder="1" applyAlignment="1">
      <alignment horizontal="center" vertical="center" wrapText="1" readingOrder="1"/>
    </xf>
    <xf numFmtId="0" fontId="23" fillId="16" borderId="81" xfId="0" applyNumberFormat="1" applyFont="1" applyFill="1" applyBorder="1" applyAlignment="1">
      <alignment horizontal="center" vertical="center" wrapText="1" readingOrder="1"/>
    </xf>
    <xf numFmtId="0" fontId="23" fillId="16" borderId="83" xfId="0" applyNumberFormat="1" applyFont="1" applyFill="1" applyBorder="1" applyAlignment="1">
      <alignment horizontal="center" vertical="center" wrapText="1" readingOrder="1"/>
    </xf>
    <xf numFmtId="165" fontId="31" fillId="2" borderId="0" xfId="0" applyNumberFormat="1" applyFont="1" applyFill="1" applyBorder="1" applyAlignment="1">
      <alignment wrapText="1" readingOrder="1"/>
    </xf>
    <xf numFmtId="0" fontId="31" fillId="7" borderId="42" xfId="0" applyNumberFormat="1" applyFont="1" applyFill="1" applyBorder="1" applyAlignment="1">
      <alignment wrapText="1" readingOrder="1"/>
    </xf>
    <xf numFmtId="171" fontId="31" fillId="7" borderId="39" xfId="0" applyNumberFormat="1" applyFont="1" applyFill="1" applyBorder="1" applyAlignment="1">
      <alignment horizontal="right" wrapText="1" readingOrder="1"/>
    </xf>
    <xf numFmtId="0" fontId="31" fillId="7" borderId="43" xfId="0" applyNumberFormat="1" applyFont="1" applyFill="1" applyBorder="1" applyAlignment="1">
      <alignment horizontal="right" wrapText="1" readingOrder="1"/>
    </xf>
    <xf numFmtId="165" fontId="29" fillId="4" borderId="120" xfId="0" applyNumberFormat="1" applyFont="1" applyFill="1" applyBorder="1" applyAlignment="1">
      <alignment wrapText="1" readingOrder="1"/>
    </xf>
    <xf numFmtId="171" fontId="29" fillId="4" borderId="24" xfId="0" applyNumberFormat="1" applyFont="1" applyFill="1" applyBorder="1" applyAlignment="1">
      <alignment horizontal="right" wrapText="1" readingOrder="1"/>
    </xf>
    <xf numFmtId="165" fontId="29" fillId="4" borderId="125" xfId="0" applyNumberFormat="1" applyFont="1" applyFill="1" applyBorder="1" applyAlignment="1">
      <alignment wrapText="1" readingOrder="1"/>
    </xf>
    <xf numFmtId="171" fontId="29" fillId="4" borderId="126" xfId="0" applyNumberFormat="1" applyFont="1" applyFill="1" applyBorder="1" applyAlignment="1">
      <alignment horizontal="right" wrapText="1" readingOrder="1"/>
    </xf>
    <xf numFmtId="0" fontId="48" fillId="2" borderId="0" xfId="0" applyNumberFormat="1" applyFont="1" applyFill="1" applyBorder="1" applyAlignment="1">
      <alignment horizontal="left" wrapText="1" readingOrder="1"/>
    </xf>
    <xf numFmtId="171" fontId="31" fillId="0" borderId="39" xfId="0" applyNumberFormat="1" applyFont="1" applyFill="1" applyBorder="1" applyAlignment="1">
      <alignment horizontal="right" wrapText="1" readingOrder="1"/>
    </xf>
    <xf numFmtId="0" fontId="31" fillId="0" borderId="43" xfId="0" applyNumberFormat="1" applyFont="1" applyFill="1" applyBorder="1" applyAlignment="1">
      <alignment wrapText="1" readingOrder="1"/>
    </xf>
    <xf numFmtId="0" fontId="31" fillId="0" borderId="0" xfId="0" applyNumberFormat="1" applyFont="1" applyFill="1" applyBorder="1" applyAlignment="1">
      <alignment horizontal="right" wrapText="1" readingOrder="1"/>
    </xf>
    <xf numFmtId="171" fontId="29" fillId="11" borderId="68" xfId="0" applyNumberFormat="1" applyFont="1" applyFill="1" applyBorder="1" applyAlignment="1">
      <alignment wrapText="1" readingOrder="1"/>
    </xf>
    <xf numFmtId="165" fontId="29" fillId="4" borderId="23" xfId="0" applyNumberFormat="1" applyFont="1" applyFill="1" applyBorder="1" applyAlignment="1">
      <alignment wrapText="1" readingOrder="1"/>
    </xf>
    <xf numFmtId="166" fontId="31" fillId="6" borderId="63" xfId="0" applyNumberFormat="1" applyFont="1" applyFill="1" applyBorder="1" applyAlignment="1">
      <alignment horizontal="right" wrapText="1" readingOrder="1"/>
    </xf>
    <xf numFmtId="166" fontId="31" fillId="6" borderId="41" xfId="0" applyNumberFormat="1" applyFont="1" applyFill="1" applyBorder="1" applyAlignment="1">
      <alignment horizontal="right" wrapText="1" readingOrder="1"/>
    </xf>
    <xf numFmtId="166" fontId="29" fillId="11" borderId="51" xfId="0" applyNumberFormat="1" applyFont="1" applyFill="1" applyBorder="1" applyAlignment="1">
      <alignment horizontal="right" wrapText="1" readingOrder="1"/>
    </xf>
    <xf numFmtId="166" fontId="29" fillId="11" borderId="141" xfId="0" applyNumberFormat="1" applyFont="1" applyFill="1" applyBorder="1" applyAlignment="1">
      <alignment horizontal="right" wrapText="1" readingOrder="1"/>
    </xf>
    <xf numFmtId="166" fontId="29" fillId="11" borderId="68" xfId="0" applyNumberFormat="1" applyFont="1" applyFill="1" applyBorder="1" applyAlignment="1">
      <alignment horizontal="right" wrapText="1" readingOrder="1"/>
    </xf>
    <xf numFmtId="166" fontId="29" fillId="11" borderId="142" xfId="0" applyNumberFormat="1" applyFont="1" applyFill="1" applyBorder="1" applyAlignment="1">
      <alignment horizontal="right" wrapText="1" readingOrder="1"/>
    </xf>
    <xf numFmtId="0" fontId="29" fillId="11" borderId="113" xfId="0" applyNumberFormat="1" applyFont="1" applyFill="1" applyBorder="1" applyAlignment="1">
      <alignment wrapText="1" readingOrder="1"/>
    </xf>
    <xf numFmtId="166" fontId="29" fillId="11" borderId="58" xfId="0" applyNumberFormat="1" applyFont="1" applyFill="1" applyBorder="1" applyAlignment="1">
      <alignment horizontal="right" wrapText="1" readingOrder="1"/>
    </xf>
    <xf numFmtId="166" fontId="29" fillId="11" borderId="264" xfId="0" applyNumberFormat="1" applyFont="1" applyFill="1" applyBorder="1" applyAlignment="1">
      <alignment horizontal="right" wrapText="1" readingOrder="1"/>
    </xf>
    <xf numFmtId="166" fontId="29" fillId="11" borderId="290" xfId="0" applyNumberFormat="1" applyFont="1" applyFill="1" applyBorder="1" applyAlignment="1">
      <alignment horizontal="right" wrapText="1" readingOrder="1"/>
    </xf>
    <xf numFmtId="0" fontId="23" fillId="16" borderId="286" xfId="0" applyNumberFormat="1" applyFont="1" applyFill="1" applyBorder="1" applyAlignment="1">
      <alignment horizontal="center" vertical="top" wrapText="1" readingOrder="1"/>
    </xf>
    <xf numFmtId="0" fontId="23" fillId="16" borderId="61" xfId="0" applyNumberFormat="1" applyFont="1" applyFill="1" applyBorder="1" applyAlignment="1">
      <alignment horizontal="center" vertical="center" readingOrder="1"/>
    </xf>
    <xf numFmtId="0" fontId="23" fillId="16" borderId="61" xfId="0" applyNumberFormat="1" applyFont="1" applyFill="1" applyBorder="1" applyAlignment="1">
      <alignment horizontal="center" vertical="center" wrapText="1" readingOrder="1"/>
    </xf>
    <xf numFmtId="171" fontId="29" fillId="4" borderId="135" xfId="0" applyNumberFormat="1" applyFont="1" applyFill="1" applyBorder="1" applyAlignment="1">
      <alignment horizontal="right" wrapText="1" readingOrder="1"/>
    </xf>
    <xf numFmtId="165" fontId="31" fillId="2" borderId="39" xfId="0" applyNumberFormat="1" applyFont="1" applyFill="1" applyBorder="1" applyAlignment="1">
      <alignment horizontal="right" wrapText="1" readingOrder="1"/>
    </xf>
    <xf numFmtId="171" fontId="29" fillId="2" borderId="85" xfId="0" applyNumberFormat="1" applyFont="1" applyFill="1" applyBorder="1" applyAlignment="1">
      <alignment horizontal="right" wrapText="1" readingOrder="1"/>
    </xf>
    <xf numFmtId="0" fontId="29" fillId="4" borderId="152" xfId="0" applyNumberFormat="1" applyFont="1" applyFill="1" applyBorder="1" applyAlignment="1">
      <alignment horizontal="left" wrapText="1" readingOrder="1"/>
    </xf>
    <xf numFmtId="174" fontId="29" fillId="4" borderId="57" xfId="0" applyNumberFormat="1" applyFont="1" applyFill="1" applyBorder="1" applyAlignment="1">
      <alignment horizontal="right" wrapText="1" readingOrder="1"/>
    </xf>
    <xf numFmtId="0" fontId="29" fillId="11" borderId="276" xfId="0" applyNumberFormat="1" applyFont="1" applyFill="1" applyBorder="1" applyAlignment="1">
      <alignment readingOrder="1"/>
    </xf>
    <xf numFmtId="174" fontId="29" fillId="4" borderId="25" xfId="0" applyNumberFormat="1" applyFont="1" applyFill="1" applyBorder="1" applyAlignment="1">
      <alignment horizontal="right" wrapText="1" readingOrder="1"/>
    </xf>
    <xf numFmtId="0" fontId="29" fillId="11" borderId="263" xfId="0" applyNumberFormat="1" applyFont="1" applyFill="1" applyBorder="1" applyAlignment="1">
      <alignment readingOrder="1"/>
    </xf>
    <xf numFmtId="0" fontId="23" fillId="16" borderId="136" xfId="0" applyNumberFormat="1" applyFont="1" applyFill="1" applyBorder="1" applyAlignment="1">
      <alignment horizontal="center" vertical="center" wrapText="1" readingOrder="1"/>
    </xf>
    <xf numFmtId="165" fontId="29" fillId="4" borderId="230" xfId="0" applyNumberFormat="1" applyFont="1" applyFill="1" applyBorder="1" applyAlignment="1">
      <alignment wrapText="1" readingOrder="1"/>
    </xf>
    <xf numFmtId="171" fontId="29" fillId="4" borderId="153" xfId="0" applyNumberFormat="1" applyFont="1" applyFill="1" applyBorder="1" applyAlignment="1">
      <alignment horizontal="right" wrapText="1" readingOrder="1"/>
    </xf>
    <xf numFmtId="171" fontId="29" fillId="4" borderId="25" xfId="0" applyNumberFormat="1" applyFont="1" applyFill="1" applyBorder="1" applyAlignment="1">
      <alignment horizontal="right" wrapText="1" readingOrder="1"/>
    </xf>
    <xf numFmtId="0" fontId="20" fillId="2" borderId="54" xfId="0" applyFont="1" applyFill="1" applyBorder="1"/>
    <xf numFmtId="0" fontId="20" fillId="2" borderId="36" xfId="0" applyFont="1" applyFill="1" applyBorder="1"/>
    <xf numFmtId="0" fontId="20" fillId="2" borderId="0" xfId="26" applyFont="1" applyFill="1" applyAlignment="1"/>
    <xf numFmtId="171" fontId="31" fillId="2" borderId="109" xfId="0" applyNumberFormat="1" applyFont="1" applyFill="1" applyBorder="1" applyAlignment="1">
      <alignment horizontal="right" wrapText="1" readingOrder="1"/>
    </xf>
    <xf numFmtId="165" fontId="29" fillId="4" borderId="291" xfId="0" applyNumberFormat="1" applyFont="1" applyFill="1" applyBorder="1" applyAlignment="1">
      <alignment wrapText="1" readingOrder="1"/>
    </xf>
    <xf numFmtId="0" fontId="20" fillId="2" borderId="262" xfId="0" applyFont="1" applyFill="1" applyBorder="1"/>
    <xf numFmtId="171" fontId="31" fillId="2" borderId="62" xfId="0" applyNumberFormat="1" applyFont="1" applyFill="1" applyBorder="1" applyAlignment="1">
      <alignment horizontal="right" wrapText="1" readingOrder="1"/>
    </xf>
    <xf numFmtId="171" fontId="31" fillId="2" borderId="38" xfId="0" applyNumberFormat="1" applyFont="1" applyFill="1" applyBorder="1" applyAlignment="1">
      <alignment horizontal="right" wrapText="1" readingOrder="1"/>
    </xf>
    <xf numFmtId="171" fontId="31" fillId="2" borderId="84" xfId="0" applyNumberFormat="1" applyFont="1" applyFill="1" applyBorder="1" applyAlignment="1">
      <alignment horizontal="right" wrapText="1" readingOrder="1"/>
    </xf>
    <xf numFmtId="0" fontId="20" fillId="2" borderId="90" xfId="0" applyFont="1" applyFill="1" applyBorder="1" applyAlignment="1">
      <alignment horizontal="left" indent="1"/>
    </xf>
    <xf numFmtId="173" fontId="20" fillId="2" borderId="91" xfId="0" applyNumberFormat="1" applyFont="1" applyFill="1" applyBorder="1"/>
    <xf numFmtId="178" fontId="20" fillId="2" borderId="92" xfId="0" applyNumberFormat="1" applyFont="1" applyFill="1" applyBorder="1" applyAlignment="1">
      <alignment horizontal="right" indent="1"/>
    </xf>
    <xf numFmtId="0" fontId="48" fillId="2" borderId="8" xfId="0" applyNumberFormat="1" applyFont="1" applyFill="1" applyBorder="1" applyAlignment="1">
      <alignment horizontal="left" wrapText="1" readingOrder="1"/>
    </xf>
    <xf numFmtId="171" fontId="29" fillId="4" borderId="292" xfId="0" applyNumberFormat="1" applyFont="1" applyFill="1" applyBorder="1" applyAlignment="1">
      <alignment horizontal="right" wrapText="1" readingOrder="1"/>
    </xf>
    <xf numFmtId="166" fontId="31" fillId="2" borderId="3" xfId="5" applyNumberFormat="1" applyFont="1" applyFill="1" applyBorder="1" applyAlignment="1">
      <alignment horizontal="right"/>
    </xf>
    <xf numFmtId="166" fontId="20" fillId="2" borderId="3" xfId="5" applyNumberFormat="1" applyFont="1" applyFill="1" applyBorder="1" applyAlignment="1">
      <alignment horizontal="right"/>
    </xf>
    <xf numFmtId="166" fontId="20" fillId="2" borderId="95" xfId="5" applyNumberFormat="1" applyFont="1" applyFill="1" applyBorder="1" applyAlignment="1">
      <alignment horizontal="right"/>
    </xf>
    <xf numFmtId="171" fontId="31" fillId="2" borderId="59" xfId="0" applyNumberFormat="1" applyFont="1" applyFill="1" applyBorder="1" applyAlignment="1">
      <alignment horizontal="right" wrapText="1" readingOrder="1"/>
    </xf>
    <xf numFmtId="0" fontId="26" fillId="2" borderId="35" xfId="0" applyFont="1" applyFill="1" applyBorder="1"/>
    <xf numFmtId="0" fontId="26" fillId="2" borderId="261" xfId="0" applyFont="1" applyFill="1" applyBorder="1"/>
    <xf numFmtId="0" fontId="20" fillId="2" borderId="139" xfId="0" applyFont="1" applyFill="1" applyBorder="1"/>
    <xf numFmtId="0" fontId="26" fillId="2" borderId="140" xfId="0" applyFont="1" applyFill="1" applyBorder="1"/>
    <xf numFmtId="165" fontId="31" fillId="0" borderId="43" xfId="0" applyNumberFormat="1" applyFont="1" applyFill="1" applyBorder="1" applyAlignment="1">
      <alignment wrapText="1" readingOrder="1"/>
    </xf>
    <xf numFmtId="166" fontId="31" fillId="6" borderId="39" xfId="0" applyNumberFormat="1" applyFont="1" applyFill="1" applyBorder="1" applyAlignment="1">
      <alignment horizontal="right" wrapText="1" readingOrder="1"/>
    </xf>
    <xf numFmtId="166" fontId="31" fillId="6" borderId="43" xfId="0" applyNumberFormat="1" applyFont="1" applyFill="1" applyBorder="1" applyAlignment="1">
      <alignment horizontal="right" wrapText="1" readingOrder="1"/>
    </xf>
    <xf numFmtId="166" fontId="31" fillId="0" borderId="43" xfId="0" applyNumberFormat="1" applyFont="1" applyFill="1" applyBorder="1" applyAlignment="1">
      <alignment horizontal="right" wrapText="1" readingOrder="1"/>
    </xf>
    <xf numFmtId="166" fontId="29" fillId="11" borderId="65" xfId="0" applyNumberFormat="1" applyFont="1" applyFill="1" applyBorder="1" applyAlignment="1">
      <alignment horizontal="right" wrapText="1" readingOrder="1"/>
    </xf>
    <xf numFmtId="166" fontId="29" fillId="11" borderId="143" xfId="0" applyNumberFormat="1" applyFont="1" applyFill="1" applyBorder="1" applyAlignment="1">
      <alignment horizontal="right" wrapText="1" readingOrder="1"/>
    </xf>
    <xf numFmtId="0" fontId="29" fillId="11" borderId="276" xfId="0" applyNumberFormat="1" applyFont="1" applyFill="1" applyBorder="1" applyAlignment="1">
      <alignment wrapText="1" readingOrder="1"/>
    </xf>
    <xf numFmtId="166" fontId="29" fillId="11" borderId="236" xfId="0" applyNumberFormat="1" applyFont="1" applyFill="1" applyBorder="1" applyAlignment="1">
      <alignment horizontal="right" wrapText="1" readingOrder="1"/>
    </xf>
    <xf numFmtId="166" fontId="29" fillId="11" borderId="281" xfId="0" applyNumberFormat="1" applyFont="1" applyFill="1" applyBorder="1" applyAlignment="1">
      <alignment horizontal="right" wrapText="1" readingOrder="1"/>
    </xf>
    <xf numFmtId="166" fontId="31" fillId="6" borderId="294" xfId="0" applyNumberFormat="1" applyFont="1" applyFill="1" applyBorder="1" applyAlignment="1">
      <alignment horizontal="right" wrapText="1" readingOrder="1"/>
    </xf>
    <xf numFmtId="171" fontId="29" fillId="4" borderId="148" xfId="0" applyNumberFormat="1" applyFont="1" applyFill="1" applyBorder="1" applyAlignment="1">
      <alignment horizontal="right" wrapText="1" readingOrder="1"/>
    </xf>
    <xf numFmtId="0" fontId="29" fillId="4" borderId="295" xfId="0" applyNumberFormat="1" applyFont="1" applyFill="1" applyBorder="1" applyAlignment="1">
      <alignment horizontal="left" wrapText="1" readingOrder="1"/>
    </xf>
    <xf numFmtId="174" fontId="29" fillId="4" borderId="296" xfId="0" applyNumberFormat="1" applyFont="1" applyFill="1" applyBorder="1" applyAlignment="1">
      <alignment horizontal="right" wrapText="1" readingOrder="1"/>
    </xf>
    <xf numFmtId="166" fontId="29" fillId="11" borderId="145" xfId="0" applyNumberFormat="1" applyFont="1" applyFill="1" applyBorder="1" applyAlignment="1">
      <alignment horizontal="right" wrapText="1" readingOrder="1"/>
    </xf>
    <xf numFmtId="166" fontId="29" fillId="11" borderId="146" xfId="0" applyNumberFormat="1" applyFont="1" applyFill="1" applyBorder="1" applyAlignment="1">
      <alignment horizontal="right" wrapText="1" readingOrder="1"/>
    </xf>
    <xf numFmtId="0" fontId="48" fillId="2" borderId="42" xfId="0" applyNumberFormat="1" applyFont="1" applyFill="1" applyBorder="1" applyAlignment="1">
      <alignment wrapText="1" readingOrder="1"/>
    </xf>
    <xf numFmtId="0" fontId="45" fillId="16" borderId="82" xfId="0" applyNumberFormat="1" applyFont="1" applyFill="1" applyBorder="1" applyAlignment="1">
      <alignment horizontal="center" vertical="center" wrapText="1" readingOrder="1"/>
    </xf>
    <xf numFmtId="0" fontId="45" fillId="16" borderId="81" xfId="0" applyNumberFormat="1" applyFont="1" applyFill="1" applyBorder="1" applyAlignment="1">
      <alignment horizontal="center" vertical="center" wrapText="1" readingOrder="1"/>
    </xf>
    <xf numFmtId="0" fontId="45" fillId="16" borderId="83" xfId="0" applyNumberFormat="1" applyFont="1" applyFill="1" applyBorder="1" applyAlignment="1">
      <alignment horizontal="center" vertical="center" wrapText="1" readingOrder="1"/>
    </xf>
    <xf numFmtId="171" fontId="29" fillId="5" borderId="39" xfId="0" applyNumberFormat="1" applyFont="1" applyFill="1" applyBorder="1" applyAlignment="1">
      <alignment horizontal="right" wrapText="1" readingOrder="1"/>
    </xf>
    <xf numFmtId="171" fontId="29" fillId="5" borderId="43" xfId="0" applyNumberFormat="1" applyFont="1" applyFill="1" applyBorder="1" applyAlignment="1">
      <alignment horizontal="right" wrapText="1" readingOrder="1"/>
    </xf>
    <xf numFmtId="166" fontId="29" fillId="11" borderId="149" xfId="0" applyNumberFormat="1" applyFont="1" applyFill="1" applyBorder="1" applyAlignment="1">
      <alignment horizontal="right" wrapText="1" readingOrder="1"/>
    </xf>
    <xf numFmtId="166" fontId="29" fillId="11" borderId="150" xfId="0" applyNumberFormat="1" applyFont="1" applyFill="1" applyBorder="1" applyAlignment="1">
      <alignment horizontal="right" wrapText="1" readingOrder="1"/>
    </xf>
    <xf numFmtId="0" fontId="31" fillId="2" borderId="119" xfId="0" applyNumberFormat="1" applyFont="1" applyFill="1" applyBorder="1" applyAlignment="1">
      <alignment horizontal="right" wrapText="1" readingOrder="1"/>
    </xf>
    <xf numFmtId="0" fontId="29" fillId="11" borderId="298" xfId="0" applyNumberFormat="1" applyFont="1" applyFill="1" applyBorder="1" applyAlignment="1">
      <alignment wrapText="1" readingOrder="1"/>
    </xf>
    <xf numFmtId="166" fontId="29" fillId="11" borderId="299" xfId="0" applyNumberFormat="1" applyFont="1" applyFill="1" applyBorder="1" applyAlignment="1">
      <alignment horizontal="right" wrapText="1" readingOrder="1"/>
    </xf>
    <xf numFmtId="165" fontId="31" fillId="2" borderId="43" xfId="0" applyNumberFormat="1" applyFont="1" applyFill="1" applyBorder="1" applyAlignment="1">
      <alignment horizontal="right" wrapText="1" readingOrder="1"/>
    </xf>
    <xf numFmtId="0" fontId="23" fillId="16" borderId="282" xfId="0" applyNumberFormat="1" applyFont="1" applyFill="1" applyBorder="1" applyAlignment="1">
      <alignment horizontal="center" vertical="center" wrapText="1" readingOrder="1"/>
    </xf>
    <xf numFmtId="0" fontId="29" fillId="4" borderId="303" xfId="0" applyNumberFormat="1" applyFont="1" applyFill="1" applyBorder="1" applyAlignment="1">
      <alignment horizontal="left" wrapText="1" readingOrder="1"/>
    </xf>
    <xf numFmtId="171" fontId="29" fillId="4" borderId="304" xfId="0" applyNumberFormat="1" applyFont="1" applyFill="1" applyBorder="1" applyAlignment="1">
      <alignment horizontal="right" wrapText="1" readingOrder="1"/>
    </xf>
    <xf numFmtId="174" fontId="29" fillId="4" borderId="305" xfId="0" applyNumberFormat="1" applyFont="1" applyFill="1" applyBorder="1" applyAlignment="1">
      <alignment horizontal="right" wrapText="1" readingOrder="1"/>
    </xf>
    <xf numFmtId="0" fontId="29" fillId="4" borderId="285" xfId="0" applyNumberFormat="1" applyFont="1" applyFill="1" applyBorder="1" applyAlignment="1">
      <alignment horizontal="left" wrapText="1" readingOrder="1"/>
    </xf>
    <xf numFmtId="174" fontId="29" fillId="4" borderId="119" xfId="0" applyNumberFormat="1" applyFont="1" applyFill="1" applyBorder="1" applyAlignment="1">
      <alignment horizontal="right" wrapText="1" readingOrder="1"/>
    </xf>
    <xf numFmtId="171" fontId="31" fillId="2" borderId="306" xfId="0" applyNumberFormat="1" applyFont="1" applyFill="1" applyBorder="1" applyAlignment="1">
      <alignment horizontal="right" wrapText="1" readingOrder="1"/>
    </xf>
    <xf numFmtId="171" fontId="31" fillId="2" borderId="307" xfId="0" applyNumberFormat="1" applyFont="1" applyFill="1" applyBorder="1" applyAlignment="1">
      <alignment horizontal="right" wrapText="1" readingOrder="1"/>
    </xf>
    <xf numFmtId="0" fontId="29" fillId="11" borderId="308" xfId="0" applyNumberFormat="1" applyFont="1" applyFill="1" applyBorder="1" applyAlignment="1">
      <alignment readingOrder="1"/>
    </xf>
    <xf numFmtId="171" fontId="29" fillId="4" borderId="302" xfId="0" applyNumberFormat="1" applyFont="1" applyFill="1" applyBorder="1" applyAlignment="1">
      <alignment horizontal="right" wrapText="1" readingOrder="1"/>
    </xf>
    <xf numFmtId="174" fontId="29" fillId="4" borderId="86" xfId="0" applyNumberFormat="1" applyFont="1" applyFill="1" applyBorder="1" applyAlignment="1">
      <alignment horizontal="right" wrapText="1" readingOrder="1"/>
    </xf>
    <xf numFmtId="0" fontId="29" fillId="11" borderId="309" xfId="0" applyNumberFormat="1" applyFont="1" applyFill="1" applyBorder="1" applyAlignment="1">
      <alignment readingOrder="1"/>
    </xf>
    <xf numFmtId="171" fontId="29" fillId="4" borderId="310" xfId="0" applyNumberFormat="1" applyFont="1" applyFill="1" applyBorder="1" applyAlignment="1">
      <alignment horizontal="right" wrapText="1" readingOrder="1"/>
    </xf>
    <xf numFmtId="174" fontId="29" fillId="4" borderId="311" xfId="0" applyNumberFormat="1" applyFont="1" applyFill="1" applyBorder="1" applyAlignment="1">
      <alignment horizontal="right" wrapText="1" readingOrder="1"/>
    </xf>
    <xf numFmtId="0" fontId="23" fillId="16" borderId="313" xfId="0" applyNumberFormat="1" applyFont="1" applyFill="1" applyBorder="1" applyAlignment="1">
      <alignment horizontal="center" vertical="center" wrapText="1" readingOrder="1"/>
    </xf>
    <xf numFmtId="0" fontId="23" fillId="16" borderId="271" xfId="0" applyNumberFormat="1" applyFont="1" applyFill="1" applyBorder="1" applyAlignment="1">
      <alignment horizontal="center" vertical="center" wrapText="1" readingOrder="1"/>
    </xf>
    <xf numFmtId="0" fontId="20" fillId="2" borderId="317" xfId="0" applyFont="1" applyFill="1" applyBorder="1"/>
    <xf numFmtId="165" fontId="29" fillId="4" borderId="152" xfId="0" applyNumberFormat="1" applyFont="1" applyFill="1" applyBorder="1" applyAlignment="1">
      <alignment wrapText="1" readingOrder="1"/>
    </xf>
    <xf numFmtId="0" fontId="24" fillId="0" borderId="0" xfId="0" applyFont="1"/>
    <xf numFmtId="0" fontId="20" fillId="4" borderId="104" xfId="0" applyFont="1" applyFill="1" applyBorder="1"/>
    <xf numFmtId="0" fontId="20" fillId="2" borderId="151" xfId="0" applyFont="1" applyFill="1" applyBorder="1" applyAlignment="1">
      <alignment horizontal="left" vertical="center" indent="2"/>
    </xf>
    <xf numFmtId="0" fontId="20" fillId="2" borderId="0" xfId="0" applyFont="1" applyFill="1" applyAlignment="1">
      <alignment horizontal="justify" vertical="center"/>
    </xf>
    <xf numFmtId="0" fontId="23" fillId="13" borderId="26" xfId="0" applyFont="1" applyFill="1" applyBorder="1" applyAlignment="1">
      <alignment horizontal="center" vertical="center" wrapText="1"/>
    </xf>
    <xf numFmtId="0" fontId="23" fillId="13" borderId="26" xfId="0" applyFont="1" applyFill="1" applyBorder="1" applyAlignment="1">
      <alignment horizontal="center" vertical="center"/>
    </xf>
    <xf numFmtId="0" fontId="27" fillId="4" borderId="152" xfId="0" applyFont="1" applyFill="1" applyBorder="1" applyAlignment="1">
      <alignment vertical="center"/>
    </xf>
    <xf numFmtId="0" fontId="27" fillId="4" borderId="320" xfId="0" applyFont="1" applyFill="1" applyBorder="1" applyAlignment="1">
      <alignment vertical="center"/>
    </xf>
    <xf numFmtId="9" fontId="20" fillId="2" borderId="108" xfId="6" applyFont="1" applyFill="1" applyBorder="1"/>
    <xf numFmtId="9" fontId="20" fillId="2" borderId="109" xfId="6" applyFont="1" applyFill="1" applyBorder="1"/>
    <xf numFmtId="0" fontId="20" fillId="2" borderId="152" xfId="0" applyFont="1" applyFill="1" applyBorder="1"/>
    <xf numFmtId="0" fontId="20" fillId="2" borderId="248" xfId="0" applyFont="1" applyFill="1" applyBorder="1"/>
    <xf numFmtId="9" fontId="20" fillId="2" borderId="254" xfId="6" applyFont="1" applyFill="1" applyBorder="1"/>
    <xf numFmtId="0" fontId="23" fillId="13" borderId="6" xfId="0" applyFont="1" applyFill="1" applyBorder="1" applyAlignment="1">
      <alignment horizontal="center" vertical="center"/>
    </xf>
    <xf numFmtId="17" fontId="23" fillId="13" borderId="46" xfId="0" applyNumberFormat="1" applyFont="1" applyFill="1" applyBorder="1" applyAlignment="1">
      <alignment horizontal="center" vertical="center"/>
    </xf>
    <xf numFmtId="0" fontId="20" fillId="2" borderId="106" xfId="0" applyFont="1" applyFill="1" applyBorder="1"/>
    <xf numFmtId="10" fontId="20" fillId="2" borderId="121" xfId="6" applyNumberFormat="1" applyFont="1" applyFill="1" applyBorder="1"/>
    <xf numFmtId="10" fontId="20" fillId="2" borderId="122" xfId="6" applyNumberFormat="1" applyFont="1" applyFill="1" applyBorder="1"/>
    <xf numFmtId="0" fontId="23" fillId="13" borderId="1" xfId="0" applyFont="1" applyFill="1" applyBorder="1"/>
    <xf numFmtId="0" fontId="23" fillId="13" borderId="37" xfId="0" applyFont="1" applyFill="1" applyBorder="1" applyAlignment="1">
      <alignment horizontal="center" vertical="center"/>
    </xf>
    <xf numFmtId="0" fontId="23" fillId="13" borderId="2" xfId="0" applyFont="1" applyFill="1" applyBorder="1" applyAlignment="1">
      <alignment horizontal="center" vertical="center"/>
    </xf>
    <xf numFmtId="0" fontId="23" fillId="13" borderId="22" xfId="16" applyFont="1" applyFill="1" applyBorder="1" applyAlignment="1">
      <alignment horizontal="center" vertical="center" wrapText="1"/>
    </xf>
    <xf numFmtId="0" fontId="23" fillId="13" borderId="25" xfId="16" applyFont="1" applyFill="1" applyBorder="1" applyAlignment="1">
      <alignment horizontal="center" vertical="center"/>
    </xf>
    <xf numFmtId="165" fontId="21" fillId="4" borderId="68" xfId="16" applyNumberFormat="1" applyFont="1" applyFill="1" applyBorder="1" applyAlignment="1">
      <alignment horizontal="right" vertical="center" indent="1"/>
    </xf>
    <xf numFmtId="165" fontId="26" fillId="2" borderId="59" xfId="16" applyNumberFormat="1" applyFont="1" applyFill="1" applyBorder="1" applyAlignment="1">
      <alignment horizontal="right" vertical="center" indent="1"/>
    </xf>
    <xf numFmtId="165" fontId="26" fillId="2" borderId="59" xfId="16" applyNumberFormat="1" applyFont="1" applyFill="1" applyBorder="1" applyAlignment="1">
      <alignment horizontal="right" vertical="center" indent="2"/>
    </xf>
    <xf numFmtId="165" fontId="26" fillId="2" borderId="54" xfId="16" applyNumberFormat="1" applyFont="1" applyFill="1" applyBorder="1" applyAlignment="1">
      <alignment horizontal="right" vertical="center" indent="2"/>
    </xf>
    <xf numFmtId="165" fontId="26" fillId="2" borderId="35" xfId="16" applyNumberFormat="1" applyFont="1" applyFill="1" applyBorder="1" applyAlignment="1">
      <alignment horizontal="right" vertical="center" indent="1"/>
    </xf>
    <xf numFmtId="165" fontId="26" fillId="2" borderId="35" xfId="16" applyNumberFormat="1" applyFont="1" applyFill="1" applyBorder="1" applyAlignment="1">
      <alignment horizontal="right" vertical="center" indent="2"/>
    </xf>
    <xf numFmtId="165" fontId="26" fillId="2" borderId="36" xfId="16" applyNumberFormat="1" applyFont="1" applyFill="1" applyBorder="1" applyAlignment="1">
      <alignment horizontal="right" vertical="center" indent="2"/>
    </xf>
    <xf numFmtId="0" fontId="26" fillId="2" borderId="0" xfId="16" applyFont="1" applyFill="1" applyBorder="1" applyAlignment="1">
      <alignment horizontal="left" vertical="center" indent="2"/>
    </xf>
    <xf numFmtId="0" fontId="24" fillId="0" borderId="0" xfId="0" applyFont="1" applyFill="1" applyAlignment="1"/>
    <xf numFmtId="0" fontId="21" fillId="4" borderId="152" xfId="16" applyFont="1" applyFill="1" applyBorder="1" applyAlignment="1">
      <alignment horizontal="left" vertical="center" wrapText="1"/>
    </xf>
    <xf numFmtId="0" fontId="26" fillId="2" borderId="0" xfId="16" applyFont="1" applyFill="1" applyBorder="1" applyAlignment="1">
      <alignment horizontal="left" vertical="center"/>
    </xf>
    <xf numFmtId="0" fontId="26" fillId="2" borderId="248" xfId="16" applyFont="1" applyFill="1" applyBorder="1" applyAlignment="1">
      <alignment horizontal="left" vertical="center" indent="2"/>
    </xf>
    <xf numFmtId="165" fontId="26" fillId="2" borderId="261" xfId="16" applyNumberFormat="1" applyFont="1" applyFill="1" applyBorder="1" applyAlignment="1">
      <alignment horizontal="right" vertical="center" indent="1"/>
    </xf>
    <xf numFmtId="165" fontId="26" fillId="2" borderId="261" xfId="16" applyNumberFormat="1" applyFont="1" applyFill="1" applyBorder="1" applyAlignment="1">
      <alignment horizontal="right" vertical="center" indent="2"/>
    </xf>
    <xf numFmtId="165" fontId="26" fillId="2" borderId="262" xfId="16" applyNumberFormat="1" applyFont="1" applyFill="1" applyBorder="1" applyAlignment="1">
      <alignment horizontal="right" vertical="center" indent="2"/>
    </xf>
    <xf numFmtId="0" fontId="23" fillId="13" borderId="16" xfId="16" applyFont="1" applyFill="1" applyBorder="1"/>
    <xf numFmtId="181" fontId="20" fillId="2" borderId="0" xfId="53" applyNumberFormat="1" applyFont="1" applyFill="1"/>
    <xf numFmtId="181" fontId="20" fillId="2" borderId="0" xfId="2" applyNumberFormat="1" applyFont="1" applyFill="1"/>
    <xf numFmtId="0" fontId="21" fillId="2" borderId="0" xfId="2" applyFont="1" applyFill="1" applyAlignment="1">
      <alignment horizontal="center"/>
    </xf>
    <xf numFmtId="173" fontId="20" fillId="2" borderId="0" xfId="2" applyNumberFormat="1" applyFont="1" applyFill="1"/>
    <xf numFmtId="182" fontId="20" fillId="2" borderId="0" xfId="2" applyNumberFormat="1" applyFont="1" applyFill="1"/>
    <xf numFmtId="173" fontId="20" fillId="2" borderId="0" xfId="53" applyNumberFormat="1" applyFont="1" applyFill="1"/>
    <xf numFmtId="173" fontId="27" fillId="2" borderId="0" xfId="2" applyNumberFormat="1" applyFont="1" applyFill="1"/>
    <xf numFmtId="37" fontId="20" fillId="2" borderId="0" xfId="53" applyNumberFormat="1" applyFont="1" applyFill="1"/>
    <xf numFmtId="183" fontId="20" fillId="2" borderId="0" xfId="53" applyNumberFormat="1" applyFont="1" applyFill="1" applyAlignment="1">
      <alignment horizontal="left" indent="7"/>
    </xf>
    <xf numFmtId="183" fontId="20" fillId="2" borderId="0" xfId="53" applyNumberFormat="1" applyFont="1" applyFill="1" applyAlignment="1">
      <alignment horizontal="left" indent="6"/>
    </xf>
    <xf numFmtId="184" fontId="20" fillId="2" borderId="0" xfId="2" applyNumberFormat="1" applyFont="1" applyFill="1"/>
    <xf numFmtId="185" fontId="42" fillId="2" borderId="0" xfId="2" applyNumberFormat="1" applyFont="1" applyFill="1"/>
    <xf numFmtId="175" fontId="42" fillId="2" borderId="0" xfId="2" applyNumberFormat="1" applyFont="1" applyFill="1"/>
    <xf numFmtId="166" fontId="21" fillId="4" borderId="126" xfId="15" applyNumberFormat="1" applyFont="1" applyFill="1" applyBorder="1" applyAlignment="1">
      <alignment vertical="center"/>
    </xf>
    <xf numFmtId="0" fontId="20" fillId="2" borderId="0" xfId="15" applyFont="1" applyFill="1" applyBorder="1" applyAlignment="1">
      <alignment horizontal="left" vertical="center" indent="2"/>
    </xf>
    <xf numFmtId="166" fontId="26" fillId="2" borderId="167" xfId="15" applyNumberFormat="1" applyFont="1" applyFill="1" applyBorder="1" applyAlignment="1">
      <alignment vertical="center"/>
    </xf>
    <xf numFmtId="166" fontId="26" fillId="2" borderId="168" xfId="15" applyNumberFormat="1" applyFont="1" applyFill="1" applyBorder="1" applyAlignment="1">
      <alignment vertical="center"/>
    </xf>
    <xf numFmtId="166" fontId="26" fillId="2" borderId="186" xfId="15" applyNumberFormat="1" applyFont="1" applyFill="1" applyBorder="1" applyAlignment="1">
      <alignment vertical="center"/>
    </xf>
    <xf numFmtId="166" fontId="26" fillId="2" borderId="107" xfId="15" applyNumberFormat="1" applyFont="1" applyFill="1" applyBorder="1" applyAlignment="1">
      <alignment vertical="center"/>
    </xf>
    <xf numFmtId="166" fontId="26" fillId="2" borderId="109" xfId="15" applyNumberFormat="1" applyFont="1" applyFill="1" applyBorder="1" applyAlignment="1">
      <alignment vertical="center"/>
    </xf>
    <xf numFmtId="166" fontId="26" fillId="2" borderId="169" xfId="15" applyNumberFormat="1" applyFont="1" applyFill="1" applyBorder="1" applyAlignment="1">
      <alignment vertical="center"/>
    </xf>
    <xf numFmtId="166" fontId="26" fillId="2" borderId="34" xfId="15" applyNumberFormat="1" applyFont="1" applyFill="1" applyBorder="1" applyAlignment="1">
      <alignment vertical="center"/>
    </xf>
    <xf numFmtId="0" fontId="30" fillId="2" borderId="0" xfId="15" applyFont="1" applyFill="1" applyBorder="1" applyAlignment="1">
      <alignment horizontal="left" vertical="center" indent="2"/>
    </xf>
    <xf numFmtId="166" fontId="28" fillId="2" borderId="34" xfId="15" applyNumberFormat="1" applyFont="1" applyFill="1" applyBorder="1" applyAlignment="1">
      <alignment vertical="center"/>
    </xf>
    <xf numFmtId="166" fontId="21" fillId="4" borderId="161" xfId="15" applyNumberFormat="1" applyFont="1" applyFill="1" applyBorder="1" applyAlignment="1">
      <alignment vertical="center"/>
    </xf>
    <xf numFmtId="166" fontId="21" fillId="4" borderId="24" xfId="15" applyNumberFormat="1" applyFont="1" applyFill="1" applyBorder="1" applyAlignment="1">
      <alignment vertical="center"/>
    </xf>
    <xf numFmtId="166" fontId="21" fillId="4" borderId="162" xfId="15" applyNumberFormat="1" applyFont="1" applyFill="1" applyBorder="1" applyAlignment="1">
      <alignment vertical="center"/>
    </xf>
    <xf numFmtId="166" fontId="21" fillId="4" borderId="163" xfId="15" applyNumberFormat="1" applyFont="1" applyFill="1" applyBorder="1" applyAlignment="1">
      <alignment vertical="center"/>
    </xf>
    <xf numFmtId="166" fontId="21" fillId="4" borderId="133" xfId="15" applyNumberFormat="1" applyFont="1" applyFill="1" applyBorder="1" applyAlignment="1">
      <alignment vertical="center"/>
    </xf>
    <xf numFmtId="166" fontId="21" fillId="4" borderId="165" xfId="15" applyNumberFormat="1" applyFont="1" applyFill="1" applyBorder="1" applyAlignment="1">
      <alignment vertical="center"/>
    </xf>
    <xf numFmtId="166" fontId="21" fillId="4" borderId="18" xfId="15" applyNumberFormat="1" applyFont="1" applyFill="1" applyBorder="1" applyAlignment="1">
      <alignment vertical="center"/>
    </xf>
    <xf numFmtId="166" fontId="21" fillId="4" borderId="166" xfId="15" applyNumberFormat="1" applyFont="1" applyFill="1" applyBorder="1" applyAlignment="1">
      <alignment vertical="center"/>
    </xf>
    <xf numFmtId="166" fontId="21" fillId="4" borderId="130" xfId="15" applyNumberFormat="1" applyFont="1" applyFill="1" applyBorder="1" applyAlignment="1">
      <alignment vertical="center"/>
    </xf>
    <xf numFmtId="166" fontId="21" fillId="4" borderId="131" xfId="15" applyNumberFormat="1" applyFont="1" applyFill="1" applyBorder="1" applyAlignment="1">
      <alignment vertical="center"/>
    </xf>
    <xf numFmtId="166" fontId="21" fillId="4" borderId="132" xfId="15" applyNumberFormat="1" applyFont="1" applyFill="1" applyBorder="1" applyAlignment="1">
      <alignment vertical="center"/>
    </xf>
    <xf numFmtId="166" fontId="28" fillId="2" borderId="107" xfId="15" applyNumberFormat="1" applyFont="1" applyFill="1" applyBorder="1" applyAlignment="1">
      <alignment vertical="center"/>
    </xf>
    <xf numFmtId="0" fontId="30" fillId="2" borderId="152" xfId="15" applyFont="1" applyFill="1" applyBorder="1" applyAlignment="1">
      <alignment horizontal="left" vertical="center" indent="2"/>
    </xf>
    <xf numFmtId="166" fontId="26" fillId="2" borderId="157" xfId="15" applyNumberFormat="1" applyFont="1" applyFill="1" applyBorder="1" applyAlignment="1">
      <alignment vertical="center"/>
    </xf>
    <xf numFmtId="166" fontId="26" fillId="2" borderId="170" xfId="15" applyNumberFormat="1" applyFont="1" applyFill="1" applyBorder="1" applyAlignment="1">
      <alignment vertical="center"/>
    </xf>
    <xf numFmtId="166" fontId="21" fillId="4" borderId="174" xfId="42" applyNumberFormat="1" applyFont="1" applyFill="1" applyBorder="1" applyAlignment="1">
      <alignment horizontal="right" vertical="center" wrapText="1"/>
    </xf>
    <xf numFmtId="166" fontId="21" fillId="4" borderId="233" xfId="42" applyNumberFormat="1" applyFont="1" applyFill="1" applyBorder="1" applyAlignment="1">
      <alignment horizontal="right" vertical="center" wrapText="1"/>
    </xf>
    <xf numFmtId="166" fontId="21" fillId="4" borderId="235" xfId="42" applyNumberFormat="1" applyFont="1" applyFill="1" applyBorder="1" applyAlignment="1">
      <alignment horizontal="right" vertical="center" wrapText="1"/>
    </xf>
    <xf numFmtId="166" fontId="26" fillId="2" borderId="110" xfId="42" applyNumberFormat="1" applyFont="1" applyFill="1" applyBorder="1" applyAlignment="1"/>
    <xf numFmtId="166" fontId="26" fillId="2" borderId="59" xfId="42" applyNumberFormat="1" applyFont="1" applyFill="1" applyBorder="1"/>
    <xf numFmtId="166" fontId="26" fillId="2" borderId="59" xfId="42" applyNumberFormat="1" applyFont="1" applyFill="1" applyBorder="1" applyAlignment="1">
      <alignment horizontal="right"/>
    </xf>
    <xf numFmtId="166" fontId="26" fillId="2" borderId="54" xfId="42" applyNumberFormat="1" applyFont="1" applyFill="1" applyBorder="1"/>
    <xf numFmtId="166" fontId="26" fillId="2" borderId="0" xfId="42" applyNumberFormat="1" applyFont="1" applyFill="1" applyBorder="1" applyAlignment="1">
      <alignment horizontal="left" indent="2"/>
    </xf>
    <xf numFmtId="166" fontId="26" fillId="2" borderId="35" xfId="42" applyNumberFormat="1" applyFont="1" applyFill="1" applyBorder="1"/>
    <xf numFmtId="166" fontId="26" fillId="2" borderId="35" xfId="42" applyNumberFormat="1" applyFont="1" applyFill="1" applyBorder="1" applyAlignment="1">
      <alignment horizontal="right"/>
    </xf>
    <xf numFmtId="166" fontId="26" fillId="2" borderId="36" xfId="42" applyNumberFormat="1" applyFont="1" applyFill="1" applyBorder="1"/>
    <xf numFmtId="166" fontId="26" fillId="2" borderId="0" xfId="42" applyNumberFormat="1" applyFont="1" applyFill="1" applyBorder="1" applyAlignment="1"/>
    <xf numFmtId="166" fontId="34" fillId="2" borderId="33" xfId="42" applyNumberFormat="1" applyFont="1" applyFill="1" applyBorder="1" applyAlignment="1"/>
    <xf numFmtId="166" fontId="34" fillId="2" borderId="176" xfId="42" applyNumberFormat="1" applyFont="1" applyFill="1" applyBorder="1"/>
    <xf numFmtId="166" fontId="26" fillId="2" borderId="176" xfId="42" applyNumberFormat="1" applyFont="1" applyFill="1" applyBorder="1" applyAlignment="1">
      <alignment horizontal="right"/>
    </xf>
    <xf numFmtId="166" fontId="26" fillId="2" borderId="180" xfId="42" applyNumberFormat="1" applyFont="1" applyFill="1" applyBorder="1" applyAlignment="1">
      <alignment horizontal="right"/>
    </xf>
    <xf numFmtId="166" fontId="26" fillId="2" borderId="175" xfId="42" applyNumberFormat="1" applyFont="1" applyFill="1" applyBorder="1" applyAlignment="1">
      <alignment horizontal="left" wrapText="1"/>
    </xf>
    <xf numFmtId="166" fontId="26" fillId="2" borderId="177" xfId="42" applyNumberFormat="1" applyFont="1" applyFill="1" applyBorder="1" applyAlignment="1">
      <alignment horizontal="right" vertical="center" wrapText="1"/>
    </xf>
    <xf numFmtId="166" fontId="26" fillId="2" borderId="181" xfId="42" applyNumberFormat="1" applyFont="1" applyFill="1" applyBorder="1" applyAlignment="1">
      <alignment horizontal="right" vertical="center" wrapText="1"/>
    </xf>
    <xf numFmtId="166" fontId="26" fillId="2" borderId="32" xfId="42" applyNumberFormat="1" applyFont="1" applyFill="1" applyBorder="1" applyAlignment="1"/>
    <xf numFmtId="166" fontId="26" fillId="2" borderId="178" xfId="42" applyNumberFormat="1" applyFont="1" applyFill="1" applyBorder="1"/>
    <xf numFmtId="166" fontId="26" fillId="2" borderId="179" xfId="42" applyNumberFormat="1" applyFont="1" applyFill="1" applyBorder="1"/>
    <xf numFmtId="166" fontId="26" fillId="2" borderId="179" xfId="42" applyNumberFormat="1" applyFont="1" applyFill="1" applyBorder="1" applyAlignment="1">
      <alignment horizontal="right"/>
    </xf>
    <xf numFmtId="166" fontId="26" fillId="2" borderId="182" xfId="42" applyNumberFormat="1" applyFont="1" applyFill="1" applyBorder="1"/>
    <xf numFmtId="166" fontId="34" fillId="2" borderId="0" xfId="42" applyNumberFormat="1" applyFont="1" applyFill="1" applyBorder="1" applyAlignment="1"/>
    <xf numFmtId="166" fontId="34" fillId="2" borderId="35" xfId="42" applyNumberFormat="1" applyFont="1" applyFill="1" applyBorder="1"/>
    <xf numFmtId="166" fontId="26" fillId="2" borderId="35" xfId="42" quotePrefix="1" applyNumberFormat="1" applyFont="1" applyFill="1" applyBorder="1" applyAlignment="1">
      <alignment horizontal="right"/>
    </xf>
    <xf numFmtId="166" fontId="21" fillId="4" borderId="187" xfId="42" applyNumberFormat="1" applyFont="1" applyFill="1" applyBorder="1" applyAlignment="1">
      <alignment horizontal="right" vertical="center" wrapText="1"/>
    </xf>
    <xf numFmtId="166" fontId="21" fillId="4" borderId="188" xfId="42" applyNumberFormat="1" applyFont="1" applyFill="1" applyBorder="1" applyAlignment="1">
      <alignment horizontal="right" vertical="center" wrapText="1"/>
    </xf>
    <xf numFmtId="166" fontId="21" fillId="4" borderId="94" xfId="42" applyNumberFormat="1" applyFont="1" applyFill="1" applyBorder="1" applyAlignment="1">
      <alignment horizontal="right" vertical="center" wrapText="1"/>
    </xf>
    <xf numFmtId="166" fontId="21" fillId="4" borderId="173" xfId="42" applyNumberFormat="1" applyFont="1" applyFill="1" applyBorder="1" applyAlignment="1">
      <alignment horizontal="right" vertical="center" wrapText="1"/>
    </xf>
    <xf numFmtId="166" fontId="26" fillId="2" borderId="171" xfId="42" applyNumberFormat="1" applyFont="1" applyFill="1" applyBorder="1" applyAlignment="1">
      <alignment horizontal="left" vertical="center" wrapText="1"/>
    </xf>
    <xf numFmtId="166" fontId="26" fillId="2" borderId="237" xfId="42" applyNumberFormat="1" applyFont="1" applyFill="1" applyBorder="1" applyAlignment="1">
      <alignment horizontal="right" vertical="center" wrapText="1"/>
    </xf>
    <xf numFmtId="166" fontId="26" fillId="2" borderId="238" xfId="42" applyNumberFormat="1" applyFont="1" applyFill="1" applyBorder="1" applyAlignment="1">
      <alignment horizontal="right" vertical="center" wrapText="1"/>
    </xf>
    <xf numFmtId="166" fontId="26" fillId="2" borderId="193" xfId="42" applyNumberFormat="1" applyFont="1" applyFill="1" applyBorder="1" applyAlignment="1">
      <alignment horizontal="right" vertical="center" wrapText="1"/>
    </xf>
    <xf numFmtId="166" fontId="26" fillId="2" borderId="194" xfId="42" applyNumberFormat="1" applyFont="1" applyFill="1" applyBorder="1" applyAlignment="1">
      <alignment horizontal="right" vertical="center" wrapText="1"/>
    </xf>
    <xf numFmtId="166" fontId="26" fillId="2" borderId="239" xfId="42" applyNumberFormat="1" applyFont="1" applyFill="1" applyBorder="1"/>
    <xf numFmtId="166" fontId="26" fillId="2" borderId="240" xfId="42" applyNumberFormat="1" applyFont="1" applyFill="1" applyBorder="1"/>
    <xf numFmtId="166" fontId="26" fillId="2" borderId="241" xfId="42" applyNumberFormat="1" applyFont="1" applyFill="1" applyBorder="1"/>
    <xf numFmtId="166" fontId="26" fillId="2" borderId="242" xfId="42" applyNumberFormat="1" applyFont="1" applyFill="1" applyBorder="1"/>
    <xf numFmtId="166" fontId="34" fillId="2" borderId="241" xfId="42" applyNumberFormat="1" applyFont="1" applyFill="1" applyBorder="1"/>
    <xf numFmtId="166" fontId="34" fillId="2" borderId="242" xfId="42" applyNumberFormat="1" applyFont="1" applyFill="1" applyBorder="1"/>
    <xf numFmtId="166" fontId="26" fillId="2" borderId="243" xfId="42" applyNumberFormat="1" applyFont="1" applyFill="1" applyBorder="1" applyAlignment="1">
      <alignment horizontal="right" vertical="center" wrapText="1"/>
    </xf>
    <xf numFmtId="166" fontId="26" fillId="2" borderId="244" xfId="42" applyNumberFormat="1" applyFont="1" applyFill="1" applyBorder="1" applyAlignment="1">
      <alignment horizontal="right" vertical="center" wrapText="1"/>
    </xf>
    <xf numFmtId="166" fontId="34" fillId="2" borderId="245" xfId="42" applyNumberFormat="1" applyFont="1" applyFill="1" applyBorder="1"/>
    <xf numFmtId="166" fontId="34" fillId="2" borderId="246" xfId="42" applyNumberFormat="1" applyFont="1" applyFill="1" applyBorder="1"/>
    <xf numFmtId="166" fontId="26" fillId="2" borderId="60" xfId="42" applyNumberFormat="1" applyFont="1" applyFill="1" applyBorder="1" applyAlignment="1">
      <alignment horizontal="right"/>
    </xf>
    <xf numFmtId="166" fontId="26" fillId="2" borderId="55" xfId="42" applyNumberFormat="1" applyFont="1" applyFill="1" applyBorder="1"/>
    <xf numFmtId="166" fontId="21" fillId="4" borderId="190" xfId="42" applyNumberFormat="1" applyFont="1" applyFill="1" applyBorder="1" applyAlignment="1">
      <alignment horizontal="right" vertical="center" wrapText="1"/>
    </xf>
    <xf numFmtId="166" fontId="21" fillId="4" borderId="236" xfId="42" applyNumberFormat="1" applyFont="1" applyFill="1" applyBorder="1" applyAlignment="1">
      <alignment horizontal="right" vertical="center" wrapText="1"/>
    </xf>
    <xf numFmtId="166" fontId="21" fillId="4" borderId="191" xfId="42" applyNumberFormat="1" applyFont="1" applyFill="1" applyBorder="1" applyAlignment="1">
      <alignment horizontal="right" vertical="center" wrapText="1"/>
    </xf>
    <xf numFmtId="166" fontId="21" fillId="4" borderId="189" xfId="42" applyNumberFormat="1" applyFont="1" applyFill="1" applyBorder="1" applyAlignment="1">
      <alignment horizontal="right" vertical="center" wrapText="1"/>
    </xf>
    <xf numFmtId="166" fontId="21" fillId="4" borderId="153" xfId="42" applyNumberFormat="1" applyFont="1" applyFill="1" applyBorder="1" applyAlignment="1">
      <alignment horizontal="right" vertical="center" wrapText="1"/>
    </xf>
    <xf numFmtId="166" fontId="34" fillId="2" borderId="31" xfId="42" applyNumberFormat="1" applyFont="1" applyFill="1" applyBorder="1" applyAlignment="1">
      <alignment horizontal="right" indent="2"/>
    </xf>
    <xf numFmtId="166" fontId="34" fillId="2" borderId="195" xfId="42" applyNumberFormat="1" applyFont="1" applyFill="1" applyBorder="1" applyAlignment="1">
      <alignment horizontal="right"/>
    </xf>
    <xf numFmtId="166" fontId="34" fillId="2" borderId="196" xfId="42" applyNumberFormat="1" applyFont="1" applyFill="1" applyBorder="1" applyAlignment="1">
      <alignment horizontal="right"/>
    </xf>
    <xf numFmtId="164" fontId="20" fillId="2" borderId="59" xfId="5" applyFont="1" applyFill="1" applyBorder="1" applyAlignment="1">
      <alignment horizontal="right"/>
    </xf>
    <xf numFmtId="166" fontId="20" fillId="2" borderId="54" xfId="41" applyNumberFormat="1" applyFont="1" applyFill="1" applyBorder="1" applyAlignment="1">
      <alignment horizontal="right"/>
    </xf>
    <xf numFmtId="0" fontId="20" fillId="2" borderId="54" xfId="41" applyFont="1" applyFill="1" applyBorder="1" applyAlignment="1">
      <alignment horizontal="right"/>
    </xf>
    <xf numFmtId="166" fontId="34" fillId="2" borderId="175" xfId="42" applyNumberFormat="1" applyFont="1" applyFill="1" applyBorder="1" applyAlignment="1">
      <alignment horizontal="left" vertical="center" wrapText="1"/>
    </xf>
    <xf numFmtId="166" fontId="21" fillId="2" borderId="197" xfId="42" applyNumberFormat="1" applyFont="1" applyFill="1" applyBorder="1" applyAlignment="1">
      <alignment horizontal="right" vertical="center" wrapText="1"/>
    </xf>
    <xf numFmtId="166" fontId="21" fillId="2" borderId="192" xfId="42" applyNumberFormat="1" applyFont="1" applyFill="1" applyBorder="1" applyAlignment="1">
      <alignment horizontal="right" vertical="center" wrapText="1"/>
    </xf>
    <xf numFmtId="0" fontId="20" fillId="2" borderId="35" xfId="41" applyFont="1" applyFill="1" applyBorder="1" applyAlignment="1">
      <alignment horizontal="right"/>
    </xf>
    <xf numFmtId="166" fontId="20" fillId="2" borderId="36" xfId="41" applyNumberFormat="1" applyFont="1" applyFill="1" applyBorder="1" applyAlignment="1">
      <alignment horizontal="right"/>
    </xf>
    <xf numFmtId="0" fontId="20" fillId="2" borderId="36" xfId="41" applyFont="1" applyFill="1" applyBorder="1" applyAlignment="1">
      <alignment horizontal="right"/>
    </xf>
    <xf numFmtId="166" fontId="26" fillId="2" borderId="198" xfId="42" applyNumberFormat="1" applyFont="1" applyFill="1" applyBorder="1"/>
    <xf numFmtId="166" fontId="26" fillId="2" borderId="199" xfId="42" applyNumberFormat="1" applyFont="1" applyFill="1" applyBorder="1"/>
    <xf numFmtId="166" fontId="26" fillId="2" borderId="0" xfId="42" applyNumberFormat="1" applyFont="1" applyFill="1" applyBorder="1" applyAlignment="1">
      <alignment horizontal="left" indent="4"/>
    </xf>
    <xf numFmtId="166" fontId="26" fillId="2" borderId="200" xfId="42" applyNumberFormat="1" applyFont="1" applyFill="1" applyBorder="1"/>
    <xf numFmtId="166" fontId="26" fillId="2" borderId="201" xfId="42" applyNumberFormat="1" applyFont="1" applyFill="1" applyBorder="1"/>
    <xf numFmtId="166" fontId="27" fillId="4" borderId="68" xfId="15" applyNumberFormat="1" applyFont="1" applyFill="1" applyBorder="1"/>
    <xf numFmtId="0" fontId="20" fillId="2" borderId="110" xfId="15" applyFont="1" applyFill="1" applyBorder="1" applyAlignment="1">
      <alignment horizontal="left"/>
    </xf>
    <xf numFmtId="166" fontId="20" fillId="2" borderId="155" xfId="15" applyNumberFormat="1" applyFont="1" applyFill="1" applyBorder="1"/>
    <xf numFmtId="166" fontId="20" fillId="2" borderId="111" xfId="15" applyNumberFormat="1" applyFont="1" applyFill="1" applyBorder="1"/>
    <xf numFmtId="0" fontId="20" fillId="2" borderId="0" xfId="15" applyFont="1" applyFill="1" applyBorder="1" applyAlignment="1">
      <alignment horizontal="left" indent="1"/>
    </xf>
    <xf numFmtId="166" fontId="26" fillId="2" borderId="107" xfId="42" applyNumberFormat="1" applyFont="1" applyFill="1" applyBorder="1"/>
    <xf numFmtId="166" fontId="20" fillId="2" borderId="109" xfId="15" applyNumberFormat="1" applyFont="1" applyFill="1" applyBorder="1"/>
    <xf numFmtId="0" fontId="26" fillId="2" borderId="0" xfId="15" applyFont="1" applyFill="1" applyBorder="1" applyAlignment="1">
      <alignment horizontal="left" indent="1"/>
    </xf>
    <xf numFmtId="166" fontId="20" fillId="2" borderId="107" xfId="15" applyNumberFormat="1" applyFont="1" applyFill="1" applyBorder="1" applyAlignment="1">
      <alignment horizontal="right"/>
    </xf>
    <xf numFmtId="0" fontId="20" fillId="2" borderId="0" xfId="15" applyFont="1" applyFill="1" applyBorder="1" applyAlignment="1">
      <alignment horizontal="left" indent="2"/>
    </xf>
    <xf numFmtId="0" fontId="30" fillId="2" borderId="0" xfId="15" applyFont="1" applyFill="1" applyBorder="1" applyAlignment="1">
      <alignment horizontal="left" indent="1"/>
    </xf>
    <xf numFmtId="166" fontId="30" fillId="2" borderId="107" xfId="15" applyNumberFormat="1" applyFont="1" applyFill="1" applyBorder="1" applyAlignment="1">
      <alignment horizontal="right"/>
    </xf>
    <xf numFmtId="166" fontId="30" fillId="2" borderId="109" xfId="15" applyNumberFormat="1" applyFont="1" applyFill="1" applyBorder="1" applyAlignment="1">
      <alignment horizontal="right"/>
    </xf>
    <xf numFmtId="166" fontId="27" fillId="4" borderId="18" xfId="15" applyNumberFormat="1" applyFont="1" applyFill="1" applyBorder="1"/>
    <xf numFmtId="166" fontId="26" fillId="2" borderId="107" xfId="0" applyNumberFormat="1" applyFont="1" applyFill="1" applyBorder="1" applyAlignment="1">
      <alignment horizontal="right" vertical="center"/>
    </xf>
    <xf numFmtId="166" fontId="26" fillId="2" borderId="0" xfId="0" applyNumberFormat="1" applyFont="1" applyFill="1" applyBorder="1" applyAlignment="1">
      <alignment horizontal="right" vertical="center"/>
    </xf>
    <xf numFmtId="0" fontId="21" fillId="4" borderId="21" xfId="0" applyFont="1" applyFill="1" applyBorder="1" applyAlignment="1">
      <alignment horizontal="left" vertical="center" indent="1"/>
    </xf>
    <xf numFmtId="166" fontId="21" fillId="4" borderId="9" xfId="0" applyNumberFormat="1" applyFont="1" applyFill="1" applyBorder="1" applyAlignment="1">
      <alignment horizontal="right" vertical="center"/>
    </xf>
    <xf numFmtId="166" fontId="21" fillId="4" borderId="22" xfId="0" applyNumberFormat="1" applyFont="1" applyFill="1" applyBorder="1" applyAlignment="1">
      <alignment horizontal="right" vertical="center"/>
    </xf>
    <xf numFmtId="0" fontId="26" fillId="2" borderId="0" xfId="0" applyFont="1" applyFill="1" applyBorder="1" applyAlignment="1">
      <alignment horizontal="left" vertical="center" indent="2"/>
    </xf>
    <xf numFmtId="166" fontId="27" fillId="4" borderId="68" xfId="0" applyNumberFormat="1" applyFont="1" applyFill="1" applyBorder="1" applyAlignment="1">
      <alignment vertical="center"/>
    </xf>
    <xf numFmtId="0" fontId="26" fillId="2" borderId="219" xfId="0" applyFont="1" applyFill="1" applyBorder="1" applyAlignment="1">
      <alignment vertical="center"/>
    </xf>
    <xf numFmtId="166" fontId="20" fillId="2" borderId="111" xfId="0" applyNumberFormat="1" applyFont="1" applyFill="1" applyBorder="1" applyAlignment="1">
      <alignment vertical="center"/>
    </xf>
    <xf numFmtId="166" fontId="20" fillId="2" borderId="54" xfId="0" applyNumberFormat="1" applyFont="1" applyFill="1" applyBorder="1" applyAlignment="1">
      <alignment vertical="center"/>
    </xf>
    <xf numFmtId="0" fontId="26" fillId="2" borderId="151" xfId="0" applyFont="1" applyFill="1" applyBorder="1" applyAlignment="1">
      <alignment vertical="center"/>
    </xf>
    <xf numFmtId="166" fontId="20" fillId="2" borderId="129" xfId="0" applyNumberFormat="1" applyFont="1" applyFill="1" applyBorder="1" applyAlignment="1">
      <alignment vertical="center"/>
    </xf>
    <xf numFmtId="166" fontId="20" fillId="2" borderId="204" xfId="0" applyNumberFormat="1" applyFont="1" applyFill="1" applyBorder="1" applyAlignment="1">
      <alignment vertical="center"/>
    </xf>
    <xf numFmtId="0" fontId="26" fillId="2" borderId="203" xfId="0" applyFont="1" applyFill="1" applyBorder="1" applyAlignment="1">
      <alignment vertical="center"/>
    </xf>
    <xf numFmtId="166" fontId="20" fillId="2" borderId="56" xfId="0" applyNumberFormat="1" applyFont="1" applyFill="1" applyBorder="1" applyAlignment="1">
      <alignment vertical="center"/>
    </xf>
    <xf numFmtId="0" fontId="26" fillId="2" borderId="5" xfId="0" applyFont="1" applyFill="1" applyBorder="1" applyAlignment="1">
      <alignment vertical="center"/>
    </xf>
    <xf numFmtId="166" fontId="20" fillId="2" borderId="3" xfId="0" applyNumberFormat="1" applyFont="1" applyFill="1" applyBorder="1" applyAlignment="1">
      <alignment vertical="center"/>
    </xf>
    <xf numFmtId="166" fontId="20" fillId="2" borderId="36" xfId="0" applyNumberFormat="1" applyFont="1" applyFill="1" applyBorder="1" applyAlignment="1">
      <alignment vertical="center"/>
    </xf>
    <xf numFmtId="166" fontId="20" fillId="2" borderId="57" xfId="0" applyNumberFormat="1" applyFont="1" applyFill="1" applyBorder="1" applyAlignment="1">
      <alignment vertical="center"/>
    </xf>
    <xf numFmtId="166" fontId="20" fillId="2" borderId="55" xfId="0" applyNumberFormat="1" applyFont="1" applyFill="1" applyBorder="1" applyAlignment="1">
      <alignment vertical="center"/>
    </xf>
    <xf numFmtId="0" fontId="20" fillId="2" borderId="205" xfId="0" applyFont="1" applyFill="1" applyBorder="1"/>
    <xf numFmtId="166" fontId="20" fillId="2" borderId="106" xfId="0" applyNumberFormat="1" applyFont="1" applyFill="1" applyBorder="1"/>
    <xf numFmtId="166" fontId="20" fillId="2" borderId="108" xfId="0" applyNumberFormat="1" applyFont="1" applyFill="1" applyBorder="1"/>
    <xf numFmtId="0" fontId="20" fillId="2" borderId="151" xfId="0" applyFont="1" applyFill="1" applyBorder="1"/>
    <xf numFmtId="0" fontId="20" fillId="2" borderId="107" xfId="0" applyFont="1" applyFill="1" applyBorder="1"/>
    <xf numFmtId="166" fontId="20" fillId="2" borderId="107" xfId="0" applyNumberFormat="1" applyFont="1" applyFill="1" applyBorder="1"/>
    <xf numFmtId="166" fontId="20" fillId="2" borderId="109" xfId="0" applyNumberFormat="1" applyFont="1" applyFill="1" applyBorder="1"/>
    <xf numFmtId="166" fontId="20" fillId="2" borderId="107" xfId="0" applyNumberFormat="1" applyFont="1" applyFill="1" applyBorder="1" applyAlignment="1">
      <alignment horizontal="right"/>
    </xf>
    <xf numFmtId="166" fontId="20" fillId="2" borderId="109" xfId="0" applyNumberFormat="1" applyFont="1" applyFill="1" applyBorder="1" applyAlignment="1">
      <alignment horizontal="right"/>
    </xf>
    <xf numFmtId="166" fontId="26" fillId="2" borderId="205" xfId="45" applyNumberFormat="1" applyFont="1" applyFill="1" applyBorder="1" applyAlignment="1"/>
    <xf numFmtId="166" fontId="26" fillId="2" borderId="106" xfId="45" applyNumberFormat="1" applyFont="1" applyFill="1" applyBorder="1" applyAlignment="1">
      <alignment horizontal="right"/>
    </xf>
    <xf numFmtId="166" fontId="26" fillId="2" borderId="106" xfId="45" applyNumberFormat="1" applyFont="1" applyFill="1" applyBorder="1" applyAlignment="1"/>
    <xf numFmtId="166" fontId="26" fillId="2" borderId="108" xfId="45" applyNumberFormat="1" applyFont="1" applyFill="1" applyBorder="1" applyAlignment="1">
      <alignment horizontal="right"/>
    </xf>
    <xf numFmtId="166" fontId="26" fillId="2" borderId="151" xfId="45" applyNumberFormat="1" applyFont="1" applyFill="1" applyBorder="1" applyAlignment="1"/>
    <xf numFmtId="166" fontId="26" fillId="2" borderId="107" xfId="45" applyNumberFormat="1" applyFont="1" applyFill="1" applyBorder="1" applyAlignment="1">
      <alignment horizontal="right"/>
    </xf>
    <xf numFmtId="166" fontId="26" fillId="2" borderId="107" xfId="45" applyNumberFormat="1" applyFont="1" applyFill="1" applyBorder="1" applyAlignment="1"/>
    <xf numFmtId="166" fontId="26" fillId="2" borderId="109" xfId="45" applyNumberFormat="1" applyFont="1" applyFill="1" applyBorder="1" applyAlignment="1">
      <alignment horizontal="right"/>
    </xf>
    <xf numFmtId="166" fontId="21" fillId="4" borderId="51" xfId="45" applyNumberFormat="1" applyFont="1" applyFill="1" applyBorder="1" applyAlignment="1">
      <alignment wrapText="1"/>
    </xf>
    <xf numFmtId="166" fontId="34" fillId="2" borderId="206" xfId="45" applyNumberFormat="1" applyFont="1" applyFill="1" applyBorder="1" applyAlignment="1">
      <alignment horizontal="right"/>
    </xf>
    <xf numFmtId="165" fontId="34" fillId="2" borderId="207" xfId="45" applyNumberFormat="1" applyFont="1" applyFill="1" applyBorder="1" applyAlignment="1"/>
    <xf numFmtId="165" fontId="34" fillId="2" borderId="208" xfId="45" applyNumberFormat="1" applyFont="1" applyFill="1" applyBorder="1" applyAlignment="1"/>
    <xf numFmtId="166" fontId="26" fillId="2" borderId="170" xfId="45" applyNumberFormat="1" applyFont="1" applyFill="1" applyBorder="1" applyAlignment="1">
      <alignment horizontal="right"/>
    </xf>
    <xf numFmtId="166" fontId="34" fillId="2" borderId="0" xfId="46" applyNumberFormat="1" applyFont="1" applyFill="1" applyBorder="1" applyAlignment="1">
      <alignment horizontal="left" vertical="center" wrapText="1"/>
    </xf>
    <xf numFmtId="166" fontId="21" fillId="2" borderId="107" xfId="46" applyNumberFormat="1" applyFont="1" applyFill="1" applyBorder="1"/>
    <xf numFmtId="166" fontId="21" fillId="2" borderId="109" xfId="46" applyNumberFormat="1" applyFont="1" applyFill="1" applyBorder="1" applyAlignment="1"/>
    <xf numFmtId="166" fontId="21" fillId="4" borderId="65" xfId="46" applyNumberFormat="1" applyFont="1" applyFill="1" applyBorder="1"/>
    <xf numFmtId="166" fontId="21" fillId="4" borderId="68" xfId="46" applyNumberFormat="1" applyFont="1" applyFill="1" applyBorder="1"/>
    <xf numFmtId="166" fontId="34" fillId="2" borderId="0" xfId="46" applyNumberFormat="1" applyFont="1" applyFill="1" applyBorder="1" applyAlignment="1">
      <alignment horizontal="left" indent="2"/>
    </xf>
    <xf numFmtId="166" fontId="26" fillId="2" borderId="107" xfId="46" applyNumberFormat="1" applyFont="1" applyFill="1" applyBorder="1"/>
    <xf numFmtId="166" fontId="26" fillId="2" borderId="0" xfId="46" applyNumberFormat="1" applyFont="1" applyFill="1" applyBorder="1" applyAlignment="1">
      <alignment horizontal="left" indent="3"/>
    </xf>
    <xf numFmtId="166" fontId="26" fillId="2" borderId="109" xfId="46" applyNumberFormat="1" applyFont="1" applyFill="1" applyBorder="1"/>
    <xf numFmtId="166" fontId="26" fillId="2" borderId="151" xfId="47" applyNumberFormat="1" applyFont="1" applyFill="1" applyBorder="1" applyAlignment="1"/>
    <xf numFmtId="166" fontId="26" fillId="2" borderId="107" xfId="47" applyNumberFormat="1" applyFont="1" applyFill="1" applyBorder="1"/>
    <xf numFmtId="166" fontId="26" fillId="2" borderId="107" xfId="47" applyNumberFormat="1" applyFont="1" applyFill="1" applyBorder="1" applyAlignment="1">
      <alignment horizontal="right"/>
    </xf>
    <xf numFmtId="166" fontId="26" fillId="2" borderId="109" xfId="47" applyNumberFormat="1" applyFont="1" applyFill="1" applyBorder="1"/>
    <xf numFmtId="3" fontId="21" fillId="4" borderId="97" xfId="0" applyNumberFormat="1" applyFont="1" applyFill="1" applyBorder="1" applyAlignment="1">
      <alignment horizontal="right" vertical="center"/>
    </xf>
    <xf numFmtId="3" fontId="26" fillId="2" borderId="107" xfId="0" applyNumberFormat="1" applyFont="1" applyFill="1" applyBorder="1" applyAlignment="1">
      <alignment horizontal="right" vertical="center"/>
    </xf>
    <xf numFmtId="166" fontId="26" fillId="2" borderId="109" xfId="0" applyNumberFormat="1" applyFont="1" applyFill="1" applyBorder="1" applyAlignment="1">
      <alignment horizontal="right" vertical="center"/>
    </xf>
    <xf numFmtId="0" fontId="26" fillId="2" borderId="0" xfId="0" applyFont="1" applyFill="1" applyBorder="1" applyAlignment="1">
      <alignment horizontal="left" indent="2"/>
    </xf>
    <xf numFmtId="0" fontId="34" fillId="2" borderId="0" xfId="0" applyFont="1" applyFill="1" applyBorder="1" applyAlignment="1">
      <alignment horizontal="left" indent="1"/>
    </xf>
    <xf numFmtId="3" fontId="21" fillId="4" borderId="51" xfId="0" applyNumberFormat="1" applyFont="1" applyFill="1" applyBorder="1" applyAlignment="1">
      <alignment horizontal="right" vertical="center"/>
    </xf>
    <xf numFmtId="166" fontId="21" fillId="4" borderId="51" xfId="0" applyNumberFormat="1" applyFont="1" applyFill="1" applyBorder="1" applyAlignment="1">
      <alignment horizontal="right" vertical="center"/>
    </xf>
    <xf numFmtId="0" fontId="26" fillId="2" borderId="0" xfId="0" applyFont="1" applyFill="1" applyBorder="1" applyAlignment="1">
      <alignment horizontal="left"/>
    </xf>
    <xf numFmtId="0" fontId="26" fillId="2" borderId="0" xfId="0" applyFont="1" applyFill="1" applyAlignment="1">
      <alignment vertical="center"/>
    </xf>
    <xf numFmtId="0" fontId="26" fillId="2" borderId="151" xfId="0" applyFont="1" applyFill="1" applyBorder="1" applyAlignment="1">
      <alignment horizontal="left" indent="1"/>
    </xf>
    <xf numFmtId="3" fontId="26" fillId="2" borderId="109" xfId="0" applyNumberFormat="1" applyFont="1" applyFill="1" applyBorder="1" applyAlignment="1">
      <alignment horizontal="right" vertical="center"/>
    </xf>
    <xf numFmtId="0" fontId="26" fillId="0" borderId="0" xfId="0" applyFont="1" applyFill="1" applyBorder="1" applyAlignment="1"/>
    <xf numFmtId="3" fontId="21" fillId="4" borderId="97" xfId="0" applyNumberFormat="1" applyFont="1" applyFill="1" applyBorder="1" applyAlignment="1">
      <alignment horizontal="right"/>
    </xf>
    <xf numFmtId="1" fontId="21" fillId="4" borderId="97" xfId="0" applyNumberFormat="1" applyFont="1" applyFill="1" applyBorder="1" applyAlignment="1">
      <alignment horizontal="right"/>
    </xf>
    <xf numFmtId="165" fontId="21" fillId="4" borderId="97" xfId="0" applyNumberFormat="1" applyFont="1" applyFill="1" applyBorder="1" applyAlignment="1">
      <alignment horizontal="right"/>
    </xf>
    <xf numFmtId="0" fontId="26" fillId="2" borderId="90" xfId="0" applyFont="1" applyFill="1" applyBorder="1"/>
    <xf numFmtId="3" fontId="26" fillId="2" borderId="212" xfId="0" applyNumberFormat="1" applyFont="1" applyFill="1" applyBorder="1" applyAlignment="1">
      <alignment horizontal="right"/>
    </xf>
    <xf numFmtId="3" fontId="26" fillId="2" borderId="90" xfId="0" applyNumberFormat="1" applyFont="1" applyFill="1" applyBorder="1" applyAlignment="1">
      <alignment horizontal="right"/>
    </xf>
    <xf numFmtId="3" fontId="26" fillId="2" borderId="91" xfId="0" applyNumberFormat="1" applyFont="1" applyFill="1" applyBorder="1" applyAlignment="1">
      <alignment horizontal="right"/>
    </xf>
    <xf numFmtId="1" fontId="26" fillId="2" borderId="91" xfId="0" applyNumberFormat="1" applyFont="1" applyFill="1" applyBorder="1" applyAlignment="1">
      <alignment horizontal="right"/>
    </xf>
    <xf numFmtId="165" fontId="26" fillId="2" borderId="91" xfId="0" applyNumberFormat="1" applyFont="1" applyFill="1" applyBorder="1" applyAlignment="1">
      <alignment horizontal="right"/>
    </xf>
    <xf numFmtId="165" fontId="26" fillId="2" borderId="214" xfId="0" applyNumberFormat="1" applyFont="1" applyFill="1" applyBorder="1" applyAlignment="1">
      <alignment horizontal="right"/>
    </xf>
    <xf numFmtId="165" fontId="26" fillId="2" borderId="92" xfId="0" applyNumberFormat="1" applyFont="1" applyFill="1" applyBorder="1" applyAlignment="1">
      <alignment horizontal="right"/>
    </xf>
    <xf numFmtId="0" fontId="34" fillId="2" borderId="90" xfId="0" applyFont="1" applyFill="1" applyBorder="1" applyAlignment="1">
      <alignment horizontal="left" indent="1"/>
    </xf>
    <xf numFmtId="0" fontId="26" fillId="2" borderId="90" xfId="0" applyFont="1" applyFill="1" applyBorder="1" applyAlignment="1">
      <alignment horizontal="left" indent="2"/>
    </xf>
    <xf numFmtId="165" fontId="26" fillId="2" borderId="215" xfId="0" applyNumberFormat="1" applyFont="1" applyFill="1" applyBorder="1" applyAlignment="1">
      <alignment horizontal="right"/>
    </xf>
    <xf numFmtId="3" fontId="21" fillId="4" borderId="145" xfId="0" applyNumberFormat="1" applyFont="1" applyFill="1" applyBorder="1" applyAlignment="1">
      <alignment horizontal="right"/>
    </xf>
    <xf numFmtId="1" fontId="21" fillId="4" borderId="145" xfId="0" applyNumberFormat="1" applyFont="1" applyFill="1" applyBorder="1" applyAlignment="1">
      <alignment horizontal="right"/>
    </xf>
    <xf numFmtId="165" fontId="21" fillId="4" borderId="145" xfId="0" applyNumberFormat="1" applyFont="1" applyFill="1" applyBorder="1" applyAlignment="1">
      <alignment horizontal="right"/>
    </xf>
    <xf numFmtId="165" fontId="26" fillId="2" borderId="216" xfId="0" applyNumberFormat="1" applyFont="1" applyFill="1" applyBorder="1" applyAlignment="1">
      <alignment horizontal="right"/>
    </xf>
    <xf numFmtId="0" fontId="26" fillId="2" borderId="210" xfId="0" applyFont="1" applyFill="1" applyBorder="1"/>
    <xf numFmtId="3" fontId="26" fillId="2" borderId="213" xfId="0" applyNumberFormat="1" applyFont="1" applyFill="1" applyBorder="1" applyAlignment="1">
      <alignment horizontal="right"/>
    </xf>
    <xf numFmtId="3" fontId="26" fillId="2" borderId="210" xfId="0" applyNumberFormat="1" applyFont="1" applyFill="1" applyBorder="1" applyAlignment="1">
      <alignment horizontal="right"/>
    </xf>
    <xf numFmtId="3" fontId="26" fillId="2" borderId="211" xfId="0" applyNumberFormat="1" applyFont="1" applyFill="1" applyBorder="1" applyAlignment="1">
      <alignment horizontal="right"/>
    </xf>
    <xf numFmtId="1" fontId="26" fillId="2" borderId="211" xfId="0" applyNumberFormat="1" applyFont="1" applyFill="1" applyBorder="1" applyAlignment="1">
      <alignment horizontal="right"/>
    </xf>
    <xf numFmtId="165" fontId="26" fillId="2" borderId="211" xfId="0" applyNumberFormat="1" applyFont="1" applyFill="1" applyBorder="1" applyAlignment="1">
      <alignment horizontal="right"/>
    </xf>
    <xf numFmtId="165" fontId="26" fillId="2" borderId="209" xfId="0" applyNumberFormat="1" applyFont="1" applyFill="1" applyBorder="1" applyAlignment="1">
      <alignment horizontal="right"/>
    </xf>
    <xf numFmtId="165" fontId="26" fillId="2" borderId="217" xfId="0" applyNumberFormat="1" applyFont="1" applyFill="1" applyBorder="1" applyAlignment="1">
      <alignment horizontal="right"/>
    </xf>
    <xf numFmtId="0" fontId="26" fillId="2" borderId="151" xfId="0" applyFont="1" applyFill="1" applyBorder="1" applyAlignment="1">
      <alignment horizontal="left" vertical="center" indent="1"/>
    </xf>
    <xf numFmtId="3" fontId="27" fillId="4" borderId="152" xfId="26" applyNumberFormat="1" applyFont="1" applyFill="1" applyBorder="1" applyAlignment="1">
      <alignment horizontal="center"/>
    </xf>
    <xf numFmtId="0" fontId="20" fillId="2" borderId="151" xfId="26" applyFont="1" applyFill="1" applyBorder="1" applyAlignment="1">
      <alignment horizontal="left" indent="1"/>
    </xf>
    <xf numFmtId="3" fontId="20" fillId="2" borderId="107" xfId="26" applyNumberFormat="1" applyFont="1" applyFill="1" applyBorder="1" applyAlignment="1">
      <alignment horizontal="right"/>
    </xf>
    <xf numFmtId="3" fontId="26" fillId="2" borderId="107" xfId="26" applyNumberFormat="1" applyFont="1" applyFill="1" applyBorder="1" applyAlignment="1">
      <alignment horizontal="right"/>
    </xf>
    <xf numFmtId="3" fontId="20" fillId="2" borderId="109" xfId="26" applyNumberFormat="1" applyFont="1" applyFill="1" applyBorder="1" applyAlignment="1">
      <alignment horizontal="right"/>
    </xf>
    <xf numFmtId="0" fontId="20" fillId="2" borderId="151" xfId="26" applyFont="1" applyFill="1" applyBorder="1" applyAlignment="1">
      <alignment horizontal="left" indent="3"/>
    </xf>
    <xf numFmtId="0" fontId="20" fillId="2" borderId="151" xfId="26" applyFont="1" applyFill="1" applyBorder="1" applyAlignment="1">
      <alignment horizontal="left" indent="2"/>
    </xf>
    <xf numFmtId="0" fontId="20" fillId="2" borderId="151" xfId="26" applyFont="1" applyFill="1" applyBorder="1" applyAlignment="1">
      <alignment horizontal="left" indent="5"/>
    </xf>
    <xf numFmtId="166" fontId="26" fillId="2" borderId="0" xfId="50" applyNumberFormat="1" applyFont="1" applyFill="1" applyBorder="1" applyAlignment="1">
      <alignment horizontal="left"/>
    </xf>
    <xf numFmtId="0" fontId="26" fillId="2" borderId="0" xfId="50" applyFont="1" applyFill="1" applyBorder="1"/>
    <xf numFmtId="166" fontId="26" fillId="2" borderId="0" xfId="50" applyNumberFormat="1" applyFont="1" applyFill="1" applyBorder="1"/>
    <xf numFmtId="166" fontId="26" fillId="2" borderId="0" xfId="50" applyNumberFormat="1" applyFont="1" applyFill="1" applyBorder="1" applyAlignment="1">
      <alignment horizontal="left" indent="3"/>
    </xf>
    <xf numFmtId="0" fontId="34" fillId="2" borderId="0" xfId="50" applyFont="1" applyFill="1" applyBorder="1"/>
    <xf numFmtId="0" fontId="20" fillId="2" borderId="0" xfId="0" applyFont="1" applyFill="1" applyBorder="1" applyAlignment="1">
      <alignment vertical="center"/>
    </xf>
    <xf numFmtId="0" fontId="20" fillId="2" borderId="0" xfId="0" applyFont="1" applyFill="1" applyBorder="1" applyAlignment="1">
      <alignment horizontal="left" vertical="center"/>
    </xf>
    <xf numFmtId="0" fontId="20" fillId="2" borderId="0" xfId="0" applyFont="1" applyFill="1" applyAlignment="1">
      <alignment horizontal="left" vertical="top"/>
    </xf>
    <xf numFmtId="3" fontId="39" fillId="2" borderId="107" xfId="0" applyNumberFormat="1" applyFont="1" applyFill="1" applyBorder="1" applyAlignment="1">
      <alignment horizontal="right" vertical="center"/>
    </xf>
    <xf numFmtId="3" fontId="39" fillId="2" borderId="109" xfId="0" applyNumberFormat="1" applyFont="1" applyFill="1" applyBorder="1" applyAlignment="1">
      <alignment horizontal="right" vertical="center"/>
    </xf>
    <xf numFmtId="3" fontId="21" fillId="4" borderId="133" xfId="0" applyNumberFormat="1" applyFont="1" applyFill="1" applyBorder="1" applyAlignment="1">
      <alignment horizontal="right" vertical="center"/>
    </xf>
    <xf numFmtId="3" fontId="20" fillId="2" borderId="107" xfId="0" applyNumberFormat="1" applyFont="1" applyFill="1" applyBorder="1" applyAlignment="1"/>
    <xf numFmtId="166" fontId="20" fillId="2" borderId="107" xfId="0" applyNumberFormat="1" applyFont="1" applyFill="1" applyBorder="1" applyAlignment="1"/>
    <xf numFmtId="166" fontId="20" fillId="2" borderId="109" xfId="0" applyNumberFormat="1" applyFont="1" applyFill="1" applyBorder="1" applyAlignment="1"/>
    <xf numFmtId="3" fontId="27" fillId="4" borderId="145" xfId="0" applyNumberFormat="1" applyFont="1" applyFill="1" applyBorder="1" applyAlignment="1"/>
    <xf numFmtId="166" fontId="27" fillId="4" borderId="145" xfId="0" applyNumberFormat="1" applyFont="1" applyFill="1" applyBorder="1" applyAlignment="1"/>
    <xf numFmtId="0" fontId="31" fillId="2" borderId="49" xfId="0" applyFont="1" applyFill="1" applyBorder="1" applyAlignment="1">
      <alignment horizontal="left" wrapText="1" indent="1"/>
    </xf>
    <xf numFmtId="3" fontId="31" fillId="2" borderId="35" xfId="0" applyNumberFormat="1" applyFont="1" applyFill="1" applyBorder="1" applyAlignment="1"/>
    <xf numFmtId="3" fontId="31" fillId="2" borderId="36" xfId="0" applyNumberFormat="1" applyFont="1" applyFill="1" applyBorder="1" applyAlignment="1"/>
    <xf numFmtId="0" fontId="31" fillId="2" borderId="49" xfId="0" applyFont="1" applyFill="1" applyBorder="1" applyAlignment="1">
      <alignment horizontal="left" indent="1"/>
    </xf>
    <xf numFmtId="0" fontId="31" fillId="9" borderId="49" xfId="0" applyFont="1" applyFill="1" applyBorder="1" applyAlignment="1">
      <alignment horizontal="left" indent="1"/>
    </xf>
    <xf numFmtId="3" fontId="20" fillId="2" borderId="35" xfId="0" applyNumberFormat="1" applyFont="1" applyFill="1" applyBorder="1" applyAlignment="1"/>
    <xf numFmtId="3" fontId="20" fillId="2" borderId="36" xfId="0" applyNumberFormat="1" applyFont="1" applyFill="1" applyBorder="1" applyAlignment="1"/>
    <xf numFmtId="0" fontId="20" fillId="2" borderId="151" xfId="0" applyFont="1" applyFill="1" applyBorder="1" applyAlignment="1">
      <alignment horizontal="left" indent="1"/>
    </xf>
    <xf numFmtId="3" fontId="20" fillId="2" borderId="109" xfId="0" applyNumberFormat="1" applyFont="1" applyFill="1" applyBorder="1" applyAlignment="1"/>
    <xf numFmtId="0" fontId="26" fillId="2" borderId="151" xfId="0" applyFont="1" applyFill="1" applyBorder="1" applyAlignment="1">
      <alignment horizontal="left" vertical="center" wrapText="1"/>
    </xf>
    <xf numFmtId="3" fontId="26" fillId="2" borderId="107" xfId="0" applyNumberFormat="1" applyFont="1" applyFill="1" applyBorder="1" applyAlignment="1">
      <alignment horizontal="right" vertical="center" wrapText="1" indent="1"/>
    </xf>
    <xf numFmtId="3" fontId="26" fillId="2" borderId="109" xfId="0" applyNumberFormat="1" applyFont="1" applyFill="1" applyBorder="1" applyAlignment="1">
      <alignment horizontal="right" vertical="center" wrapText="1" indent="1"/>
    </xf>
    <xf numFmtId="0" fontId="26" fillId="2" borderId="151" xfId="0" applyFont="1" applyFill="1" applyBorder="1" applyAlignment="1">
      <alignment horizontal="left" vertical="center" wrapText="1" indent="2"/>
    </xf>
    <xf numFmtId="17" fontId="26" fillId="2" borderId="0" xfId="16" quotePrefix="1" applyNumberFormat="1" applyFont="1" applyFill="1" applyBorder="1" applyAlignment="1">
      <alignment horizontal="left"/>
    </xf>
    <xf numFmtId="0" fontId="26" fillId="2" borderId="0" xfId="16" quotePrefix="1" applyNumberFormat="1" applyFont="1" applyFill="1" applyBorder="1" applyAlignment="1">
      <alignment horizontal="left"/>
    </xf>
    <xf numFmtId="0" fontId="49" fillId="2" borderId="0" xfId="2" applyFont="1" applyFill="1" applyAlignment="1"/>
    <xf numFmtId="0" fontId="20" fillId="2" borderId="0" xfId="2" applyFont="1" applyFill="1" applyBorder="1" applyAlignment="1">
      <alignment horizontal="left" indent="1"/>
    </xf>
    <xf numFmtId="0" fontId="20" fillId="2" borderId="0" xfId="2" applyFont="1" applyFill="1" applyAlignment="1">
      <alignment horizontal="right" indent="1"/>
    </xf>
    <xf numFmtId="0" fontId="20" fillId="2" borderId="0" xfId="2" applyFont="1" applyFill="1" applyBorder="1" applyAlignment="1">
      <alignment horizontal="right" indent="1"/>
    </xf>
    <xf numFmtId="14" fontId="20" fillId="2" borderId="0" xfId="2" applyNumberFormat="1" applyFont="1" applyFill="1"/>
    <xf numFmtId="0" fontId="26" fillId="2" borderId="0" xfId="2" applyFont="1" applyFill="1" applyAlignment="1">
      <alignment vertical="center"/>
    </xf>
    <xf numFmtId="0" fontId="20" fillId="2" borderId="151" xfId="2" applyFont="1" applyFill="1" applyBorder="1" applyAlignment="1">
      <alignment horizontal="justify"/>
    </xf>
    <xf numFmtId="0" fontId="20" fillId="2" borderId="0" xfId="2" applyFont="1" applyFill="1" applyBorder="1" applyAlignment="1">
      <alignment horizontal="left"/>
    </xf>
    <xf numFmtId="4" fontId="42" fillId="2" borderId="0" xfId="2" applyNumberFormat="1" applyFont="1" applyFill="1" applyAlignment="1">
      <alignment horizontal="right" indent="1"/>
    </xf>
    <xf numFmtId="4" fontId="42" fillId="2" borderId="0" xfId="2" applyNumberFormat="1" applyFont="1" applyFill="1" applyBorder="1" applyAlignment="1">
      <alignment horizontal="right" indent="1"/>
    </xf>
    <xf numFmtId="0" fontId="54" fillId="2" borderId="0" xfId="2" applyFont="1" applyFill="1" applyBorder="1" applyAlignment="1">
      <alignment horizontal="left" indent="1"/>
    </xf>
    <xf numFmtId="166" fontId="54" fillId="2" borderId="0" xfId="2" applyNumberFormat="1" applyFont="1" applyFill="1" applyAlignment="1">
      <alignment horizontal="right" indent="1"/>
    </xf>
    <xf numFmtId="0" fontId="20" fillId="2" borderId="0" xfId="0" applyFont="1" applyFill="1" applyBorder="1" applyAlignment="1">
      <alignment horizontal="justify"/>
    </xf>
    <xf numFmtId="0" fontId="20" fillId="2" borderId="0" xfId="0" applyFont="1" applyFill="1" applyBorder="1" applyAlignment="1">
      <alignment horizontal="left"/>
    </xf>
    <xf numFmtId="0" fontId="21" fillId="2" borderId="0" xfId="0" applyFont="1" applyFill="1" applyAlignment="1">
      <alignment vertical="center"/>
    </xf>
    <xf numFmtId="0" fontId="20" fillId="2" borderId="0" xfId="0" applyFont="1" applyFill="1" applyAlignment="1">
      <alignment horizontal="left" indent="1"/>
    </xf>
    <xf numFmtId="0" fontId="26" fillId="2" borderId="0" xfId="0" applyFont="1" applyFill="1" applyBorder="1" applyAlignment="1">
      <alignment vertical="center"/>
    </xf>
    <xf numFmtId="0" fontId="20" fillId="2" borderId="5" xfId="0" applyFont="1" applyFill="1" applyBorder="1" applyAlignment="1">
      <alignment horizontal="justify"/>
    </xf>
    <xf numFmtId="0" fontId="26" fillId="2" borderId="5" xfId="0" applyFont="1" applyFill="1" applyBorder="1" applyAlignment="1">
      <alignment horizontal="left" indent="1"/>
    </xf>
    <xf numFmtId="3" fontId="20" fillId="2" borderId="5" xfId="0" applyNumberFormat="1" applyFont="1" applyFill="1" applyBorder="1" applyAlignment="1">
      <alignment horizontal="justify"/>
    </xf>
    <xf numFmtId="0" fontId="26" fillId="2" borderId="5" xfId="0" applyFont="1" applyFill="1" applyBorder="1" applyAlignment="1">
      <alignment horizontal="justify"/>
    </xf>
    <xf numFmtId="0" fontId="21" fillId="0" borderId="0" xfId="16" applyFont="1" applyAlignment="1">
      <alignment horizontal="center"/>
    </xf>
    <xf numFmtId="0" fontId="26" fillId="0" borderId="0" xfId="16" applyFont="1"/>
    <xf numFmtId="0" fontId="26" fillId="0" borderId="0" xfId="16" applyFont="1" applyFill="1"/>
    <xf numFmtId="2" fontId="26" fillId="0" borderId="0" xfId="54" quotePrefix="1" applyNumberFormat="1" applyFont="1" applyFill="1" applyBorder="1" applyAlignment="1">
      <alignment vertical="center" wrapText="1"/>
    </xf>
    <xf numFmtId="0" fontId="26" fillId="0" borderId="0" xfId="16" quotePrefix="1" applyFont="1" applyAlignment="1">
      <alignment vertical="top" wrapText="1"/>
    </xf>
    <xf numFmtId="0" fontId="26" fillId="0" borderId="0" xfId="16" quotePrefix="1" applyFont="1"/>
    <xf numFmtId="0" fontId="21" fillId="0" borderId="0" xfId="16" applyFont="1" applyAlignment="1">
      <alignment vertical="center"/>
    </xf>
    <xf numFmtId="0" fontId="26" fillId="0" borderId="0" xfId="16" quotePrefix="1" applyFont="1" applyAlignment="1">
      <alignment horizontal="left" vertical="top" wrapText="1"/>
    </xf>
    <xf numFmtId="2" fontId="26" fillId="0" borderId="170" xfId="54" quotePrefix="1" applyNumberFormat="1" applyFont="1" applyFill="1" applyBorder="1" applyAlignment="1">
      <alignment vertical="center" wrapText="1"/>
    </xf>
    <xf numFmtId="0" fontId="42" fillId="0" borderId="0" xfId="16" applyFont="1"/>
    <xf numFmtId="0" fontId="21" fillId="2" borderId="0" xfId="16" applyFont="1" applyFill="1" applyAlignment="1">
      <alignment vertical="center"/>
    </xf>
    <xf numFmtId="0" fontId="42" fillId="2" borderId="0" xfId="16" applyFont="1" applyFill="1"/>
    <xf numFmtId="2" fontId="26" fillId="2" borderId="224" xfId="54" quotePrefix="1" applyNumberFormat="1" applyFont="1" applyFill="1" applyBorder="1" applyAlignment="1">
      <alignment horizontal="left" vertical="center" wrapText="1"/>
    </xf>
    <xf numFmtId="2" fontId="26" fillId="2" borderId="225" xfId="54" quotePrefix="1" applyNumberFormat="1" applyFont="1" applyFill="1" applyBorder="1" applyAlignment="1">
      <alignment horizontal="left" vertical="center" wrapText="1"/>
    </xf>
    <xf numFmtId="0" fontId="26" fillId="2" borderId="0" xfId="16" applyFont="1" applyFill="1" applyAlignment="1">
      <alignment horizontal="justify"/>
    </xf>
    <xf numFmtId="0" fontId="42" fillId="2" borderId="0" xfId="16" applyFont="1" applyFill="1" applyAlignment="1">
      <alignment horizontal="justify"/>
    </xf>
    <xf numFmtId="186" fontId="26" fillId="0" borderId="0" xfId="55" applyFont="1"/>
    <xf numFmtId="14" fontId="26" fillId="0" borderId="0" xfId="16" applyNumberFormat="1" applyFont="1" applyFill="1" applyAlignment="1">
      <alignment horizontal="left"/>
    </xf>
    <xf numFmtId="186" fontId="26" fillId="0" borderId="0" xfId="55" applyFont="1" applyAlignment="1">
      <alignment horizontal="right"/>
    </xf>
    <xf numFmtId="43" fontId="26" fillId="0" borderId="0" xfId="16" applyNumberFormat="1" applyFont="1"/>
    <xf numFmtId="187" fontId="26" fillId="0" borderId="0" xfId="16" applyNumberFormat="1" applyFont="1" applyFill="1"/>
    <xf numFmtId="186" fontId="26" fillId="0" borderId="0" xfId="55" applyFont="1" applyFill="1"/>
    <xf numFmtId="0" fontId="26" fillId="2" borderId="35" xfId="16" applyFont="1" applyFill="1" applyBorder="1"/>
    <xf numFmtId="0" fontId="26" fillId="0" borderId="0" xfId="16" applyFont="1" applyFill="1" applyAlignment="1">
      <alignment vertical="center"/>
    </xf>
    <xf numFmtId="0" fontId="21" fillId="0" borderId="0" xfId="16" applyFont="1" applyAlignment="1"/>
    <xf numFmtId="0" fontId="26" fillId="0" borderId="0" xfId="43" applyFont="1"/>
    <xf numFmtId="0" fontId="21" fillId="0" borderId="151" xfId="16" applyFont="1" applyFill="1" applyBorder="1" applyAlignment="1">
      <alignment vertical="center"/>
    </xf>
    <xf numFmtId="3" fontId="21" fillId="0" borderId="107" xfId="56" applyNumberFormat="1" applyFont="1" applyFill="1" applyBorder="1" applyAlignment="1">
      <alignment horizontal="right" vertical="center" wrapText="1"/>
    </xf>
    <xf numFmtId="3" fontId="21" fillId="0" borderId="109" xfId="56" applyNumberFormat="1" applyFont="1" applyFill="1" applyBorder="1" applyAlignment="1">
      <alignment horizontal="right" vertical="center" wrapText="1"/>
    </xf>
    <xf numFmtId="0" fontId="34" fillId="0" borderId="151" xfId="16" applyFont="1" applyFill="1" applyBorder="1" applyAlignment="1">
      <alignment horizontal="left" indent="1"/>
    </xf>
    <xf numFmtId="3" fontId="26" fillId="0" borderId="107" xfId="16" applyNumberFormat="1" applyFont="1" applyFill="1" applyBorder="1" applyAlignment="1">
      <alignment horizontal="right"/>
    </xf>
    <xf numFmtId="3" fontId="26" fillId="0" borderId="109" xfId="16" applyNumberFormat="1" applyFont="1" applyFill="1" applyBorder="1" applyAlignment="1">
      <alignment horizontal="right"/>
    </xf>
    <xf numFmtId="0" fontId="26" fillId="0" borderId="151" xfId="16" applyFont="1" applyFill="1" applyBorder="1" applyAlignment="1">
      <alignment horizontal="left" vertical="center" indent="3"/>
    </xf>
    <xf numFmtId="3" fontId="26" fillId="0" borderId="107" xfId="56" applyNumberFormat="1" applyFont="1" applyFill="1" applyBorder="1" applyAlignment="1">
      <alignment horizontal="right" vertical="center" wrapText="1"/>
    </xf>
    <xf numFmtId="3" fontId="26" fillId="0" borderId="109" xfId="56" applyNumberFormat="1" applyFont="1" applyFill="1" applyBorder="1" applyAlignment="1">
      <alignment horizontal="right" vertical="center" wrapText="1"/>
    </xf>
    <xf numFmtId="0" fontId="26" fillId="0" borderId="109" xfId="16" applyFont="1" applyFill="1" applyBorder="1"/>
    <xf numFmtId="3" fontId="26" fillId="0" borderId="107" xfId="56" applyNumberFormat="1" applyFont="1" applyFill="1" applyBorder="1" applyAlignment="1">
      <alignment horizontal="right" vertical="top" wrapText="1"/>
    </xf>
    <xf numFmtId="0" fontId="26" fillId="0" borderId="151" xfId="0" applyFont="1" applyFill="1" applyBorder="1" applyAlignment="1">
      <alignment horizontal="left" vertical="center" indent="3"/>
    </xf>
    <xf numFmtId="0" fontId="26" fillId="0" borderId="0" xfId="43" applyFont="1" applyFill="1" applyAlignment="1">
      <alignment vertical="center"/>
    </xf>
    <xf numFmtId="0" fontId="26" fillId="0" borderId="0" xfId="0" applyFont="1"/>
    <xf numFmtId="0" fontId="26" fillId="0" borderId="0" xfId="43" applyFont="1" applyFill="1"/>
    <xf numFmtId="43" fontId="26" fillId="0" borderId="0" xfId="56" applyFont="1" applyFill="1" applyAlignment="1">
      <alignment horizontal="left" wrapText="1"/>
    </xf>
    <xf numFmtId="0" fontId="26" fillId="0" borderId="0" xfId="0" applyFont="1" applyFill="1" applyAlignment="1">
      <alignment vertical="center"/>
    </xf>
    <xf numFmtId="0" fontId="26" fillId="2" borderId="0" xfId="3" applyFont="1" applyFill="1" applyAlignment="1">
      <alignment horizontal="right"/>
    </xf>
    <xf numFmtId="4" fontId="26" fillId="2" borderId="0" xfId="3" applyNumberFormat="1" applyFont="1" applyFill="1"/>
    <xf numFmtId="0" fontId="26" fillId="2" borderId="0" xfId="3" applyFont="1" applyFill="1" applyBorder="1" applyAlignment="1">
      <alignment horizontal="center"/>
    </xf>
    <xf numFmtId="0" fontId="26" fillId="2" borderId="107" xfId="3" applyFont="1" applyFill="1" applyBorder="1" applyAlignment="1">
      <alignment horizontal="left" indent="2"/>
    </xf>
    <xf numFmtId="0" fontId="26" fillId="2" borderId="107" xfId="3" applyFont="1" applyFill="1" applyBorder="1" applyAlignment="1">
      <alignment horizontal="left" indent="1"/>
    </xf>
    <xf numFmtId="4" fontId="26" fillId="2" borderId="0" xfId="3" applyNumberFormat="1" applyFont="1" applyFill="1" applyBorder="1"/>
    <xf numFmtId="0" fontId="21" fillId="2" borderId="0" xfId="3" applyFont="1" applyFill="1" applyAlignment="1"/>
    <xf numFmtId="0" fontId="26" fillId="2" borderId="0" xfId="3" applyFont="1" applyFill="1" applyAlignment="1">
      <alignment horizontal="left"/>
    </xf>
    <xf numFmtId="0" fontId="26" fillId="2" borderId="0" xfId="57" applyFont="1" applyFill="1"/>
    <xf numFmtId="0" fontId="21" fillId="2" borderId="0" xfId="57" applyFont="1" applyFill="1" applyAlignment="1"/>
    <xf numFmtId="0" fontId="26" fillId="2" borderId="0" xfId="57" applyFont="1" applyFill="1" applyBorder="1" applyAlignment="1">
      <alignment horizontal="center" vertical="center"/>
    </xf>
    <xf numFmtId="0" fontId="26" fillId="2" borderId="0" xfId="57" applyFont="1" applyFill="1" applyBorder="1" applyAlignment="1">
      <alignment horizontal="center"/>
    </xf>
    <xf numFmtId="0" fontId="26" fillId="2" borderId="107" xfId="57" applyFont="1" applyFill="1" applyBorder="1" applyAlignment="1">
      <alignment horizontal="left" indent="1"/>
    </xf>
    <xf numFmtId="0" fontId="26" fillId="2" borderId="107" xfId="57" applyFont="1" applyFill="1" applyBorder="1"/>
    <xf numFmtId="0" fontId="26" fillId="2" borderId="107" xfId="57" applyFont="1" applyFill="1" applyBorder="1" applyAlignment="1">
      <alignment horizontal="left"/>
    </xf>
    <xf numFmtId="0" fontId="26" fillId="2" borderId="107" xfId="57" applyFont="1" applyFill="1" applyBorder="1" applyAlignment="1">
      <alignment horizontal="left" indent="2"/>
    </xf>
    <xf numFmtId="4" fontId="26" fillId="2" borderId="0" xfId="57" applyNumberFormat="1" applyFont="1" applyFill="1"/>
    <xf numFmtId="0" fontId="34" fillId="2" borderId="107" xfId="57" applyFont="1" applyFill="1" applyBorder="1" applyAlignment="1">
      <alignment horizontal="center"/>
    </xf>
    <xf numFmtId="10" fontId="26" fillId="2" borderId="0" xfId="57" applyNumberFormat="1" applyFont="1" applyFill="1"/>
    <xf numFmtId="165" fontId="26" fillId="2" borderId="0" xfId="57" applyNumberFormat="1" applyFont="1" applyFill="1"/>
    <xf numFmtId="0" fontId="21" fillId="2" borderId="0" xfId="57" applyFont="1" applyFill="1" applyAlignment="1">
      <alignment horizontal="left" indent="3"/>
    </xf>
    <xf numFmtId="0" fontId="21" fillId="2" borderId="0" xfId="58" applyFont="1" applyFill="1" applyAlignment="1"/>
    <xf numFmtId="0" fontId="55" fillId="2" borderId="0" xfId="58" applyFont="1" applyFill="1" applyAlignment="1">
      <alignment horizontal="left"/>
    </xf>
    <xf numFmtId="0" fontId="26" fillId="2" borderId="0" xfId="58" applyFont="1" applyFill="1"/>
    <xf numFmtId="0" fontId="21" fillId="2" borderId="0" xfId="58" applyFont="1" applyFill="1" applyAlignment="1">
      <alignment horizontal="center"/>
    </xf>
    <xf numFmtId="0" fontId="26" fillId="2" borderId="0" xfId="58" applyFont="1" applyFill="1" applyBorder="1" applyAlignment="1">
      <alignment horizontal="center"/>
    </xf>
    <xf numFmtId="0" fontId="26" fillId="2" borderId="107" xfId="58" applyFont="1" applyFill="1" applyBorder="1" applyAlignment="1"/>
    <xf numFmtId="0" fontId="26" fillId="2" borderId="107" xfId="58" applyFont="1" applyFill="1" applyBorder="1" applyAlignment="1">
      <alignment horizontal="center"/>
    </xf>
    <xf numFmtId="0" fontId="26" fillId="2" borderId="0" xfId="58" applyFont="1" applyFill="1" applyBorder="1" applyAlignment="1">
      <alignment horizontal="left" indent="1"/>
    </xf>
    <xf numFmtId="4" fontId="56" fillId="2" borderId="0" xfId="58" applyNumberFormat="1" applyFont="1" applyFill="1" applyBorder="1"/>
    <xf numFmtId="4" fontId="26" fillId="2" borderId="0" xfId="58" applyNumberFormat="1" applyFont="1" applyFill="1" applyBorder="1"/>
    <xf numFmtId="0" fontId="26" fillId="2" borderId="0" xfId="58" applyFont="1" applyFill="1" applyBorder="1" applyAlignment="1">
      <alignment horizontal="right"/>
    </xf>
    <xf numFmtId="0" fontId="26" fillId="2" borderId="0" xfId="58" applyFont="1" applyFill="1" applyAlignment="1">
      <alignment horizontal="center"/>
    </xf>
    <xf numFmtId="0" fontId="26" fillId="2" borderId="0" xfId="58" applyFont="1" applyFill="1" applyAlignment="1"/>
    <xf numFmtId="0" fontId="26" fillId="2" borderId="0" xfId="58" applyFont="1" applyFill="1" applyAlignment="1">
      <alignment horizontal="left" indent="3"/>
    </xf>
    <xf numFmtId="0" fontId="27" fillId="4" borderId="325" xfId="15" applyFont="1" applyFill="1" applyBorder="1" applyAlignment="1">
      <alignment horizontal="left" vertical="center" indent="1"/>
    </xf>
    <xf numFmtId="166" fontId="21" fillId="4" borderId="292" xfId="15" applyNumberFormat="1" applyFont="1" applyFill="1" applyBorder="1" applyAlignment="1">
      <alignment vertical="center"/>
    </xf>
    <xf numFmtId="0" fontId="27" fillId="4" borderId="154" xfId="15" applyFont="1" applyFill="1" applyBorder="1" applyAlignment="1">
      <alignment horizontal="left" vertical="center" indent="1"/>
    </xf>
    <xf numFmtId="166" fontId="21" fillId="4" borderId="326" xfId="15" applyNumberFormat="1" applyFont="1" applyFill="1" applyBorder="1" applyAlignment="1">
      <alignment vertical="center"/>
    </xf>
    <xf numFmtId="0" fontId="27" fillId="4" borderId="20" xfId="15" applyFont="1" applyFill="1" applyBorder="1" applyAlignment="1">
      <alignment horizontal="left" vertical="center" indent="1"/>
    </xf>
    <xf numFmtId="166" fontId="21" fillId="4" borderId="26" xfId="15" applyNumberFormat="1" applyFont="1" applyFill="1" applyBorder="1" applyAlignment="1">
      <alignment vertical="center"/>
    </xf>
    <xf numFmtId="166" fontId="21" fillId="4" borderId="319" xfId="15" applyNumberFormat="1" applyFont="1" applyFill="1" applyBorder="1" applyAlignment="1">
      <alignment vertical="center"/>
    </xf>
    <xf numFmtId="0" fontId="27" fillId="4" borderId="248" xfId="15" applyFont="1" applyFill="1" applyBorder="1" applyAlignment="1">
      <alignment horizontal="left" vertical="center" indent="1"/>
    </xf>
    <xf numFmtId="166" fontId="21" fillId="4" borderId="249" xfId="15" applyNumberFormat="1" applyFont="1" applyFill="1" applyBorder="1" applyAlignment="1">
      <alignment vertical="center"/>
    </xf>
    <xf numFmtId="166" fontId="21" fillId="4" borderId="250" xfId="15" applyNumberFormat="1" applyFont="1" applyFill="1" applyBorder="1" applyAlignment="1">
      <alignment vertical="center"/>
    </xf>
    <xf numFmtId="0" fontId="23" fillId="13" borderId="24" xfId="15" applyFont="1" applyFill="1" applyBorder="1" applyAlignment="1">
      <alignment horizontal="center" vertical="center"/>
    </xf>
    <xf numFmtId="0" fontId="23" fillId="13" borderId="18" xfId="15" applyFont="1" applyFill="1" applyBorder="1" applyAlignment="1">
      <alignment horizontal="center" vertical="center" wrapText="1"/>
    </xf>
    <xf numFmtId="0" fontId="23" fillId="13" borderId="26" xfId="15" applyFont="1" applyFill="1" applyBorder="1" applyAlignment="1">
      <alignment horizontal="center" vertical="center" wrapText="1"/>
    </xf>
    <xf numFmtId="0" fontId="20" fillId="2" borderId="0" xfId="0" applyFont="1" applyFill="1" applyAlignment="1">
      <alignment horizontal="left" vertical="center"/>
    </xf>
    <xf numFmtId="0" fontId="23" fillId="13" borderId="21" xfId="16" applyFont="1" applyFill="1" applyBorder="1" applyAlignment="1">
      <alignment horizontal="center" vertical="center" wrapText="1"/>
    </xf>
    <xf numFmtId="0" fontId="23" fillId="13" borderId="11" xfId="0" applyFont="1" applyFill="1" applyBorder="1" applyAlignment="1">
      <alignment horizontal="center" vertical="center" wrapText="1"/>
    </xf>
    <xf numFmtId="0" fontId="23" fillId="16" borderId="115" xfId="0" applyNumberFormat="1" applyFont="1" applyFill="1" applyBorder="1" applyAlignment="1">
      <alignment horizontal="center" vertical="center" wrapText="1" readingOrder="1"/>
    </xf>
    <xf numFmtId="0" fontId="23" fillId="16" borderId="279" xfId="0" applyNumberFormat="1" applyFont="1" applyFill="1" applyBorder="1" applyAlignment="1">
      <alignment horizontal="center" vertical="center" wrapText="1" readingOrder="1"/>
    </xf>
    <xf numFmtId="0" fontId="23" fillId="13" borderId="22" xfId="16" applyFont="1" applyFill="1" applyBorder="1" applyAlignment="1">
      <alignment horizontal="center" vertical="center" wrapText="1"/>
    </xf>
    <xf numFmtId="0" fontId="23" fillId="13" borderId="24" xfId="16" applyFont="1" applyFill="1" applyBorder="1" applyAlignment="1">
      <alignment horizontal="center" vertical="center"/>
    </xf>
    <xf numFmtId="0" fontId="23" fillId="13" borderId="15" xfId="16" applyFont="1" applyFill="1" applyBorder="1" applyAlignment="1">
      <alignment horizontal="center" vertical="center" wrapText="1"/>
    </xf>
    <xf numFmtId="0" fontId="23" fillId="13" borderId="25" xfId="15" applyFont="1" applyFill="1" applyBorder="1" applyAlignment="1">
      <alignment horizontal="center" vertical="center"/>
    </xf>
    <xf numFmtId="166" fontId="21" fillId="4" borderId="327" xfId="42" applyNumberFormat="1" applyFont="1" applyFill="1" applyBorder="1" applyAlignment="1">
      <alignment horizontal="left" vertical="center" wrapText="1"/>
    </xf>
    <xf numFmtId="166" fontId="21" fillId="4" borderId="328" xfId="42" applyNumberFormat="1" applyFont="1" applyFill="1" applyBorder="1" applyAlignment="1">
      <alignment horizontal="left" vertical="center" wrapText="1"/>
    </xf>
    <xf numFmtId="166" fontId="21" fillId="4" borderId="329" xfId="42" applyNumberFormat="1" applyFont="1" applyFill="1" applyBorder="1" applyAlignment="1">
      <alignment horizontal="left" vertical="center" wrapText="1"/>
    </xf>
    <xf numFmtId="166" fontId="21" fillId="4" borderId="330" xfId="42" applyNumberFormat="1" applyFont="1" applyFill="1" applyBorder="1" applyAlignment="1">
      <alignment horizontal="left" vertical="center" wrapText="1"/>
    </xf>
    <xf numFmtId="166" fontId="26" fillId="2" borderId="255" xfId="42" applyNumberFormat="1" applyFont="1" applyFill="1" applyBorder="1" applyAlignment="1">
      <alignment horizontal="left" indent="4"/>
    </xf>
    <xf numFmtId="166" fontId="26" fillId="2" borderId="248" xfId="42" applyNumberFormat="1" applyFont="1" applyFill="1" applyBorder="1" applyAlignment="1">
      <alignment horizontal="left" indent="4"/>
    </xf>
    <xf numFmtId="166" fontId="26" fillId="2" borderId="331" xfId="42" applyNumberFormat="1" applyFont="1" applyFill="1" applyBorder="1"/>
    <xf numFmtId="166" fontId="26" fillId="2" borderId="332" xfId="42" applyNumberFormat="1" applyFont="1" applyFill="1" applyBorder="1"/>
    <xf numFmtId="0" fontId="20" fillId="2" borderId="261" xfId="41" applyFont="1" applyFill="1" applyBorder="1" applyAlignment="1">
      <alignment horizontal="right"/>
    </xf>
    <xf numFmtId="166" fontId="20" fillId="2" borderId="262" xfId="41" applyNumberFormat="1" applyFont="1" applyFill="1" applyBorder="1" applyAlignment="1">
      <alignment horizontal="right"/>
    </xf>
    <xf numFmtId="0" fontId="20" fillId="2" borderId="262" xfId="41" applyFont="1" applyFill="1" applyBorder="1" applyAlignment="1">
      <alignment horizontal="right"/>
    </xf>
    <xf numFmtId="166" fontId="23" fillId="13" borderId="234" xfId="40" quotePrefix="1" applyNumberFormat="1" applyFont="1" applyFill="1" applyBorder="1" applyAlignment="1">
      <alignment horizontal="center" vertical="center" wrapText="1"/>
    </xf>
    <xf numFmtId="166" fontId="23" fillId="13" borderId="23" xfId="40" quotePrefix="1" applyNumberFormat="1" applyFont="1" applyFill="1" applyBorder="1" applyAlignment="1">
      <alignment horizontal="center" vertical="center" wrapText="1"/>
    </xf>
    <xf numFmtId="0" fontId="27" fillId="4" borderId="152" xfId="15" applyFont="1" applyFill="1" applyBorder="1" applyAlignment="1">
      <alignment horizontal="left"/>
    </xf>
    <xf numFmtId="166" fontId="27" fillId="4" borderId="281" xfId="15" applyNumberFormat="1" applyFont="1" applyFill="1" applyBorder="1"/>
    <xf numFmtId="0" fontId="27" fillId="4" borderId="27" xfId="15" applyFont="1" applyFill="1" applyBorder="1" applyAlignment="1">
      <alignment horizontal="left"/>
    </xf>
    <xf numFmtId="166" fontId="27" fillId="4" borderId="26" xfId="15" applyNumberFormat="1" applyFont="1" applyFill="1" applyBorder="1"/>
    <xf numFmtId="0" fontId="27" fillId="4" borderId="248" xfId="15" applyFont="1" applyFill="1" applyBorder="1" applyAlignment="1">
      <alignment horizontal="left"/>
    </xf>
    <xf numFmtId="166" fontId="27" fillId="4" borderId="249" xfId="15" applyNumberFormat="1" applyFont="1" applyFill="1" applyBorder="1"/>
    <xf numFmtId="166" fontId="27" fillId="4" borderId="250" xfId="15" applyNumberFormat="1" applyFont="1" applyFill="1" applyBorder="1"/>
    <xf numFmtId="0" fontId="23" fillId="13" borderId="24" xfId="15" applyFont="1" applyFill="1" applyBorder="1" applyAlignment="1">
      <alignment horizontal="center" vertical="center" wrapText="1"/>
    </xf>
    <xf numFmtId="0" fontId="23" fillId="13" borderId="11" xfId="0" applyFont="1" applyFill="1" applyBorder="1" applyAlignment="1">
      <alignment horizontal="center" vertical="center"/>
    </xf>
    <xf numFmtId="0" fontId="23" fillId="13" borderId="22" xfId="0" applyFont="1" applyFill="1" applyBorder="1" applyAlignment="1">
      <alignment horizontal="center" vertical="center"/>
    </xf>
    <xf numFmtId="0" fontId="23" fillId="13" borderId="9" xfId="0" applyFont="1" applyFill="1" applyBorder="1" applyAlignment="1">
      <alignment horizontal="center" vertical="center"/>
    </xf>
    <xf numFmtId="0" fontId="23" fillId="13" borderId="18" xfId="0" applyFont="1" applyFill="1" applyBorder="1" applyAlignment="1">
      <alignment horizontal="center" vertical="center" wrapText="1"/>
    </xf>
    <xf numFmtId="166" fontId="27" fillId="4" borderId="281" xfId="0" applyNumberFormat="1" applyFont="1" applyFill="1" applyBorder="1" applyAlignment="1">
      <alignment vertical="center"/>
    </xf>
    <xf numFmtId="0" fontId="27" fillId="4" borderId="248" xfId="0" applyFont="1" applyFill="1" applyBorder="1" applyAlignment="1">
      <alignment vertical="center"/>
    </xf>
    <xf numFmtId="166" fontId="27" fillId="4" borderId="258" xfId="0" applyNumberFormat="1" applyFont="1" applyFill="1" applyBorder="1" applyAlignment="1">
      <alignment vertical="center"/>
    </xf>
    <xf numFmtId="166" fontId="27" fillId="4" borderId="273" xfId="0" applyNumberFormat="1" applyFont="1" applyFill="1" applyBorder="1" applyAlignment="1">
      <alignment vertical="center"/>
    </xf>
    <xf numFmtId="0" fontId="23" fillId="13" borderId="202" xfId="0" applyFont="1" applyFill="1" applyBorder="1" applyAlignment="1">
      <alignment horizontal="center" vertical="center" wrapText="1"/>
    </xf>
    <xf numFmtId="0" fontId="23" fillId="13" borderId="26" xfId="0" applyFont="1" applyFill="1" applyBorder="1" applyAlignment="1">
      <alignment horizontal="center" vertical="center" wrapText="1"/>
    </xf>
    <xf numFmtId="0" fontId="23" fillId="13" borderId="202" xfId="0" applyFont="1" applyFill="1" applyBorder="1" applyAlignment="1">
      <alignment horizontal="center" vertical="center"/>
    </xf>
    <xf numFmtId="0" fontId="23" fillId="13" borderId="26" xfId="0" applyFont="1" applyFill="1" applyBorder="1" applyAlignment="1">
      <alignment horizontal="center" vertical="center"/>
    </xf>
    <xf numFmtId="0" fontId="23" fillId="13" borderId="30" xfId="0" applyFont="1" applyFill="1" applyBorder="1" applyAlignment="1">
      <alignment horizontal="center" vertical="center"/>
    </xf>
    <xf numFmtId="0" fontId="27" fillId="4" borderId="247" xfId="0" applyFont="1" applyFill="1" applyBorder="1" applyAlignment="1">
      <alignment horizontal="left" vertical="center"/>
    </xf>
    <xf numFmtId="0" fontId="27" fillId="4" borderId="247" xfId="0" applyFont="1" applyFill="1" applyBorder="1" applyAlignment="1">
      <alignment horizontal="center" vertical="center"/>
    </xf>
    <xf numFmtId="0" fontId="27" fillId="4" borderId="334" xfId="0" applyFont="1" applyFill="1" applyBorder="1" applyAlignment="1">
      <alignment horizontal="center" vertical="center"/>
    </xf>
    <xf numFmtId="166" fontId="27" fillId="4" borderId="335" xfId="0" applyNumberFormat="1" applyFont="1" applyFill="1" applyBorder="1" applyAlignment="1">
      <alignment horizontal="right" vertical="center"/>
    </xf>
    <xf numFmtId="166" fontId="27" fillId="4" borderId="336" xfId="0" applyNumberFormat="1" applyFont="1" applyFill="1" applyBorder="1" applyAlignment="1">
      <alignment horizontal="right" vertical="center"/>
    </xf>
    <xf numFmtId="0" fontId="23" fillId="13" borderId="46" xfId="0" applyFont="1" applyFill="1" applyBorder="1" applyAlignment="1">
      <alignment horizontal="center" vertical="center" wrapText="1"/>
    </xf>
    <xf numFmtId="166" fontId="21" fillId="4" borderId="113" xfId="45" applyNumberFormat="1" applyFont="1" applyFill="1" applyBorder="1" applyAlignment="1">
      <alignment horizontal="left" wrapText="1"/>
    </xf>
    <xf numFmtId="166" fontId="21" fillId="4" borderId="58" xfId="45" applyNumberFormat="1" applyFont="1" applyFill="1" applyBorder="1" applyAlignment="1">
      <alignment horizontal="right" wrapText="1"/>
    </xf>
    <xf numFmtId="166" fontId="21" fillId="4" borderId="320" xfId="45" applyNumberFormat="1" applyFont="1" applyFill="1" applyBorder="1" applyAlignment="1">
      <alignment horizontal="left" wrapText="1"/>
    </xf>
    <xf numFmtId="166" fontId="21" fillId="4" borderId="321" xfId="45" applyNumberFormat="1" applyFont="1" applyFill="1" applyBorder="1" applyAlignment="1">
      <alignment wrapText="1"/>
    </xf>
    <xf numFmtId="166" fontId="21" fillId="4" borderId="322" xfId="45" applyNumberFormat="1" applyFont="1" applyFill="1" applyBorder="1" applyAlignment="1">
      <alignment horizontal="right" wrapText="1"/>
    </xf>
    <xf numFmtId="166" fontId="21" fillId="4" borderId="276" xfId="46" applyNumberFormat="1" applyFont="1" applyFill="1" applyBorder="1" applyAlignment="1">
      <alignment horizontal="left" indent="1"/>
    </xf>
    <xf numFmtId="166" fontId="21" fillId="4" borderId="236" xfId="46" applyNumberFormat="1" applyFont="1" applyFill="1" applyBorder="1" applyAlignment="1"/>
    <xf numFmtId="166" fontId="21" fillId="4" borderId="226" xfId="46" applyNumberFormat="1" applyFont="1" applyFill="1" applyBorder="1" applyAlignment="1">
      <alignment horizontal="left" indent="1"/>
    </xf>
    <xf numFmtId="166" fontId="21" fillId="4" borderId="281" xfId="46" applyNumberFormat="1" applyFont="1" applyFill="1" applyBorder="1" applyAlignment="1"/>
    <xf numFmtId="166" fontId="21" fillId="4" borderId="320" xfId="46" applyNumberFormat="1" applyFont="1" applyFill="1" applyBorder="1" applyAlignment="1">
      <alignment horizontal="left" indent="1"/>
    </xf>
    <xf numFmtId="166" fontId="21" fillId="4" borderId="321" xfId="46" applyNumberFormat="1" applyFont="1" applyFill="1" applyBorder="1"/>
    <xf numFmtId="166" fontId="21" fillId="4" borderId="322" xfId="46" applyNumberFormat="1" applyFont="1" applyFill="1" applyBorder="1" applyAlignment="1"/>
    <xf numFmtId="166" fontId="21" fillId="4" borderId="19" xfId="46" applyNumberFormat="1" applyFont="1" applyFill="1" applyBorder="1" applyAlignment="1">
      <alignment horizontal="left" vertical="center" wrapText="1"/>
    </xf>
    <xf numFmtId="166" fontId="21" fillId="4" borderId="18" xfId="46" applyNumberFormat="1" applyFont="1" applyFill="1" applyBorder="1" applyAlignment="1">
      <alignment horizontal="right" vertical="center" wrapText="1"/>
    </xf>
    <xf numFmtId="166" fontId="21" fillId="4" borderId="26" xfId="46" applyNumberFormat="1" applyFont="1" applyFill="1" applyBorder="1" applyAlignment="1">
      <alignment horizontal="right" vertical="center" wrapText="1"/>
    </xf>
    <xf numFmtId="166" fontId="21" fillId="4" borderId="338" xfId="25" applyNumberFormat="1" applyFont="1" applyFill="1" applyBorder="1" applyAlignment="1">
      <alignment horizontal="right" vertical="center" wrapText="1"/>
    </xf>
    <xf numFmtId="0" fontId="21" fillId="4" borderId="113" xfId="0" applyFont="1" applyFill="1" applyBorder="1" applyAlignment="1">
      <alignment vertical="center"/>
    </xf>
    <xf numFmtId="166" fontId="21" fillId="4" borderId="58" xfId="0" applyNumberFormat="1" applyFont="1" applyFill="1" applyBorder="1" applyAlignment="1">
      <alignment horizontal="right" vertical="center"/>
    </xf>
    <xf numFmtId="0" fontId="21" fillId="4" borderId="320" xfId="0" applyFont="1" applyFill="1" applyBorder="1" applyAlignment="1">
      <alignment vertical="center"/>
    </xf>
    <xf numFmtId="3" fontId="21" fillId="4" borderId="321" xfId="0" applyNumberFormat="1" applyFont="1" applyFill="1" applyBorder="1" applyAlignment="1">
      <alignment horizontal="right" vertical="center"/>
    </xf>
    <xf numFmtId="166" fontId="21" fillId="4" borderId="321" xfId="0" applyNumberFormat="1" applyFont="1" applyFill="1" applyBorder="1" applyAlignment="1">
      <alignment horizontal="right" vertical="center"/>
    </xf>
    <xf numFmtId="166" fontId="21" fillId="4" borderId="322" xfId="0" applyNumberFormat="1" applyFont="1" applyFill="1" applyBorder="1" applyAlignment="1">
      <alignment horizontal="right" vertical="center"/>
    </xf>
    <xf numFmtId="0" fontId="23" fillId="13" borderId="18" xfId="0" applyFont="1" applyFill="1" applyBorder="1" applyAlignment="1">
      <alignment horizontal="center" vertical="center"/>
    </xf>
    <xf numFmtId="0" fontId="21" fillId="4" borderId="230" xfId="0" applyFont="1" applyFill="1" applyBorder="1" applyAlignment="1">
      <alignment horizontal="left" vertical="center"/>
    </xf>
    <xf numFmtId="3" fontId="21" fillId="4" borderId="153" xfId="0" applyNumberFormat="1" applyFont="1" applyFill="1" applyBorder="1" applyAlignment="1">
      <alignment horizontal="right" vertical="center"/>
    </xf>
    <xf numFmtId="0" fontId="23" fillId="13" borderId="28" xfId="0" applyFont="1" applyFill="1" applyBorder="1" applyAlignment="1">
      <alignment horizontal="center" vertical="center" wrapText="1"/>
    </xf>
    <xf numFmtId="0" fontId="21" fillId="4" borderId="230" xfId="0" applyFont="1" applyFill="1" applyBorder="1"/>
    <xf numFmtId="165" fontId="21" fillId="4" borderId="153" xfId="0" applyNumberFormat="1" applyFont="1" applyFill="1" applyBorder="1" applyAlignment="1">
      <alignment horizontal="right"/>
    </xf>
    <xf numFmtId="0" fontId="21" fillId="4" borderId="228" xfId="0" applyFont="1" applyFill="1" applyBorder="1"/>
    <xf numFmtId="165" fontId="21" fillId="4" borderId="297" xfId="0" applyNumberFormat="1" applyFont="1" applyFill="1" applyBorder="1" applyAlignment="1">
      <alignment horizontal="right"/>
    </xf>
    <xf numFmtId="0" fontId="21" fillId="4" borderId="339" xfId="0" applyFont="1" applyFill="1" applyBorder="1"/>
    <xf numFmtId="3" fontId="21" fillId="4" borderId="340" xfId="0" applyNumberFormat="1" applyFont="1" applyFill="1" applyBorder="1" applyAlignment="1">
      <alignment horizontal="right"/>
    </xf>
    <xf numFmtId="1" fontId="21" fillId="4" borderId="340" xfId="0" applyNumberFormat="1" applyFont="1" applyFill="1" applyBorder="1" applyAlignment="1">
      <alignment horizontal="right"/>
    </xf>
    <xf numFmtId="165" fontId="21" fillId="4" borderId="340" xfId="0" applyNumberFormat="1" applyFont="1" applyFill="1" applyBorder="1" applyAlignment="1">
      <alignment horizontal="right"/>
    </xf>
    <xf numFmtId="165" fontId="21" fillId="4" borderId="341" xfId="0" applyNumberFormat="1" applyFont="1" applyFill="1" applyBorder="1" applyAlignment="1">
      <alignment horizontal="right"/>
    </xf>
    <xf numFmtId="0" fontId="26" fillId="2" borderId="256" xfId="0" applyFont="1" applyFill="1" applyBorder="1" applyAlignment="1">
      <alignment horizontal="left" vertical="center" indent="1"/>
    </xf>
    <xf numFmtId="3" fontId="26" fillId="2" borderId="253" xfId="0" applyNumberFormat="1" applyFont="1" applyFill="1" applyBorder="1" applyAlignment="1">
      <alignment horizontal="right" vertical="center"/>
    </xf>
    <xf numFmtId="3" fontId="26" fillId="2" borderId="254" xfId="0" applyNumberFormat="1" applyFont="1" applyFill="1" applyBorder="1" applyAlignment="1">
      <alignment horizontal="right" vertical="center"/>
    </xf>
    <xf numFmtId="3" fontId="20" fillId="2" borderId="0" xfId="0" applyNumberFormat="1" applyFont="1" applyFill="1"/>
    <xf numFmtId="0" fontId="27" fillId="4" borderId="152" xfId="26" applyFont="1" applyFill="1" applyBorder="1" applyAlignment="1">
      <alignment vertical="center"/>
    </xf>
    <xf numFmtId="0" fontId="24" fillId="2" borderId="0" xfId="0" applyFont="1" applyFill="1" applyAlignment="1">
      <alignment horizontal="left" vertical="top"/>
    </xf>
    <xf numFmtId="0" fontId="21" fillId="4" borderId="342" xfId="0" applyFont="1" applyFill="1" applyBorder="1" applyAlignment="1">
      <alignment horizontal="left" vertical="center"/>
    </xf>
    <xf numFmtId="3" fontId="21" fillId="4" borderId="326" xfId="0" applyNumberFormat="1" applyFont="1" applyFill="1" applyBorder="1" applyAlignment="1">
      <alignment horizontal="right" vertical="center"/>
    </xf>
    <xf numFmtId="0" fontId="21" fillId="4" borderId="263" xfId="0" applyFont="1" applyFill="1" applyBorder="1" applyAlignment="1">
      <alignment horizontal="left" vertical="center" wrapText="1"/>
    </xf>
    <xf numFmtId="3" fontId="21" fillId="4" borderId="264" xfId="0" applyNumberFormat="1" applyFont="1" applyFill="1" applyBorder="1" applyAlignment="1">
      <alignment horizontal="right" vertical="center"/>
    </xf>
    <xf numFmtId="3" fontId="21" fillId="4" borderId="265" xfId="0" applyNumberFormat="1" applyFont="1" applyFill="1" applyBorder="1" applyAlignment="1">
      <alignment horizontal="right" vertical="center"/>
    </xf>
    <xf numFmtId="179" fontId="23" fillId="13" borderId="9" xfId="0" applyNumberFormat="1" applyFont="1" applyFill="1" applyBorder="1" applyAlignment="1">
      <alignment horizontal="center" vertical="center"/>
    </xf>
    <xf numFmtId="179" fontId="23" fillId="13" borderId="22" xfId="0" applyNumberFormat="1" applyFont="1" applyFill="1" applyBorder="1" applyAlignment="1">
      <alignment horizontal="center" vertical="center"/>
    </xf>
    <xf numFmtId="0" fontId="27" fillId="2" borderId="0" xfId="0" applyFont="1" applyFill="1" applyAlignment="1">
      <alignment vertical="center"/>
    </xf>
    <xf numFmtId="166" fontId="27" fillId="4" borderId="297" xfId="0" applyNumberFormat="1" applyFont="1" applyFill="1" applyBorder="1" applyAlignment="1"/>
    <xf numFmtId="3" fontId="27" fillId="4" borderId="321" xfId="0" applyNumberFormat="1" applyFont="1" applyFill="1" applyBorder="1" applyAlignment="1"/>
    <xf numFmtId="166" fontId="27" fillId="4" borderId="321" xfId="0" applyNumberFormat="1" applyFont="1" applyFill="1" applyBorder="1" applyAlignment="1"/>
    <xf numFmtId="166" fontId="27" fillId="4" borderId="322" xfId="0" applyNumberFormat="1" applyFont="1" applyFill="1" applyBorder="1" applyAlignment="1"/>
    <xf numFmtId="0" fontId="23" fillId="13" borderId="202" xfId="0" applyFont="1" applyFill="1" applyBorder="1" applyAlignment="1">
      <alignment horizontal="center"/>
    </xf>
    <xf numFmtId="0" fontId="23" fillId="13" borderId="28" xfId="0" applyFont="1" applyFill="1" applyBorder="1" applyAlignment="1">
      <alignment horizontal="center"/>
    </xf>
    <xf numFmtId="0" fontId="31" fillId="9" borderId="344" xfId="0" applyFont="1" applyFill="1" applyBorder="1" applyAlignment="1">
      <alignment horizontal="left" indent="1"/>
    </xf>
    <xf numFmtId="3" fontId="31" fillId="2" borderId="261" xfId="0" applyNumberFormat="1" applyFont="1" applyFill="1" applyBorder="1" applyAlignment="1"/>
    <xf numFmtId="3" fontId="20" fillId="2" borderId="261" xfId="0" applyNumberFormat="1" applyFont="1" applyFill="1" applyBorder="1" applyAlignment="1"/>
    <xf numFmtId="3" fontId="20" fillId="2" borderId="262" xfId="0" applyNumberFormat="1" applyFont="1" applyFill="1" applyBorder="1" applyAlignment="1"/>
    <xf numFmtId="0" fontId="23" fillId="13" borderId="21" xfId="0" applyFont="1" applyFill="1" applyBorder="1"/>
    <xf numFmtId="1" fontId="23" fillId="13" borderId="9" xfId="0" applyNumberFormat="1" applyFont="1" applyFill="1" applyBorder="1" applyAlignment="1">
      <alignment horizontal="center" vertical="center"/>
    </xf>
    <xf numFmtId="165" fontId="23" fillId="13" borderId="9" xfId="0" applyNumberFormat="1" applyFont="1" applyFill="1" applyBorder="1" applyAlignment="1">
      <alignment horizontal="center" vertical="center" wrapText="1"/>
    </xf>
    <xf numFmtId="165" fontId="23" fillId="13" borderId="22" xfId="0" applyNumberFormat="1" applyFont="1" applyFill="1" applyBorder="1" applyAlignment="1">
      <alignment horizontal="center" vertical="center" wrapText="1"/>
    </xf>
    <xf numFmtId="0" fontId="29" fillId="19" borderId="230" xfId="0" applyFont="1" applyFill="1" applyBorder="1" applyAlignment="1">
      <alignment horizontal="left"/>
    </xf>
    <xf numFmtId="3" fontId="29" fillId="19" borderId="97" xfId="0" applyNumberFormat="1" applyFont="1" applyFill="1" applyBorder="1" applyAlignment="1"/>
    <xf numFmtId="3" fontId="29" fillId="19" borderId="153" xfId="0" applyNumberFormat="1" applyFont="1" applyFill="1" applyBorder="1" applyAlignment="1"/>
    <xf numFmtId="0" fontId="29" fillId="19" borderId="23" xfId="0" applyFont="1" applyFill="1" applyBorder="1" applyAlignment="1">
      <alignment horizontal="left"/>
    </xf>
    <xf numFmtId="3" fontId="29" fillId="19" borderId="24" xfId="0" applyNumberFormat="1" applyFont="1" applyFill="1" applyBorder="1" applyAlignment="1"/>
    <xf numFmtId="3" fontId="29" fillId="19" borderId="25" xfId="0" applyNumberFormat="1" applyFont="1" applyFill="1" applyBorder="1" applyAlignment="1"/>
    <xf numFmtId="0" fontId="29" fillId="19" borderId="21" xfId="0" applyFont="1" applyFill="1" applyBorder="1" applyAlignment="1">
      <alignment horizontal="left"/>
    </xf>
    <xf numFmtId="3" fontId="29" fillId="19" borderId="9" xfId="0" applyNumberFormat="1" applyFont="1" applyFill="1" applyBorder="1" applyAlignment="1"/>
    <xf numFmtId="3" fontId="29" fillId="19" borderId="22" xfId="0" applyNumberFormat="1" applyFont="1" applyFill="1" applyBorder="1" applyAlignment="1"/>
    <xf numFmtId="0" fontId="27" fillId="19" borderId="19" xfId="0" applyFont="1" applyFill="1" applyBorder="1" applyAlignment="1">
      <alignment horizontal="left"/>
    </xf>
    <xf numFmtId="3" fontId="27" fillId="19" borderId="18" xfId="0" applyNumberFormat="1" applyFont="1" applyFill="1" applyBorder="1" applyAlignment="1"/>
    <xf numFmtId="3" fontId="27" fillId="19" borderId="26" xfId="0" applyNumberFormat="1" applyFont="1" applyFill="1" applyBorder="1" applyAlignment="1"/>
    <xf numFmtId="0" fontId="27" fillId="19" borderId="276" xfId="0" applyFont="1" applyFill="1" applyBorder="1" applyAlignment="1">
      <alignment horizontal="left"/>
    </xf>
    <xf numFmtId="3" fontId="27" fillId="19" borderId="65" xfId="0" applyNumberFormat="1" applyFont="1" applyFill="1" applyBorder="1" applyAlignment="1"/>
    <xf numFmtId="3" fontId="27" fillId="19" borderId="236" xfId="0" applyNumberFormat="1" applyFont="1" applyFill="1" applyBorder="1" applyAlignment="1"/>
    <xf numFmtId="0" fontId="27" fillId="19" borderId="277" xfId="0" applyFont="1" applyFill="1" applyBorder="1" applyAlignment="1">
      <alignment horizontal="left"/>
    </xf>
    <xf numFmtId="3" fontId="27" fillId="19" borderId="249" xfId="0" applyNumberFormat="1" applyFont="1" applyFill="1" applyBorder="1" applyAlignment="1"/>
    <xf numFmtId="3" fontId="27" fillId="19" borderId="250" xfId="0" applyNumberFormat="1" applyFont="1" applyFill="1" applyBorder="1" applyAlignment="1"/>
    <xf numFmtId="0" fontId="27" fillId="19" borderId="23" xfId="0" applyFont="1" applyFill="1" applyBorder="1" applyAlignment="1">
      <alignment horizontal="left"/>
    </xf>
    <xf numFmtId="3" fontId="27" fillId="19" borderId="24" xfId="0" applyNumberFormat="1" applyFont="1" applyFill="1" applyBorder="1" applyAlignment="1"/>
    <xf numFmtId="3" fontId="27" fillId="19" borderId="25" xfId="0" applyNumberFormat="1" applyFont="1" applyFill="1" applyBorder="1" applyAlignment="1"/>
    <xf numFmtId="0" fontId="28" fillId="13" borderId="21" xfId="0" applyFont="1" applyFill="1" applyBorder="1" applyAlignment="1">
      <alignment vertical="center"/>
    </xf>
    <xf numFmtId="0" fontId="27" fillId="19" borderId="230" xfId="0" applyFont="1" applyFill="1" applyBorder="1" applyAlignment="1">
      <alignment horizontal="left"/>
    </xf>
    <xf numFmtId="3" fontId="27" fillId="19" borderId="97" xfId="0" applyNumberFormat="1" applyFont="1" applyFill="1" applyBorder="1" applyAlignment="1"/>
    <xf numFmtId="3" fontId="27" fillId="19" borderId="153" xfId="0" applyNumberFormat="1" applyFont="1" applyFill="1" applyBorder="1" applyAlignment="1"/>
    <xf numFmtId="0" fontId="21" fillId="4" borderId="274" xfId="0" applyFont="1" applyFill="1" applyBorder="1" applyAlignment="1">
      <alignment horizontal="left" vertical="center" wrapText="1"/>
    </xf>
    <xf numFmtId="3" fontId="21" fillId="4" borderId="258" xfId="0" applyNumberFormat="1" applyFont="1" applyFill="1" applyBorder="1" applyAlignment="1">
      <alignment horizontal="right" vertical="center" wrapText="1" indent="1"/>
    </xf>
    <xf numFmtId="3" fontId="21" fillId="4" borderId="273" xfId="0" applyNumberFormat="1" applyFont="1" applyFill="1" applyBorder="1" applyAlignment="1">
      <alignment horizontal="right" vertical="center" wrapText="1" indent="1"/>
    </xf>
    <xf numFmtId="0" fontId="28" fillId="13" borderId="21" xfId="0" applyFont="1" applyFill="1" applyBorder="1" applyAlignment="1">
      <alignment horizontal="center" vertical="center" wrapText="1"/>
    </xf>
    <xf numFmtId="180" fontId="23" fillId="13" borderId="9" xfId="0" quotePrefix="1" applyNumberFormat="1" applyFont="1" applyFill="1" applyBorder="1" applyAlignment="1">
      <alignment horizontal="center" vertical="center" wrapText="1"/>
    </xf>
    <xf numFmtId="180" fontId="23" fillId="13" borderId="22" xfId="0" quotePrefix="1" applyNumberFormat="1" applyFont="1" applyFill="1" applyBorder="1" applyAlignment="1">
      <alignment horizontal="center" vertical="center" wrapText="1"/>
    </xf>
    <xf numFmtId="0" fontId="26" fillId="2" borderId="248" xfId="16" applyNumberFormat="1" applyFont="1" applyFill="1" applyBorder="1" applyAlignment="1">
      <alignment horizontal="left"/>
    </xf>
    <xf numFmtId="0" fontId="23" fillId="13" borderId="24" xfId="16" applyFont="1" applyFill="1" applyBorder="1" applyAlignment="1">
      <alignment horizontal="center" vertical="center" wrapText="1"/>
    </xf>
    <xf numFmtId="0" fontId="23" fillId="13" borderId="9" xfId="16" applyFont="1" applyFill="1" applyBorder="1" applyAlignment="1">
      <alignment horizontal="center" vertical="center" wrapText="1"/>
    </xf>
    <xf numFmtId="0" fontId="27" fillId="19" borderId="230" xfId="2" applyFont="1" applyFill="1" applyBorder="1" applyAlignment="1">
      <alignment horizontal="justify"/>
    </xf>
    <xf numFmtId="0" fontId="27" fillId="19" borderId="21" xfId="2" applyFont="1" applyFill="1" applyBorder="1" applyAlignment="1">
      <alignment horizontal="justify"/>
    </xf>
    <xf numFmtId="0" fontId="27" fillId="19" borderId="23" xfId="2" applyFont="1" applyFill="1" applyBorder="1" applyAlignment="1">
      <alignment horizontal="justify"/>
    </xf>
    <xf numFmtId="0" fontId="27" fillId="19" borderId="19" xfId="2" applyFont="1" applyFill="1" applyBorder="1" applyAlignment="1">
      <alignment horizontal="justify"/>
    </xf>
    <xf numFmtId="0" fontId="27" fillId="19" borderId="226" xfId="2" applyFont="1" applyFill="1" applyBorder="1" applyAlignment="1">
      <alignment horizontal="justify"/>
    </xf>
    <xf numFmtId="0" fontId="27" fillId="19" borderId="263" xfId="2" applyFont="1" applyFill="1" applyBorder="1" applyAlignment="1">
      <alignment horizontal="justify"/>
    </xf>
    <xf numFmtId="0" fontId="24" fillId="2" borderId="0" xfId="2" applyFont="1" applyFill="1" applyAlignment="1"/>
    <xf numFmtId="0" fontId="20" fillId="2" borderId="0" xfId="0" applyFont="1" applyFill="1" applyBorder="1" applyAlignment="1">
      <alignment vertical="justify"/>
    </xf>
    <xf numFmtId="0" fontId="24" fillId="2" borderId="0" xfId="0" applyFont="1" applyFill="1" applyAlignment="1">
      <alignment vertical="center"/>
    </xf>
    <xf numFmtId="0" fontId="27" fillId="19" borderId="318" xfId="2" applyFont="1" applyFill="1" applyBorder="1" applyAlignment="1">
      <alignment horizontal="justify"/>
    </xf>
    <xf numFmtId="0" fontId="27" fillId="19" borderId="276" xfId="2" applyFont="1" applyFill="1" applyBorder="1" applyAlignment="1">
      <alignment horizontal="justify"/>
    </xf>
    <xf numFmtId="0" fontId="27" fillId="19" borderId="277" xfId="2" applyFont="1" applyFill="1" applyBorder="1" applyAlignment="1">
      <alignment horizontal="justify"/>
    </xf>
    <xf numFmtId="0" fontId="24" fillId="0" borderId="0" xfId="16" applyFont="1" applyFill="1" applyAlignment="1">
      <alignment vertical="center"/>
    </xf>
    <xf numFmtId="0" fontId="23" fillId="13" borderId="28" xfId="2" applyFont="1" applyFill="1" applyBorder="1" applyAlignment="1">
      <alignment horizontal="center" vertical="center" wrapText="1"/>
    </xf>
    <xf numFmtId="0" fontId="23" fillId="13" borderId="21" xfId="2" applyFont="1" applyFill="1" applyBorder="1" applyAlignment="1">
      <alignment horizontal="center" vertical="center"/>
    </xf>
    <xf numFmtId="0" fontId="23" fillId="13" borderId="9" xfId="2" applyFont="1" applyFill="1" applyBorder="1" applyAlignment="1">
      <alignment horizontal="center" vertical="center" wrapText="1"/>
    </xf>
    <xf numFmtId="0" fontId="23" fillId="13" borderId="22" xfId="2" applyFont="1" applyFill="1" applyBorder="1" applyAlignment="1">
      <alignment horizontal="center" vertical="center" wrapText="1"/>
    </xf>
    <xf numFmtId="0" fontId="24" fillId="0" borderId="0" xfId="16" applyFont="1" applyAlignment="1">
      <alignment vertical="center"/>
    </xf>
    <xf numFmtId="2" fontId="26" fillId="2" borderId="218" xfId="54" quotePrefix="1" applyNumberFormat="1" applyFont="1" applyFill="1" applyBorder="1" applyAlignment="1">
      <alignment horizontal="left" vertical="center" wrapText="1"/>
    </xf>
    <xf numFmtId="2" fontId="26" fillId="2" borderId="349" xfId="54" quotePrefix="1" applyNumberFormat="1" applyFont="1" applyFill="1" applyBorder="1" applyAlignment="1">
      <alignment horizontal="left" vertical="center" wrapText="1"/>
    </xf>
    <xf numFmtId="0" fontId="23" fillId="13" borderId="21" xfId="2" applyFont="1" applyFill="1" applyBorder="1" applyAlignment="1">
      <alignment horizontal="center" vertical="center" wrapText="1"/>
    </xf>
    <xf numFmtId="0" fontId="24" fillId="2" borderId="0" xfId="16" applyFont="1" applyFill="1" applyAlignment="1">
      <alignment vertical="center"/>
    </xf>
    <xf numFmtId="0" fontId="24" fillId="0" borderId="0" xfId="16" applyFont="1" applyBorder="1" applyAlignment="1">
      <alignment vertical="center"/>
    </xf>
    <xf numFmtId="0" fontId="24" fillId="0" borderId="0" xfId="16" applyFont="1" applyAlignment="1"/>
    <xf numFmtId="0" fontId="23" fillId="13" borderId="21" xfId="16" applyFont="1" applyFill="1" applyBorder="1" applyAlignment="1">
      <alignment horizontal="center" vertical="center"/>
    </xf>
    <xf numFmtId="0" fontId="21" fillId="4" borderId="277" xfId="16" applyFont="1" applyFill="1" applyBorder="1" applyAlignment="1">
      <alignment horizontal="left" vertical="center"/>
    </xf>
    <xf numFmtId="3" fontId="21" fillId="4" borderId="249" xfId="16" applyNumberFormat="1" applyFont="1" applyFill="1" applyBorder="1" applyAlignment="1">
      <alignment horizontal="right" vertical="center"/>
    </xf>
    <xf numFmtId="3" fontId="21" fillId="4" borderId="250" xfId="16" applyNumberFormat="1" applyFont="1" applyFill="1" applyBorder="1" applyAlignment="1">
      <alignment horizontal="right" vertical="center"/>
    </xf>
    <xf numFmtId="0" fontId="21" fillId="19" borderId="277" xfId="0" applyFont="1" applyFill="1" applyBorder="1" applyAlignment="1">
      <alignment horizontal="left"/>
    </xf>
    <xf numFmtId="3" fontId="21" fillId="19" borderId="250" xfId="16" applyNumberFormat="1" applyFont="1" applyFill="1" applyBorder="1" applyAlignment="1">
      <alignment horizontal="right" vertical="center"/>
    </xf>
    <xf numFmtId="0" fontId="24" fillId="2" borderId="0" xfId="16" applyFont="1" applyFill="1" applyAlignment="1"/>
    <xf numFmtId="0" fontId="26" fillId="19" borderId="230" xfId="3" applyFont="1" applyFill="1" applyBorder="1" applyAlignment="1">
      <alignment horizontal="center"/>
    </xf>
    <xf numFmtId="0" fontId="21" fillId="19" borderId="97" xfId="3" applyFont="1" applyFill="1" applyBorder="1"/>
    <xf numFmtId="0" fontId="26" fillId="19" borderId="113" xfId="3" applyFont="1" applyFill="1" applyBorder="1" applyAlignment="1">
      <alignment horizontal="center"/>
    </xf>
    <xf numFmtId="0" fontId="26" fillId="19" borderId="51" xfId="3" applyFont="1" applyFill="1" applyBorder="1"/>
    <xf numFmtId="3" fontId="26" fillId="2" borderId="107" xfId="3" applyNumberFormat="1" applyFont="1" applyFill="1" applyBorder="1"/>
    <xf numFmtId="3" fontId="26" fillId="2" borderId="109" xfId="3" applyNumberFormat="1" applyFont="1" applyFill="1" applyBorder="1"/>
    <xf numFmtId="3" fontId="21" fillId="19" borderId="51" xfId="3" applyNumberFormat="1" applyFont="1" applyFill="1" applyBorder="1"/>
    <xf numFmtId="3" fontId="21" fillId="19" borderId="58" xfId="3" applyNumberFormat="1" applyFont="1" applyFill="1" applyBorder="1"/>
    <xf numFmtId="0" fontId="26" fillId="19" borderId="276" xfId="3" applyFont="1" applyFill="1" applyBorder="1" applyAlignment="1">
      <alignment horizontal="center"/>
    </xf>
    <xf numFmtId="0" fontId="26" fillId="19" borderId="65" xfId="3" applyFont="1" applyFill="1" applyBorder="1"/>
    <xf numFmtId="3" fontId="21" fillId="19" borderId="65" xfId="3" applyNumberFormat="1" applyFont="1" applyFill="1" applyBorder="1"/>
    <xf numFmtId="3" fontId="21" fillId="19" borderId="236" xfId="3" applyNumberFormat="1" applyFont="1" applyFill="1" applyBorder="1"/>
    <xf numFmtId="0" fontId="26" fillId="19" borderId="19" xfId="3" applyFont="1" applyFill="1" applyBorder="1" applyAlignment="1">
      <alignment horizontal="center"/>
    </xf>
    <xf numFmtId="0" fontId="21" fillId="19" borderId="18" xfId="3" applyFont="1" applyFill="1" applyBorder="1" applyAlignment="1">
      <alignment horizontal="center"/>
    </xf>
    <xf numFmtId="3" fontId="21" fillId="19" borderId="18" xfId="3" applyNumberFormat="1" applyFont="1" applyFill="1" applyBorder="1"/>
    <xf numFmtId="3" fontId="21" fillId="19" borderId="26" xfId="3" applyNumberFormat="1" applyFont="1" applyFill="1" applyBorder="1"/>
    <xf numFmtId="3" fontId="26" fillId="19" borderId="97" xfId="3" applyNumberFormat="1" applyFont="1" applyFill="1" applyBorder="1"/>
    <xf numFmtId="3" fontId="26" fillId="19" borderId="153" xfId="3" applyNumberFormat="1" applyFont="1" applyFill="1" applyBorder="1"/>
    <xf numFmtId="0" fontId="26" fillId="19" borderId="263" xfId="3" applyFont="1" applyFill="1" applyBorder="1" applyAlignment="1">
      <alignment horizontal="center"/>
    </xf>
    <xf numFmtId="0" fontId="21" fillId="19" borderId="264" xfId="3" applyFont="1" applyFill="1" applyBorder="1" applyAlignment="1">
      <alignment horizontal="center"/>
    </xf>
    <xf numFmtId="3" fontId="21" fillId="19" borderId="264" xfId="3" applyNumberFormat="1" applyFont="1" applyFill="1" applyBorder="1"/>
    <xf numFmtId="3" fontId="21" fillId="19" borderId="265" xfId="3" applyNumberFormat="1" applyFont="1" applyFill="1" applyBorder="1"/>
    <xf numFmtId="0" fontId="24" fillId="2" borderId="0" xfId="3" applyFont="1" applyFill="1" applyAlignment="1"/>
    <xf numFmtId="0" fontId="23" fillId="13" borderId="26" xfId="3" applyFont="1" applyFill="1" applyBorder="1" applyAlignment="1">
      <alignment horizontal="center"/>
    </xf>
    <xf numFmtId="0" fontId="26" fillId="2" borderId="0" xfId="3" applyFont="1" applyFill="1" applyAlignment="1"/>
    <xf numFmtId="0" fontId="24" fillId="2" borderId="0" xfId="57" applyFont="1" applyFill="1" applyAlignment="1"/>
    <xf numFmtId="0" fontId="26" fillId="2" borderId="0" xfId="57" applyFont="1" applyFill="1" applyBorder="1"/>
    <xf numFmtId="3" fontId="26" fillId="2" borderId="107" xfId="57" applyNumberFormat="1" applyFont="1" applyFill="1" applyBorder="1"/>
    <xf numFmtId="3" fontId="26" fillId="2" borderId="107" xfId="57" applyNumberFormat="1" applyFont="1" applyFill="1" applyBorder="1" applyAlignment="1">
      <alignment horizontal="right"/>
    </xf>
    <xf numFmtId="3" fontId="26" fillId="2" borderId="107" xfId="3" applyNumberFormat="1" applyFont="1" applyFill="1" applyBorder="1" applyAlignment="1">
      <alignment horizontal="right"/>
    </xf>
    <xf numFmtId="3" fontId="26" fillId="2" borderId="109" xfId="3" applyNumberFormat="1" applyFont="1" applyFill="1" applyBorder="1" applyAlignment="1">
      <alignment horizontal="right"/>
    </xf>
    <xf numFmtId="3" fontId="21" fillId="2" borderId="107" xfId="57" applyNumberFormat="1" applyFont="1" applyFill="1" applyBorder="1"/>
    <xf numFmtId="3" fontId="21" fillId="2" borderId="107" xfId="3" applyNumberFormat="1" applyFont="1" applyFill="1" applyBorder="1"/>
    <xf numFmtId="3" fontId="26" fillId="2" borderId="0" xfId="57" applyNumberFormat="1" applyFont="1" applyFill="1" applyBorder="1"/>
    <xf numFmtId="3" fontId="26" fillId="2" borderId="248" xfId="57" applyNumberFormat="1" applyFont="1" applyFill="1" applyBorder="1"/>
    <xf numFmtId="0" fontId="24" fillId="2" borderId="0" xfId="58" applyFont="1" applyFill="1" applyAlignment="1"/>
    <xf numFmtId="0" fontId="23" fillId="13" borderId="13" xfId="58" applyFont="1" applyFill="1" applyBorder="1" applyAlignment="1">
      <alignment horizontal="center" vertical="center"/>
    </xf>
    <xf numFmtId="0" fontId="23" fillId="13" borderId="12" xfId="58" applyFont="1" applyFill="1" applyBorder="1" applyAlignment="1">
      <alignment horizontal="center" vertical="center"/>
    </xf>
    <xf numFmtId="0" fontId="21" fillId="19" borderId="276" xfId="58" applyFont="1" applyFill="1" applyBorder="1" applyAlignment="1">
      <alignment horizontal="center"/>
    </xf>
    <xf numFmtId="0" fontId="21" fillId="19" borderId="65" xfId="58" applyFont="1" applyFill="1" applyBorder="1" applyAlignment="1">
      <alignment horizontal="left" indent="1"/>
    </xf>
    <xf numFmtId="0" fontId="21" fillId="19" borderId="65" xfId="58" applyFont="1" applyFill="1" applyBorder="1" applyAlignment="1">
      <alignment horizontal="center"/>
    </xf>
    <xf numFmtId="0" fontId="21" fillId="19" borderId="277" xfId="58" applyFont="1" applyFill="1" applyBorder="1" applyAlignment="1">
      <alignment horizontal="center"/>
    </xf>
    <xf numFmtId="0" fontId="21" fillId="19" borderId="249" xfId="58" applyFont="1" applyFill="1" applyBorder="1" applyAlignment="1">
      <alignment horizontal="left" indent="1"/>
    </xf>
    <xf numFmtId="0" fontId="21" fillId="19" borderId="249" xfId="58" applyFont="1" applyFill="1" applyBorder="1" applyAlignment="1">
      <alignment horizontal="center"/>
    </xf>
    <xf numFmtId="3" fontId="26" fillId="2" borderId="107" xfId="58" applyNumberFormat="1" applyFont="1" applyFill="1" applyBorder="1"/>
    <xf numFmtId="3" fontId="21" fillId="19" borderId="65" xfId="58" applyNumberFormat="1" applyFont="1" applyFill="1" applyBorder="1"/>
    <xf numFmtId="3" fontId="21" fillId="19" borderId="249" xfId="58" applyNumberFormat="1" applyFont="1" applyFill="1" applyBorder="1"/>
    <xf numFmtId="3" fontId="26" fillId="2" borderId="109" xfId="58" applyNumberFormat="1" applyFont="1" applyFill="1" applyBorder="1"/>
    <xf numFmtId="3" fontId="21" fillId="19" borderId="236" xfId="58" applyNumberFormat="1" applyFont="1" applyFill="1" applyBorder="1"/>
    <xf numFmtId="3" fontId="21" fillId="19" borderId="250" xfId="58" applyNumberFormat="1" applyFont="1" applyFill="1" applyBorder="1"/>
    <xf numFmtId="0" fontId="27" fillId="2" borderId="0" xfId="0" applyFont="1" applyFill="1" applyBorder="1"/>
    <xf numFmtId="0" fontId="23" fillId="13" borderId="21" xfId="16" applyFont="1" applyFill="1" applyBorder="1" applyAlignment="1">
      <alignment vertical="center"/>
    </xf>
    <xf numFmtId="0" fontId="21" fillId="19" borderId="23" xfId="17" applyFont="1" applyFill="1" applyBorder="1"/>
    <xf numFmtId="0" fontId="21" fillId="19" borderId="19" xfId="17" applyFont="1" applyFill="1" applyBorder="1"/>
    <xf numFmtId="0" fontId="21" fillId="19" borderId="220" xfId="17" applyFont="1" applyFill="1" applyBorder="1"/>
    <xf numFmtId="0" fontId="21" fillId="19" borderId="220" xfId="17" applyFont="1" applyFill="1" applyBorder="1" applyAlignment="1">
      <alignment horizontal="left"/>
    </xf>
    <xf numFmtId="0" fontId="21" fillId="19" borderId="19" xfId="17" applyFont="1" applyFill="1" applyBorder="1" applyAlignment="1">
      <alignment horizontal="left"/>
    </xf>
    <xf numFmtId="0" fontId="21" fillId="19" borderId="263" xfId="17" applyFont="1" applyFill="1" applyBorder="1"/>
    <xf numFmtId="0" fontId="21" fillId="4" borderId="230" xfId="16" applyFont="1" applyFill="1" applyBorder="1"/>
    <xf numFmtId="165" fontId="21" fillId="4" borderId="153" xfId="16" applyNumberFormat="1" applyFont="1" applyFill="1" applyBorder="1" applyAlignment="1">
      <alignment horizontal="right"/>
    </xf>
    <xf numFmtId="0" fontId="26" fillId="2" borderId="248" xfId="16" applyFont="1" applyFill="1" applyBorder="1" applyAlignment="1">
      <alignment horizontal="left" indent="2"/>
    </xf>
    <xf numFmtId="165" fontId="26" fillId="2" borderId="253" xfId="16" applyNumberFormat="1" applyFont="1" applyFill="1" applyBorder="1" applyAlignment="1">
      <alignment horizontal="right"/>
    </xf>
    <xf numFmtId="165" fontId="26" fillId="2" borderId="254" xfId="16" applyNumberFormat="1" applyFont="1" applyFill="1" applyBorder="1" applyAlignment="1">
      <alignment horizontal="right"/>
    </xf>
    <xf numFmtId="0" fontId="23" fillId="15" borderId="9" xfId="0" applyFont="1" applyFill="1" applyBorder="1" applyAlignment="1">
      <alignment horizontal="center" vertical="center" wrapText="1"/>
    </xf>
    <xf numFmtId="0" fontId="29" fillId="19" borderId="252" xfId="0" applyNumberFormat="1" applyFont="1" applyFill="1" applyBorder="1" applyAlignment="1">
      <alignment horizontal="left" wrapText="1" readingOrder="1"/>
    </xf>
    <xf numFmtId="171" fontId="29" fillId="19" borderId="258" xfId="0" applyNumberFormat="1" applyFont="1" applyFill="1" applyBorder="1" applyAlignment="1">
      <alignment horizontal="right" wrapText="1" readingOrder="1"/>
    </xf>
    <xf numFmtId="171" fontId="29" fillId="19" borderId="273" xfId="0" applyNumberFormat="1" applyFont="1" applyFill="1" applyBorder="1" applyAlignment="1">
      <alignment horizontal="right" wrapText="1" readingOrder="1"/>
    </xf>
    <xf numFmtId="0" fontId="29" fillId="19" borderId="274" xfId="0" applyNumberFormat="1" applyFont="1" applyFill="1" applyBorder="1" applyAlignment="1">
      <alignment horizontal="left" wrapText="1" readingOrder="1"/>
    </xf>
    <xf numFmtId="172" fontId="29" fillId="19" borderId="273" xfId="0" applyNumberFormat="1" applyFont="1" applyFill="1" applyBorder="1" applyAlignment="1">
      <alignment horizontal="right" wrapText="1" readingOrder="1"/>
    </xf>
    <xf numFmtId="0" fontId="23" fillId="17" borderId="202" xfId="15" applyFont="1" applyFill="1" applyBorder="1" applyAlignment="1" applyProtection="1">
      <alignment horizontal="center" vertical="center" wrapText="1" readingOrder="1"/>
    </xf>
    <xf numFmtId="0" fontId="23" fillId="17" borderId="28" xfId="15" applyFont="1" applyFill="1" applyBorder="1" applyAlignment="1" applyProtection="1">
      <alignment horizontal="center" vertical="center" wrapText="1" readingOrder="1"/>
    </xf>
    <xf numFmtId="0" fontId="23" fillId="13" borderId="202" xfId="20" applyFont="1" applyFill="1" applyBorder="1" applyAlignment="1">
      <alignment horizontal="center" vertical="center" wrapText="1"/>
    </xf>
    <xf numFmtId="0" fontId="23" fillId="13" borderId="28" xfId="20" applyFont="1" applyFill="1" applyBorder="1" applyAlignment="1">
      <alignment horizontal="center" vertical="center" wrapText="1"/>
    </xf>
    <xf numFmtId="0" fontId="23" fillId="16" borderId="350" xfId="0" applyNumberFormat="1" applyFont="1" applyFill="1" applyBorder="1" applyAlignment="1">
      <alignment horizontal="center" vertical="center" wrapText="1" readingOrder="1"/>
    </xf>
    <xf numFmtId="0" fontId="23" fillId="16" borderId="352" xfId="0" applyNumberFormat="1" applyFont="1" applyFill="1" applyBorder="1" applyAlignment="1">
      <alignment horizontal="center" vertical="center" wrapText="1" readingOrder="1"/>
    </xf>
    <xf numFmtId="0" fontId="24" fillId="2" borderId="0" xfId="0" applyFont="1" applyFill="1" applyBorder="1" applyAlignment="1"/>
    <xf numFmtId="0" fontId="60" fillId="2" borderId="0" xfId="52" applyFont="1" applyFill="1">
      <alignment horizontal="justify"/>
    </xf>
    <xf numFmtId="0" fontId="28" fillId="13" borderId="268" xfId="2" applyFont="1" applyFill="1" applyBorder="1"/>
    <xf numFmtId="0" fontId="28" fillId="13" borderId="266" xfId="2" applyFont="1" applyFill="1" applyBorder="1"/>
    <xf numFmtId="0" fontId="23" fillId="13" borderId="362" xfId="2" applyFont="1" applyFill="1" applyBorder="1" applyAlignment="1">
      <alignment horizontal="center" vertical="center"/>
    </xf>
    <xf numFmtId="0" fontId="27" fillId="4" borderId="144" xfId="2" applyFont="1" applyFill="1" applyBorder="1" applyAlignment="1">
      <alignment horizontal="left" vertical="center"/>
    </xf>
    <xf numFmtId="165" fontId="27" fillId="4" borderId="145" xfId="2" applyNumberFormat="1" applyFont="1" applyFill="1" applyBorder="1" applyAlignment="1">
      <alignment horizontal="right" vertical="center"/>
    </xf>
    <xf numFmtId="0" fontId="23" fillId="13" borderId="372" xfId="3" applyFont="1" applyFill="1" applyBorder="1" applyAlignment="1">
      <alignment horizontal="center"/>
    </xf>
    <xf numFmtId="0" fontId="23" fillId="13" borderId="248" xfId="3" applyFont="1" applyFill="1" applyBorder="1" applyAlignment="1">
      <alignment horizontal="center"/>
    </xf>
    <xf numFmtId="0" fontId="23" fillId="14" borderId="373" xfId="3" applyFont="1" applyFill="1" applyBorder="1" applyAlignment="1">
      <alignment vertical="center"/>
    </xf>
    <xf numFmtId="0" fontId="23" fillId="14" borderId="374" xfId="3" applyFont="1" applyFill="1" applyBorder="1" applyAlignment="1">
      <alignment horizontal="center" vertical="center"/>
    </xf>
    <xf numFmtId="0" fontId="23" fillId="14" borderId="375" xfId="3" applyFont="1" applyFill="1" applyBorder="1" applyAlignment="1">
      <alignment horizontal="center" vertical="center"/>
    </xf>
    <xf numFmtId="0" fontId="21" fillId="2" borderId="27" xfId="1" applyFont="1" applyFill="1" applyBorder="1" applyAlignment="1">
      <alignment horizontal="center" vertical="center" wrapText="1"/>
    </xf>
    <xf numFmtId="168" fontId="21" fillId="4" borderId="98" xfId="1" applyNumberFormat="1" applyFont="1" applyFill="1" applyBorder="1" applyAlignment="1">
      <alignment horizontal="right" vertical="center" wrapText="1"/>
    </xf>
    <xf numFmtId="168" fontId="26" fillId="4" borderId="376" xfId="1" applyNumberFormat="1" applyFont="1" applyFill="1" applyBorder="1" applyAlignment="1">
      <alignment horizontal="center" vertical="center"/>
    </xf>
    <xf numFmtId="168" fontId="21" fillId="4" borderId="96" xfId="1" applyNumberFormat="1" applyFont="1" applyFill="1" applyBorder="1" applyAlignment="1">
      <alignment horizontal="right" vertical="center" wrapText="1"/>
    </xf>
    <xf numFmtId="0" fontId="20" fillId="2" borderId="0" xfId="0" applyFont="1" applyFill="1" applyBorder="1" applyAlignment="1">
      <alignment horizontal="justify" vertical="center"/>
    </xf>
    <xf numFmtId="0" fontId="27" fillId="2" borderId="0" xfId="0" applyFont="1" applyFill="1" applyBorder="1" applyAlignment="1">
      <alignment vertical="center"/>
    </xf>
    <xf numFmtId="10" fontId="20" fillId="2" borderId="0" xfId="6" applyNumberFormat="1" applyFont="1" applyFill="1" applyBorder="1"/>
    <xf numFmtId="0" fontId="9" fillId="4" borderId="0" xfId="0" applyFont="1" applyFill="1"/>
    <xf numFmtId="0" fontId="18" fillId="4" borderId="0" xfId="0" applyFont="1" applyFill="1"/>
    <xf numFmtId="0" fontId="17" fillId="4" borderId="0" xfId="52" applyFont="1" applyFill="1">
      <alignment horizontal="justify"/>
    </xf>
    <xf numFmtId="0" fontId="19" fillId="4" borderId="0" xfId="52" applyFont="1" applyFill="1">
      <alignment horizontal="justify"/>
    </xf>
    <xf numFmtId="0" fontId="59" fillId="2" borderId="0" xfId="52" applyFont="1" applyFill="1">
      <alignment horizontal="justify"/>
    </xf>
    <xf numFmtId="0" fontId="23" fillId="13" borderId="0" xfId="3" applyFont="1" applyFill="1" applyBorder="1" applyAlignment="1">
      <alignment horizontal="center"/>
    </xf>
    <xf numFmtId="0" fontId="23" fillId="13" borderId="22" xfId="3" applyFont="1" applyFill="1" applyBorder="1" applyAlignment="1">
      <alignment horizontal="center"/>
    </xf>
    <xf numFmtId="15" fontId="55" fillId="2" borderId="0" xfId="29" applyNumberFormat="1" applyFont="1" applyFill="1"/>
    <xf numFmtId="173" fontId="26" fillId="2" borderId="0" xfId="29" applyNumberFormat="1" applyFont="1" applyFill="1"/>
    <xf numFmtId="0" fontId="26" fillId="2" borderId="87" xfId="29" applyFont="1" applyFill="1" applyBorder="1" applyAlignment="1">
      <alignment horizontal="center"/>
    </xf>
    <xf numFmtId="165" fontId="21" fillId="2" borderId="87" xfId="29" applyNumberFormat="1" applyFont="1" applyFill="1" applyBorder="1" applyAlignment="1">
      <alignment horizontal="center"/>
    </xf>
    <xf numFmtId="0" fontId="26" fillId="2" borderId="0" xfId="29" applyFont="1" applyFill="1" applyAlignment="1">
      <alignment horizontal="center"/>
    </xf>
    <xf numFmtId="0" fontId="62" fillId="0" borderId="0" xfId="0" applyFont="1"/>
    <xf numFmtId="0" fontId="62" fillId="0" borderId="0" xfId="0" applyFont="1" applyAlignment="1">
      <alignment horizontal="center"/>
    </xf>
    <xf numFmtId="0" fontId="23" fillId="13" borderId="28" xfId="16" applyFont="1" applyFill="1" applyBorder="1" applyAlignment="1">
      <alignment horizontal="center" vertical="center" wrapText="1"/>
    </xf>
    <xf numFmtId="0" fontId="23" fillId="13" borderId="24" xfId="16" applyFont="1" applyFill="1" applyBorder="1" applyAlignment="1">
      <alignment horizontal="center" vertical="center" wrapText="1"/>
    </xf>
    <xf numFmtId="0" fontId="33" fillId="4" borderId="0" xfId="52" applyFont="1" applyFill="1">
      <alignment horizontal="justify"/>
    </xf>
    <xf numFmtId="0" fontId="26" fillId="4" borderId="0" xfId="3" applyFont="1" applyFill="1"/>
    <xf numFmtId="0" fontId="24" fillId="2" borderId="0" xfId="62" applyFont="1" applyFill="1"/>
    <xf numFmtId="0" fontId="26" fillId="2" borderId="0" xfId="19" applyFont="1" applyFill="1"/>
    <xf numFmtId="0" fontId="3" fillId="0" borderId="0" xfId="62"/>
    <xf numFmtId="0" fontId="23" fillId="13" borderId="23" xfId="19" applyFont="1" applyFill="1" applyBorder="1" applyAlignment="1">
      <alignment horizontal="center" vertical="center" wrapText="1"/>
    </xf>
    <xf numFmtId="0" fontId="23" fillId="13" borderId="24" xfId="19" applyFont="1" applyFill="1" applyBorder="1" applyAlignment="1">
      <alignment horizontal="center" vertical="center" wrapText="1"/>
    </xf>
    <xf numFmtId="0" fontId="23" fillId="13" borderId="25" xfId="19" applyFont="1" applyFill="1" applyBorder="1" applyAlignment="1">
      <alignment horizontal="center" vertical="center" wrapText="1"/>
    </xf>
    <xf numFmtId="0" fontId="21" fillId="4" borderId="67" xfId="19" applyFont="1" applyFill="1" applyBorder="1"/>
    <xf numFmtId="165" fontId="26" fillId="4" borderId="68" xfId="19" applyNumberFormat="1" applyFont="1" applyFill="1" applyBorder="1" applyAlignment="1">
      <alignment horizontal="right"/>
    </xf>
    <xf numFmtId="165" fontId="26" fillId="4" borderId="69" xfId="19" applyNumberFormat="1" applyFont="1" applyFill="1" applyBorder="1" applyAlignment="1">
      <alignment horizontal="right"/>
    </xf>
    <xf numFmtId="0" fontId="26" fillId="0" borderId="0" xfId="19" applyFont="1" applyFill="1" applyBorder="1" applyAlignment="1">
      <alignment horizontal="left" indent="1"/>
    </xf>
    <xf numFmtId="165" fontId="26" fillId="0" borderId="107" xfId="19" applyNumberFormat="1" applyFont="1" applyFill="1" applyBorder="1" applyAlignment="1">
      <alignment horizontal="right"/>
    </xf>
    <xf numFmtId="165" fontId="26" fillId="0" borderId="109" xfId="19" applyNumberFormat="1" applyFont="1" applyFill="1" applyBorder="1" applyAlignment="1">
      <alignment horizontal="right"/>
    </xf>
    <xf numFmtId="165" fontId="26" fillId="2" borderId="21" xfId="19" applyNumberFormat="1" applyFont="1" applyFill="1" applyBorder="1" applyAlignment="1">
      <alignment horizontal="right"/>
    </xf>
    <xf numFmtId="0" fontId="26" fillId="0" borderId="0" xfId="19" applyFont="1" applyFill="1" applyBorder="1" applyAlignment="1">
      <alignment horizontal="left" indent="2"/>
    </xf>
    <xf numFmtId="0" fontId="26" fillId="0" borderId="0" xfId="19" applyFont="1" applyFill="1" applyBorder="1" applyAlignment="1">
      <alignment horizontal="left" indent="3"/>
    </xf>
    <xf numFmtId="0" fontId="26" fillId="0" borderId="6" xfId="19" applyFont="1" applyFill="1" applyBorder="1" applyAlignment="1">
      <alignment horizontal="left" indent="2"/>
    </xf>
    <xf numFmtId="165" fontId="26" fillId="0" borderId="379" xfId="19" applyNumberFormat="1" applyFont="1" applyFill="1" applyBorder="1" applyAlignment="1">
      <alignment horizontal="right"/>
    </xf>
    <xf numFmtId="165" fontId="26" fillId="0" borderId="380" xfId="19" applyNumberFormat="1" applyFont="1" applyFill="1" applyBorder="1" applyAlignment="1">
      <alignment horizontal="right"/>
    </xf>
    <xf numFmtId="165" fontId="26" fillId="2" borderId="30" xfId="19" applyNumberFormat="1" applyFont="1" applyFill="1" applyBorder="1" applyAlignment="1">
      <alignment horizontal="right"/>
    </xf>
    <xf numFmtId="0" fontId="20" fillId="2" borderId="0" xfId="62" applyFont="1" applyFill="1"/>
    <xf numFmtId="0" fontId="20" fillId="0" borderId="0" xfId="62" applyFont="1"/>
    <xf numFmtId="165" fontId="26" fillId="2" borderId="107" xfId="19" applyNumberFormat="1" applyFont="1" applyFill="1" applyBorder="1" applyAlignment="1">
      <alignment vertical="center"/>
    </xf>
    <xf numFmtId="165" fontId="26" fillId="2" borderId="109" xfId="19" applyNumberFormat="1" applyFont="1" applyFill="1" applyBorder="1" applyAlignment="1">
      <alignment vertical="center"/>
    </xf>
    <xf numFmtId="170" fontId="26" fillId="2" borderId="0" xfId="19" applyNumberFormat="1" applyFont="1" applyFill="1" applyBorder="1" applyAlignment="1">
      <alignment horizontal="left" vertical="center"/>
    </xf>
    <xf numFmtId="0" fontId="26" fillId="2" borderId="0" xfId="19" applyFont="1" applyFill="1" applyBorder="1"/>
    <xf numFmtId="170" fontId="26" fillId="2" borderId="0" xfId="19" applyNumberFormat="1" applyFont="1" applyFill="1" applyBorder="1" applyAlignment="1">
      <alignment vertical="center"/>
    </xf>
    <xf numFmtId="0" fontId="27" fillId="20" borderId="15" xfId="3" applyFont="1" applyFill="1" applyBorder="1" applyAlignment="1">
      <alignment horizontal="center"/>
    </xf>
    <xf numFmtId="0" fontId="27" fillId="20" borderId="16" xfId="3" applyFont="1" applyFill="1" applyBorder="1" applyAlignment="1">
      <alignment horizontal="center"/>
    </xf>
    <xf numFmtId="0" fontId="27" fillId="20" borderId="0" xfId="3" applyFont="1" applyFill="1" applyBorder="1" applyAlignment="1">
      <alignment horizontal="center"/>
    </xf>
    <xf numFmtId="0" fontId="23" fillId="13" borderId="23" xfId="0" applyFont="1" applyFill="1" applyBorder="1" applyAlignment="1">
      <alignment horizontal="center" vertical="center" wrapText="1"/>
    </xf>
    <xf numFmtId="0" fontId="23" fillId="13" borderId="25" xfId="0" applyFont="1" applyFill="1" applyBorder="1" applyAlignment="1">
      <alignment horizontal="center" vertical="center" wrapText="1"/>
    </xf>
    <xf numFmtId="0" fontId="23" fillId="13" borderId="25" xfId="1" applyFont="1" applyFill="1" applyBorder="1" applyAlignment="1">
      <alignment horizontal="center" vertical="center" wrapText="1"/>
    </xf>
    <xf numFmtId="168" fontId="26" fillId="2" borderId="383" xfId="1" applyNumberFormat="1" applyFont="1" applyFill="1" applyBorder="1" applyAlignment="1">
      <alignment horizontal="right" vertical="center" wrapText="1"/>
    </xf>
    <xf numFmtId="168" fontId="26" fillId="4" borderId="9" xfId="1" applyNumberFormat="1" applyFont="1" applyFill="1" applyBorder="1" applyAlignment="1">
      <alignment horizontal="right" vertical="center" wrapText="1"/>
    </xf>
    <xf numFmtId="168" fontId="26" fillId="2" borderId="384" xfId="1" applyNumberFormat="1" applyFont="1" applyFill="1" applyBorder="1" applyAlignment="1">
      <alignment horizontal="right" vertical="center" wrapText="1"/>
    </xf>
    <xf numFmtId="0" fontId="26" fillId="4" borderId="385" xfId="1" applyFont="1" applyFill="1" applyBorder="1" applyAlignment="1">
      <alignment vertical="center"/>
    </xf>
    <xf numFmtId="0" fontId="21" fillId="4" borderId="318" xfId="1" applyFont="1" applyFill="1" applyBorder="1" applyAlignment="1">
      <alignment vertical="center"/>
    </xf>
    <xf numFmtId="168" fontId="21" fillId="4" borderId="131" xfId="1" applyNumberFormat="1" applyFont="1" applyFill="1" applyBorder="1" applyAlignment="1">
      <alignment horizontal="right" vertical="center" wrapText="1"/>
    </xf>
    <xf numFmtId="168" fontId="21" fillId="4" borderId="318" xfId="1" applyNumberFormat="1" applyFont="1" applyFill="1" applyBorder="1" applyAlignment="1">
      <alignment horizontal="right" vertical="center" wrapText="1"/>
    </xf>
    <xf numFmtId="168" fontId="21" fillId="4" borderId="132" xfId="1" applyNumberFormat="1" applyFont="1" applyFill="1" applyBorder="1" applyAlignment="1">
      <alignment horizontal="right" vertical="center" wrapText="1"/>
    </xf>
    <xf numFmtId="0" fontId="21" fillId="4" borderId="386" xfId="1" applyFont="1" applyFill="1" applyBorder="1" applyAlignment="1">
      <alignment vertical="center"/>
    </xf>
    <xf numFmtId="168" fontId="26" fillId="4" borderId="21" xfId="1" applyNumberFormat="1" applyFont="1" applyFill="1" applyBorder="1" applyAlignment="1">
      <alignment horizontal="center" vertical="center"/>
    </xf>
    <xf numFmtId="168" fontId="26" fillId="4" borderId="387" xfId="1" applyNumberFormat="1" applyFont="1" applyFill="1" applyBorder="1" applyAlignment="1">
      <alignment horizontal="center" vertical="center"/>
    </xf>
    <xf numFmtId="0" fontId="23" fillId="13" borderId="390" xfId="1" applyFont="1" applyFill="1" applyBorder="1" applyAlignment="1">
      <alignment horizontal="center" vertical="center" wrapText="1"/>
    </xf>
    <xf numFmtId="0" fontId="23" fillId="13" borderId="391" xfId="1" applyFont="1" applyFill="1" applyBorder="1" applyAlignment="1">
      <alignment horizontal="center" vertical="center" wrapText="1"/>
    </xf>
    <xf numFmtId="0" fontId="23" fillId="13" borderId="392" xfId="1" applyFont="1" applyFill="1" applyBorder="1" applyAlignment="1">
      <alignment horizontal="center" vertical="center" wrapText="1"/>
    </xf>
    <xf numFmtId="0" fontId="20" fillId="2" borderId="151" xfId="0" applyFont="1" applyFill="1" applyBorder="1" applyAlignment="1">
      <alignment vertical="center" wrapText="1"/>
    </xf>
    <xf numFmtId="0" fontId="27" fillId="4" borderId="125" xfId="0" applyFont="1" applyFill="1" applyBorder="1" applyAlignment="1">
      <alignment horizontal="left" vertical="center"/>
    </xf>
    <xf numFmtId="167" fontId="29" fillId="4" borderId="394" xfId="0" applyNumberFormat="1" applyFont="1" applyFill="1" applyBorder="1" applyAlignment="1">
      <alignment horizontal="center" vertical="center"/>
    </xf>
    <xf numFmtId="0" fontId="29" fillId="4" borderId="395" xfId="0" applyFont="1" applyFill="1" applyBorder="1" applyAlignment="1">
      <alignment horizontal="left" vertical="center"/>
    </xf>
    <xf numFmtId="167" fontId="29" fillId="4" borderId="396" xfId="0" applyNumberFormat="1" applyFont="1" applyFill="1" applyBorder="1" applyAlignment="1">
      <alignment horizontal="center" vertical="center"/>
    </xf>
    <xf numFmtId="0" fontId="29" fillId="4" borderId="397" xfId="0" applyFont="1" applyFill="1" applyBorder="1" applyAlignment="1">
      <alignment horizontal="center" vertical="center" wrapText="1"/>
    </xf>
    <xf numFmtId="167" fontId="29" fillId="4" borderId="346" xfId="0" applyNumberFormat="1" applyFont="1" applyFill="1" applyBorder="1" applyAlignment="1">
      <alignment horizontal="center" vertical="center"/>
    </xf>
    <xf numFmtId="3" fontId="20" fillId="2" borderId="0" xfId="0" applyNumberFormat="1" applyFont="1" applyFill="1" applyBorder="1" applyAlignment="1">
      <alignment vertical="center" wrapText="1"/>
    </xf>
    <xf numFmtId="165" fontId="21" fillId="4" borderId="144" xfId="18" applyNumberFormat="1" applyFont="1" applyFill="1" applyBorder="1" applyAlignment="1">
      <alignment horizontal="left" vertical="center" indent="1"/>
    </xf>
    <xf numFmtId="3" fontId="21" fillId="4" borderId="145" xfId="18" applyNumberFormat="1" applyFont="1" applyFill="1" applyBorder="1" applyAlignment="1">
      <alignment horizontal="right" indent="1"/>
    </xf>
    <xf numFmtId="166" fontId="27" fillId="4" borderId="145" xfId="18" applyNumberFormat="1" applyFont="1" applyFill="1" applyBorder="1" applyAlignment="1">
      <alignment horizontal="right" indent="1"/>
    </xf>
    <xf numFmtId="166" fontId="27" fillId="4" borderId="147" xfId="18" applyNumberFormat="1" applyFont="1" applyFill="1" applyBorder="1" applyAlignment="1">
      <alignment horizontal="right" indent="1"/>
    </xf>
    <xf numFmtId="0" fontId="26" fillId="2" borderId="107" xfId="4" quotePrefix="1" applyFont="1" applyFill="1" applyBorder="1" applyAlignment="1">
      <alignment horizontal="right"/>
    </xf>
    <xf numFmtId="165" fontId="26" fillId="2" borderId="253" xfId="3" applyNumberFormat="1" applyFont="1" applyFill="1" applyBorder="1" applyAlignment="1">
      <alignment horizontal="right"/>
    </xf>
    <xf numFmtId="165" fontId="26" fillId="2" borderId="254" xfId="3" applyNumberFormat="1" applyFont="1" applyFill="1" applyBorder="1" applyAlignment="1">
      <alignment horizontal="right"/>
    </xf>
    <xf numFmtId="165" fontId="26" fillId="2" borderId="107" xfId="3" applyNumberFormat="1" applyFont="1" applyFill="1" applyBorder="1" applyAlignment="1">
      <alignment horizontal="center"/>
    </xf>
    <xf numFmtId="165" fontId="26" fillId="2" borderId="253" xfId="3" applyNumberFormat="1" applyFont="1" applyFill="1" applyBorder="1" applyAlignment="1">
      <alignment horizontal="center"/>
    </xf>
    <xf numFmtId="2" fontId="26" fillId="2" borderId="253" xfId="3" applyNumberFormat="1" applyFont="1" applyFill="1" applyBorder="1" applyAlignment="1">
      <alignment horizontal="right"/>
    </xf>
    <xf numFmtId="2" fontId="26" fillId="2" borderId="254" xfId="3" applyNumberFormat="1" applyFont="1" applyFill="1" applyBorder="1" applyAlignment="1">
      <alignment horizontal="right"/>
    </xf>
    <xf numFmtId="168" fontId="26" fillId="2" borderId="168" xfId="1" applyNumberFormat="1" applyFont="1" applyFill="1" applyBorder="1" applyAlignment="1">
      <alignment horizontal="right" vertical="center" wrapText="1"/>
    </xf>
    <xf numFmtId="168" fontId="26" fillId="2" borderId="128" xfId="1" applyNumberFormat="1" applyFont="1" applyFill="1" applyBorder="1" applyAlignment="1">
      <alignment horizontal="right" vertical="center" wrapText="1"/>
    </xf>
    <xf numFmtId="0" fontId="32" fillId="2" borderId="401" xfId="52" applyFont="1" applyFill="1" applyBorder="1">
      <alignment horizontal="justify"/>
    </xf>
    <xf numFmtId="0" fontId="64" fillId="0" borderId="402" xfId="0" applyFont="1" applyBorder="1"/>
    <xf numFmtId="0" fontId="64" fillId="2" borderId="402" xfId="0" applyFont="1" applyFill="1" applyBorder="1"/>
    <xf numFmtId="0" fontId="62" fillId="2" borderId="400" xfId="0" applyFont="1" applyFill="1" applyBorder="1"/>
    <xf numFmtId="0" fontId="20" fillId="4" borderId="0" xfId="0" applyFont="1" applyFill="1"/>
    <xf numFmtId="0" fontId="62" fillId="2" borderId="401" xfId="0" applyFont="1" applyFill="1" applyBorder="1"/>
    <xf numFmtId="0" fontId="66" fillId="4" borderId="0" xfId="0" applyFont="1" applyFill="1"/>
    <xf numFmtId="0" fontId="62" fillId="4" borderId="0" xfId="0" applyFont="1" applyFill="1"/>
    <xf numFmtId="0" fontId="67" fillId="4" borderId="0" xfId="52" applyFont="1" applyFill="1">
      <alignment horizontal="justify"/>
    </xf>
    <xf numFmtId="0" fontId="68" fillId="4" borderId="0" xfId="52" applyFont="1" applyFill="1">
      <alignment horizontal="justify"/>
    </xf>
    <xf numFmtId="0" fontId="69" fillId="4" borderId="0" xfId="52" applyFont="1" applyFill="1">
      <alignment horizontal="justify"/>
    </xf>
    <xf numFmtId="0" fontId="70" fillId="2" borderId="401" xfId="52" applyFont="1" applyFill="1" applyBorder="1">
      <alignment horizontal="justify"/>
    </xf>
    <xf numFmtId="0" fontId="71" fillId="4" borderId="0" xfId="52" applyFont="1" applyFill="1">
      <alignment horizontal="justify"/>
    </xf>
    <xf numFmtId="0" fontId="23" fillId="13" borderId="264" xfId="2" applyFont="1" applyFill="1" applyBorder="1" applyAlignment="1">
      <alignment horizontal="center" vertical="center"/>
    </xf>
    <xf numFmtId="0" fontId="26" fillId="2" borderId="0" xfId="29" applyFont="1" applyFill="1" applyAlignment="1">
      <alignment horizontal="center"/>
    </xf>
    <xf numFmtId="0" fontId="0" fillId="2" borderId="0" xfId="0" applyFill="1"/>
    <xf numFmtId="165" fontId="26" fillId="2" borderId="17" xfId="1" applyNumberFormat="1" applyFont="1" applyFill="1" applyBorder="1" applyAlignment="1">
      <alignment horizontal="right" vertical="center"/>
    </xf>
    <xf numFmtId="165" fontId="26" fillId="2" borderId="17" xfId="1" applyNumberFormat="1" applyFont="1" applyFill="1" applyBorder="1" applyAlignment="1">
      <alignment horizontal="right" vertical="center" wrapText="1"/>
    </xf>
    <xf numFmtId="165" fontId="26" fillId="2" borderId="3" xfId="1" applyNumberFormat="1" applyFont="1" applyFill="1" applyBorder="1" applyAlignment="1">
      <alignment horizontal="right" vertical="center" wrapText="1"/>
    </xf>
    <xf numFmtId="165" fontId="20" fillId="2" borderId="0" xfId="0" applyNumberFormat="1" applyFont="1" applyFill="1"/>
    <xf numFmtId="165" fontId="26" fillId="2" borderId="17" xfId="1" quotePrefix="1" applyNumberFormat="1" applyFont="1" applyFill="1" applyBorder="1" applyAlignment="1">
      <alignment horizontal="right" vertical="center"/>
    </xf>
    <xf numFmtId="165" fontId="26" fillId="2" borderId="0" xfId="1" applyNumberFormat="1" applyFont="1" applyFill="1" applyBorder="1" applyAlignment="1">
      <alignment horizontal="right" vertical="center" wrapText="1"/>
    </xf>
    <xf numFmtId="0" fontId="73" fillId="21" borderId="381" xfId="1" applyFont="1" applyFill="1" applyBorder="1" applyAlignment="1">
      <alignment horizontal="center" vertical="center" wrapText="1"/>
    </xf>
    <xf numFmtId="0" fontId="73" fillId="21" borderId="411" xfId="1" applyFont="1" applyFill="1" applyBorder="1" applyAlignment="1">
      <alignment horizontal="center" vertical="center" wrapText="1"/>
    </xf>
    <xf numFmtId="0" fontId="21" fillId="4" borderId="140" xfId="1" applyFont="1" applyFill="1" applyBorder="1" applyAlignment="1">
      <alignment vertical="center"/>
    </xf>
    <xf numFmtId="0" fontId="21" fillId="4" borderId="139" xfId="1" applyFont="1" applyFill="1" applyBorder="1" applyAlignment="1">
      <alignment vertical="center"/>
    </xf>
    <xf numFmtId="3" fontId="21" fillId="4" borderId="413" xfId="1" applyNumberFormat="1" applyFont="1" applyFill="1" applyBorder="1" applyAlignment="1">
      <alignment horizontal="right" vertical="center"/>
    </xf>
    <xf numFmtId="3" fontId="27" fillId="4" borderId="412" xfId="0" applyNumberFormat="1" applyFont="1" applyFill="1" applyBorder="1" applyAlignment="1">
      <alignment horizontal="right"/>
    </xf>
    <xf numFmtId="3" fontId="21" fillId="4" borderId="414" xfId="1" applyNumberFormat="1" applyFont="1" applyFill="1" applyBorder="1" applyAlignment="1">
      <alignment horizontal="right" vertical="center"/>
    </xf>
    <xf numFmtId="3" fontId="21" fillId="4" borderId="415" xfId="1" applyNumberFormat="1" applyFont="1" applyFill="1" applyBorder="1" applyAlignment="1">
      <alignment horizontal="right" vertical="center"/>
    </xf>
    <xf numFmtId="3" fontId="21" fillId="4" borderId="416" xfId="1" applyNumberFormat="1" applyFont="1" applyFill="1" applyBorder="1" applyAlignment="1">
      <alignment horizontal="right" vertical="center"/>
    </xf>
    <xf numFmtId="3" fontId="21" fillId="4" borderId="417" xfId="1" applyNumberFormat="1" applyFont="1" applyFill="1" applyBorder="1" applyAlignment="1">
      <alignment horizontal="right" vertical="center"/>
    </xf>
    <xf numFmtId="166" fontId="26" fillId="2" borderId="418" xfId="1" applyNumberFormat="1" applyFont="1" applyFill="1" applyBorder="1" applyAlignment="1">
      <alignment horizontal="right" vertical="center" wrapText="1"/>
    </xf>
    <xf numFmtId="166" fontId="26" fillId="2" borderId="419" xfId="1" applyNumberFormat="1" applyFont="1" applyFill="1" applyBorder="1" applyAlignment="1">
      <alignment horizontal="right" vertical="center" wrapText="1"/>
    </xf>
    <xf numFmtId="166" fontId="26" fillId="2" borderId="420" xfId="1" applyNumberFormat="1" applyFont="1" applyFill="1" applyBorder="1" applyAlignment="1">
      <alignment horizontal="right" vertical="center" wrapText="1"/>
    </xf>
    <xf numFmtId="165" fontId="26" fillId="2" borderId="5" xfId="1" applyNumberFormat="1" applyFont="1" applyFill="1" applyBorder="1" applyAlignment="1">
      <alignment horizontal="right" vertical="center" wrapText="1"/>
    </xf>
    <xf numFmtId="166" fontId="26" fillId="2" borderId="421" xfId="1" applyNumberFormat="1" applyFont="1" applyFill="1" applyBorder="1" applyAlignment="1">
      <alignment horizontal="right" vertical="center" wrapText="1"/>
    </xf>
    <xf numFmtId="165" fontId="26" fillId="2" borderId="422" xfId="1" applyNumberFormat="1" applyFont="1" applyFill="1" applyBorder="1" applyAlignment="1">
      <alignment horizontal="right" vertical="center" wrapText="1"/>
    </xf>
    <xf numFmtId="3" fontId="27" fillId="4" borderId="423" xfId="0" applyNumberFormat="1" applyFont="1" applyFill="1" applyBorder="1" applyAlignment="1">
      <alignment horizontal="right"/>
    </xf>
    <xf numFmtId="0" fontId="73" fillId="21" borderId="424" xfId="1" applyFont="1" applyFill="1" applyBorder="1" applyAlignment="1">
      <alignment horizontal="center" vertical="center" wrapText="1"/>
    </xf>
    <xf numFmtId="165" fontId="20" fillId="2" borderId="0" xfId="0" applyNumberFormat="1" applyFont="1" applyFill="1" applyAlignment="1">
      <alignment horizontal="right"/>
    </xf>
    <xf numFmtId="0" fontId="20" fillId="2" borderId="403" xfId="0" applyFont="1" applyFill="1" applyBorder="1"/>
    <xf numFmtId="165" fontId="26" fillId="2" borderId="425" xfId="1" applyNumberFormat="1" applyFont="1" applyFill="1" applyBorder="1" applyAlignment="1">
      <alignment horizontal="right" vertical="center"/>
    </xf>
    <xf numFmtId="165" fontId="26" fillId="2" borderId="425" xfId="1" applyNumberFormat="1" applyFont="1" applyFill="1" applyBorder="1" applyAlignment="1">
      <alignment horizontal="right" vertical="center" wrapText="1"/>
    </xf>
    <xf numFmtId="165" fontId="26" fillId="2" borderId="426" xfId="1" applyNumberFormat="1" applyFont="1" applyFill="1" applyBorder="1" applyAlignment="1">
      <alignment horizontal="right" vertical="center" wrapText="1"/>
    </xf>
    <xf numFmtId="165" fontId="26" fillId="2" borderId="403" xfId="1" applyNumberFormat="1" applyFont="1" applyFill="1" applyBorder="1" applyAlignment="1">
      <alignment horizontal="right" vertical="center" wrapText="1"/>
    </xf>
    <xf numFmtId="165" fontId="26" fillId="2" borderId="427" xfId="1" applyNumberFormat="1" applyFont="1" applyFill="1" applyBorder="1" applyAlignment="1">
      <alignment horizontal="right" vertical="center" wrapText="1"/>
    </xf>
    <xf numFmtId="165" fontId="26" fillId="2" borderId="428" xfId="1" applyNumberFormat="1" applyFont="1" applyFill="1" applyBorder="1" applyAlignment="1">
      <alignment horizontal="right" vertical="center" wrapText="1"/>
    </xf>
    <xf numFmtId="166" fontId="26" fillId="2" borderId="425" xfId="1" applyNumberFormat="1" applyFont="1" applyFill="1" applyBorder="1" applyAlignment="1">
      <alignment horizontal="right" vertical="center"/>
    </xf>
    <xf numFmtId="165" fontId="20" fillId="2" borderId="403" xfId="0" applyNumberFormat="1" applyFont="1" applyFill="1" applyBorder="1" applyAlignment="1">
      <alignment horizontal="right"/>
    </xf>
    <xf numFmtId="0" fontId="23" fillId="13" borderId="265" xfId="2" applyFont="1" applyFill="1" applyBorder="1" applyAlignment="1">
      <alignment horizontal="center" vertical="center"/>
    </xf>
    <xf numFmtId="0" fontId="23" fillId="21" borderId="249" xfId="0" applyFont="1" applyFill="1" applyBorder="1" applyAlignment="1">
      <alignment horizontal="center"/>
    </xf>
    <xf numFmtId="0" fontId="23" fillId="21" borderId="267" xfId="0" applyFont="1" applyFill="1" applyBorder="1" applyAlignment="1">
      <alignment horizontal="center"/>
    </xf>
    <xf numFmtId="165" fontId="20" fillId="2" borderId="347" xfId="2" applyNumberFormat="1" applyFont="1" applyFill="1" applyBorder="1" applyAlignment="1">
      <alignment horizontal="right" vertical="center"/>
    </xf>
    <xf numFmtId="165" fontId="20" fillId="2" borderId="317" xfId="2" applyNumberFormat="1" applyFont="1" applyFill="1" applyBorder="1" applyAlignment="1">
      <alignment horizontal="right" vertical="center"/>
    </xf>
    <xf numFmtId="165" fontId="20" fillId="2" borderId="429" xfId="2" applyNumberFormat="1" applyFont="1" applyFill="1" applyBorder="1" applyAlignment="1">
      <alignment horizontal="right" vertical="center"/>
    </xf>
    <xf numFmtId="165" fontId="20" fillId="2" borderId="151" xfId="2" applyNumberFormat="1" applyFont="1" applyFill="1" applyBorder="1" applyAlignment="1">
      <alignment horizontal="right" vertical="center"/>
    </xf>
    <xf numFmtId="165" fontId="27" fillId="4" borderId="297" xfId="2" applyNumberFormat="1" applyFont="1" applyFill="1" applyBorder="1" applyAlignment="1">
      <alignment horizontal="right" vertical="center"/>
    </xf>
    <xf numFmtId="165" fontId="27" fillId="4" borderId="227" xfId="2" applyNumberFormat="1" applyFont="1" applyFill="1" applyBorder="1" applyAlignment="1">
      <alignment horizontal="right" vertical="center"/>
    </xf>
    <xf numFmtId="165" fontId="20" fillId="2" borderId="256" xfId="2" applyNumberFormat="1" applyFont="1" applyFill="1" applyBorder="1" applyAlignment="1">
      <alignment horizontal="right" vertical="center"/>
    </xf>
    <xf numFmtId="0" fontId="27" fillId="4" borderId="430" xfId="2" applyFont="1" applyFill="1" applyBorder="1" applyAlignment="1">
      <alignment horizontal="left" vertical="center"/>
    </xf>
    <xf numFmtId="165" fontId="27" fillId="4" borderId="431" xfId="2" applyNumberFormat="1" applyFont="1" applyFill="1" applyBorder="1" applyAlignment="1">
      <alignment horizontal="right" vertical="center"/>
    </xf>
    <xf numFmtId="165" fontId="27" fillId="4" borderId="432" xfId="2" applyNumberFormat="1" applyFont="1" applyFill="1" applyBorder="1" applyAlignment="1">
      <alignment horizontal="right" vertical="center"/>
    </xf>
    <xf numFmtId="165" fontId="27" fillId="4" borderId="399" xfId="2" applyNumberFormat="1" applyFont="1" applyFill="1" applyBorder="1" applyAlignment="1">
      <alignment horizontal="right" vertical="center"/>
    </xf>
    <xf numFmtId="165" fontId="27" fillId="4" borderId="433" xfId="2" applyNumberFormat="1" applyFont="1" applyFill="1" applyBorder="1" applyAlignment="1">
      <alignment horizontal="right" vertical="center"/>
    </xf>
    <xf numFmtId="165" fontId="27" fillId="4" borderId="434" xfId="2" applyNumberFormat="1" applyFont="1" applyFill="1" applyBorder="1" applyAlignment="1">
      <alignment horizontal="right" vertical="center"/>
    </xf>
    <xf numFmtId="165" fontId="27" fillId="4" borderId="436" xfId="2" applyNumberFormat="1" applyFont="1" applyFill="1" applyBorder="1" applyAlignment="1">
      <alignment horizontal="right" vertical="center"/>
    </xf>
    <xf numFmtId="165" fontId="27" fillId="4" borderId="437" xfId="2" applyNumberFormat="1" applyFont="1" applyFill="1" applyBorder="1" applyAlignment="1">
      <alignment horizontal="right" vertical="center"/>
    </xf>
    <xf numFmtId="165" fontId="27" fillId="4" borderId="438" xfId="2" applyNumberFormat="1" applyFont="1" applyFill="1" applyBorder="1" applyAlignment="1">
      <alignment horizontal="right" vertical="center"/>
    </xf>
    <xf numFmtId="0" fontId="27" fillId="2" borderId="0" xfId="2" applyFont="1" applyFill="1" applyBorder="1" applyAlignment="1">
      <alignment horizontal="left" vertical="center"/>
    </xf>
    <xf numFmtId="0" fontId="20" fillId="2" borderId="403" xfId="0" applyFont="1" applyFill="1" applyBorder="1" applyAlignment="1">
      <alignment horizontal="left" indent="1"/>
    </xf>
    <xf numFmtId="0" fontId="27" fillId="4" borderId="439" xfId="2" applyFont="1" applyFill="1" applyBorder="1" applyAlignment="1">
      <alignment horizontal="left" vertical="center"/>
    </xf>
    <xf numFmtId="165" fontId="27" fillId="4" borderId="435" xfId="2" applyNumberFormat="1" applyFont="1" applyFill="1" applyBorder="1" applyAlignment="1">
      <alignment horizontal="right" vertical="center"/>
    </xf>
    <xf numFmtId="165" fontId="27" fillId="4" borderId="440" xfId="2" applyNumberFormat="1" applyFont="1" applyFill="1" applyBorder="1" applyAlignment="1">
      <alignment horizontal="right" vertical="center"/>
    </xf>
    <xf numFmtId="165" fontId="20" fillId="2" borderId="403" xfId="2" applyNumberFormat="1" applyFont="1" applyFill="1" applyBorder="1"/>
    <xf numFmtId="165" fontId="20" fillId="2" borderId="441" xfId="2" applyNumberFormat="1" applyFont="1" applyFill="1" applyBorder="1"/>
    <xf numFmtId="165" fontId="20" fillId="2" borderId="442" xfId="2" applyNumberFormat="1" applyFont="1" applyFill="1" applyBorder="1"/>
    <xf numFmtId="165" fontId="20" fillId="2" borderId="110" xfId="2" applyNumberFormat="1" applyFont="1" applyFill="1" applyBorder="1" applyAlignment="1">
      <alignment horizontal="right" vertical="center"/>
    </xf>
    <xf numFmtId="165" fontId="20" fillId="2" borderId="219" xfId="2" applyNumberFormat="1" applyFont="1" applyFill="1" applyBorder="1" applyAlignment="1">
      <alignment horizontal="right" vertical="center"/>
    </xf>
    <xf numFmtId="165" fontId="27" fillId="4" borderId="224" xfId="2" applyNumberFormat="1" applyFont="1" applyFill="1" applyBorder="1" applyAlignment="1">
      <alignment horizontal="right" vertical="center"/>
    </xf>
    <xf numFmtId="0" fontId="23" fillId="13" borderId="202" xfId="2" applyFont="1" applyFill="1" applyBorder="1" applyAlignment="1">
      <alignment horizontal="center" vertical="center"/>
    </xf>
    <xf numFmtId="0" fontId="23" fillId="13" borderId="28" xfId="2" applyFont="1" applyFill="1" applyBorder="1" applyAlignment="1">
      <alignment horizontal="center" vertical="center"/>
    </xf>
    <xf numFmtId="0" fontId="20" fillId="2" borderId="0" xfId="2" applyFont="1" applyFill="1" applyBorder="1" applyAlignment="1">
      <alignment vertical="center"/>
    </xf>
    <xf numFmtId="165" fontId="20" fillId="2" borderId="403" xfId="2" applyNumberFormat="1" applyFont="1" applyFill="1" applyBorder="1" applyAlignment="1">
      <alignment horizontal="right" vertical="center"/>
    </xf>
    <xf numFmtId="165" fontId="20" fillId="2" borderId="443" xfId="2" applyNumberFormat="1" applyFont="1" applyFill="1" applyBorder="1" applyAlignment="1">
      <alignment horizontal="right" vertical="center"/>
    </xf>
    <xf numFmtId="165" fontId="20" fillId="2" borderId="441" xfId="2" applyNumberFormat="1" applyFont="1" applyFill="1" applyBorder="1" applyAlignment="1">
      <alignment horizontal="right" vertical="center"/>
    </xf>
    <xf numFmtId="165" fontId="20" fillId="2" borderId="107" xfId="63" applyNumberFormat="1" applyFont="1" applyFill="1" applyBorder="1" applyAlignment="1">
      <alignment horizontal="right" vertical="center"/>
    </xf>
    <xf numFmtId="165" fontId="20" fillId="2" borderId="109" xfId="63" applyNumberFormat="1" applyFont="1" applyFill="1" applyBorder="1" applyAlignment="1">
      <alignment horizontal="right" vertical="center"/>
    </xf>
    <xf numFmtId="165" fontId="20" fillId="2" borderId="443" xfId="63" applyNumberFormat="1" applyFont="1" applyFill="1" applyBorder="1" applyAlignment="1">
      <alignment horizontal="right" vertical="center"/>
    </xf>
    <xf numFmtId="165" fontId="20" fillId="2" borderId="441" xfId="63" applyNumberFormat="1" applyFont="1" applyFill="1" applyBorder="1" applyAlignment="1">
      <alignment horizontal="right" vertical="center"/>
    </xf>
    <xf numFmtId="0" fontId="21" fillId="2" borderId="0" xfId="1" applyFont="1" applyFill="1" applyBorder="1" applyAlignment="1">
      <alignment horizontal="left" vertical="center" indent="1"/>
    </xf>
    <xf numFmtId="166" fontId="26" fillId="2" borderId="0" xfId="1" applyNumberFormat="1" applyFont="1" applyFill="1" applyBorder="1" applyAlignment="1">
      <alignment horizontal="right" vertical="center"/>
    </xf>
    <xf numFmtId="0" fontId="23" fillId="13" borderId="447" xfId="1" applyFont="1" applyFill="1" applyBorder="1" applyAlignment="1">
      <alignment horizontal="center" vertical="center" wrapText="1"/>
    </xf>
    <xf numFmtId="0" fontId="23" fillId="13" borderId="446" xfId="1" applyFont="1" applyFill="1" applyBorder="1" applyAlignment="1">
      <alignment horizontal="center" vertical="center" wrapText="1"/>
    </xf>
    <xf numFmtId="0" fontId="23" fillId="13" borderId="449" xfId="1" applyFont="1" applyFill="1" applyBorder="1" applyAlignment="1">
      <alignment horizontal="center" vertical="center" wrapText="1"/>
    </xf>
    <xf numFmtId="0" fontId="21" fillId="4" borderId="450" xfId="1" applyFont="1" applyFill="1" applyBorder="1" applyAlignment="1">
      <alignment vertical="center"/>
    </xf>
    <xf numFmtId="166" fontId="21" fillId="4" borderId="451" xfId="1" applyNumberFormat="1" applyFont="1" applyFill="1" applyBorder="1" applyAlignment="1">
      <alignment horizontal="right" vertical="center"/>
    </xf>
    <xf numFmtId="166" fontId="21" fillId="4" borderId="452" xfId="1" applyNumberFormat="1" applyFont="1" applyFill="1" applyBorder="1" applyAlignment="1">
      <alignment horizontal="right" vertical="center"/>
    </xf>
    <xf numFmtId="166" fontId="27" fillId="2" borderId="0" xfId="0" applyNumberFormat="1" applyFont="1" applyFill="1" applyAlignment="1">
      <alignment horizontal="right"/>
    </xf>
    <xf numFmtId="166" fontId="20" fillId="2" borderId="0" xfId="0" applyNumberFormat="1" applyFont="1" applyFill="1" applyAlignment="1">
      <alignment horizontal="right"/>
    </xf>
    <xf numFmtId="166" fontId="20" fillId="2" borderId="403" xfId="0" applyNumberFormat="1" applyFont="1" applyFill="1" applyBorder="1" applyAlignment="1">
      <alignment horizontal="right"/>
    </xf>
    <xf numFmtId="166" fontId="21" fillId="2" borderId="222" xfId="1" applyNumberFormat="1" applyFont="1" applyFill="1" applyBorder="1" applyAlignment="1">
      <alignment horizontal="right" vertical="center"/>
    </xf>
    <xf numFmtId="166" fontId="26" fillId="2" borderId="200" xfId="1" applyNumberFormat="1" applyFont="1" applyFill="1" applyBorder="1" applyAlignment="1">
      <alignment horizontal="right" vertical="center"/>
    </xf>
    <xf numFmtId="166" fontId="20" fillId="2" borderId="453" xfId="0" applyNumberFormat="1" applyFont="1" applyFill="1" applyBorder="1" applyAlignment="1">
      <alignment horizontal="right"/>
    </xf>
    <xf numFmtId="166" fontId="21" fillId="2" borderId="156" xfId="1" applyNumberFormat="1" applyFont="1" applyFill="1" applyBorder="1" applyAlignment="1">
      <alignment horizontal="right" vertical="center"/>
    </xf>
    <xf numFmtId="166" fontId="21" fillId="2" borderId="0" xfId="1" applyNumberFormat="1" applyFont="1" applyFill="1" applyBorder="1" applyAlignment="1">
      <alignment horizontal="right" vertical="center"/>
    </xf>
    <xf numFmtId="166" fontId="26" fillId="2" borderId="201" xfId="1" applyNumberFormat="1" applyFont="1" applyFill="1" applyBorder="1" applyAlignment="1">
      <alignment horizontal="right" vertical="center"/>
    </xf>
    <xf numFmtId="166" fontId="20" fillId="2" borderId="454" xfId="0" applyNumberFormat="1" applyFont="1" applyFill="1" applyBorder="1" applyAlignment="1">
      <alignment horizontal="right"/>
    </xf>
    <xf numFmtId="166" fontId="21" fillId="2" borderId="223" xfId="1" applyNumberFormat="1" applyFont="1" applyFill="1" applyBorder="1" applyAlignment="1">
      <alignment horizontal="right" vertical="center"/>
    </xf>
    <xf numFmtId="166" fontId="27" fillId="2" borderId="223" xfId="0" applyNumberFormat="1" applyFont="1" applyFill="1" applyBorder="1" applyAlignment="1">
      <alignment horizontal="right"/>
    </xf>
    <xf numFmtId="166" fontId="20" fillId="2" borderId="201" xfId="0" applyNumberFormat="1" applyFont="1" applyFill="1" applyBorder="1" applyAlignment="1">
      <alignment horizontal="right"/>
    </xf>
    <xf numFmtId="0" fontId="20" fillId="2" borderId="0" xfId="2" applyFont="1" applyFill="1" applyAlignment="1">
      <alignment horizontal="left"/>
    </xf>
    <xf numFmtId="165" fontId="20" fillId="2" borderId="0" xfId="2" applyNumberFormat="1" applyFont="1" applyFill="1" applyAlignment="1">
      <alignment horizontal="right"/>
    </xf>
    <xf numFmtId="0" fontId="27" fillId="2" borderId="0" xfId="0" applyFont="1" applyFill="1" applyAlignment="1">
      <alignment horizontal="left" vertical="center"/>
    </xf>
    <xf numFmtId="169" fontId="20" fillId="2" borderId="0" xfId="6" applyNumberFormat="1" applyFont="1" applyFill="1"/>
    <xf numFmtId="0" fontId="3" fillId="22" borderId="0" xfId="63" applyFont="1" applyFill="1"/>
    <xf numFmtId="0" fontId="27" fillId="0" borderId="0" xfId="0" applyFont="1" applyAlignment="1">
      <alignment horizontal="left" vertical="center"/>
    </xf>
    <xf numFmtId="0" fontId="20" fillId="22" borderId="0" xfId="63" applyFont="1" applyFill="1"/>
    <xf numFmtId="169" fontId="3" fillId="22" borderId="0" xfId="63" applyNumberFormat="1" applyFont="1" applyFill="1"/>
    <xf numFmtId="0" fontId="3" fillId="22" borderId="0" xfId="63" applyFont="1" applyFill="1" applyAlignment="1">
      <alignment vertical="center" wrapText="1"/>
    </xf>
    <xf numFmtId="169" fontId="20" fillId="22" borderId="0" xfId="65" applyNumberFormat="1" applyFont="1" applyFill="1"/>
    <xf numFmtId="0" fontId="20" fillId="2" borderId="0" xfId="62" applyFont="1" applyFill="1" applyAlignment="1">
      <alignment vertical="top"/>
    </xf>
    <xf numFmtId="0" fontId="75" fillId="2" borderId="0" xfId="66" applyFont="1" applyFill="1"/>
    <xf numFmtId="0" fontId="20" fillId="2" borderId="0" xfId="62" applyFont="1" applyFill="1" applyAlignment="1">
      <alignment horizontal="left" vertical="center" wrapText="1"/>
    </xf>
    <xf numFmtId="0" fontId="20" fillId="2" borderId="0" xfId="62" applyFont="1" applyFill="1" applyAlignment="1">
      <alignment vertical="center" wrapText="1"/>
    </xf>
    <xf numFmtId="165" fontId="20" fillId="0" borderId="0" xfId="62" applyNumberFormat="1" applyFont="1"/>
    <xf numFmtId="0" fontId="23" fillId="13" borderId="18" xfId="3" applyFont="1" applyFill="1" applyBorder="1" applyAlignment="1">
      <alignment horizontal="center" vertical="center"/>
    </xf>
    <xf numFmtId="0" fontId="3" fillId="2" borderId="0" xfId="60" applyFill="1"/>
    <xf numFmtId="0" fontId="65" fillId="2" borderId="0" xfId="60" applyFont="1" applyFill="1" applyAlignment="1">
      <alignment vertical="center"/>
    </xf>
    <xf numFmtId="166" fontId="21" fillId="2" borderId="152" xfId="51" applyNumberFormat="1" applyFont="1" applyFill="1" applyBorder="1"/>
    <xf numFmtId="166" fontId="21" fillId="2" borderId="27" xfId="51" applyNumberFormat="1" applyFont="1" applyFill="1" applyBorder="1"/>
    <xf numFmtId="4" fontId="23" fillId="13" borderId="456" xfId="19" applyNumberFormat="1" applyFont="1" applyFill="1" applyBorder="1" applyAlignment="1">
      <alignment horizontal="center" vertical="center" wrapText="1"/>
    </xf>
    <xf numFmtId="166" fontId="26" fillId="2" borderId="27" xfId="51" applyNumberFormat="1" applyFont="1" applyFill="1" applyBorder="1"/>
    <xf numFmtId="3" fontId="26" fillId="2" borderId="459" xfId="57" applyNumberFormat="1" applyFont="1" applyFill="1" applyBorder="1" applyAlignment="1">
      <alignment horizontal="right"/>
    </xf>
    <xf numFmtId="3" fontId="26" fillId="2" borderId="459" xfId="3" applyNumberFormat="1" applyFont="1" applyFill="1" applyBorder="1" applyAlignment="1">
      <alignment horizontal="right"/>
    </xf>
    <xf numFmtId="3" fontId="26" fillId="2" borderId="460" xfId="3" applyNumberFormat="1" applyFont="1" applyFill="1" applyBorder="1" applyAlignment="1">
      <alignment horizontal="right"/>
    </xf>
    <xf numFmtId="1" fontId="21" fillId="2" borderId="0" xfId="57" applyNumberFormat="1" applyFont="1" applyFill="1" applyBorder="1" applyAlignment="1">
      <alignment horizontal="center"/>
    </xf>
    <xf numFmtId="1" fontId="26" fillId="2" borderId="0" xfId="57" applyNumberFormat="1" applyFont="1" applyFill="1" applyBorder="1"/>
    <xf numFmtId="0" fontId="26" fillId="4" borderId="461" xfId="57" applyFont="1" applyFill="1" applyBorder="1" applyAlignment="1">
      <alignment horizontal="center"/>
    </xf>
    <xf numFmtId="0" fontId="21" fillId="4" borderId="65" xfId="57" applyFont="1" applyFill="1" applyBorder="1"/>
    <xf numFmtId="3" fontId="26" fillId="4" borderId="65" xfId="57" applyNumberFormat="1" applyFont="1" applyFill="1" applyBorder="1"/>
    <xf numFmtId="3" fontId="21" fillId="4" borderId="65" xfId="57" applyNumberFormat="1" applyFont="1" applyFill="1" applyBorder="1" applyAlignment="1">
      <alignment horizontal="right"/>
    </xf>
    <xf numFmtId="3" fontId="26" fillId="4" borderId="65" xfId="3" applyNumberFormat="1" applyFont="1" applyFill="1" applyBorder="1"/>
    <xf numFmtId="3" fontId="21" fillId="4" borderId="458" xfId="3" applyNumberFormat="1" applyFont="1" applyFill="1" applyBorder="1" applyAlignment="1">
      <alignment horizontal="right"/>
    </xf>
    <xf numFmtId="0" fontId="21" fillId="4" borderId="67" xfId="57" applyFont="1" applyFill="1" applyBorder="1" applyAlignment="1">
      <alignment horizontal="center" vertical="center" wrapText="1"/>
    </xf>
    <xf numFmtId="0" fontId="21" fillId="4" borderId="68" xfId="57" applyFont="1" applyFill="1" applyBorder="1" applyAlignment="1">
      <alignment horizontal="center" vertical="center"/>
    </xf>
    <xf numFmtId="3" fontId="26" fillId="4" borderId="68" xfId="57" applyNumberFormat="1" applyFont="1" applyFill="1" applyBorder="1"/>
    <xf numFmtId="3" fontId="26" fillId="4" borderId="68" xfId="3" applyNumberFormat="1" applyFont="1" applyFill="1" applyBorder="1"/>
    <xf numFmtId="3" fontId="26" fillId="4" borderId="69" xfId="3" applyNumberFormat="1" applyFont="1" applyFill="1" applyBorder="1"/>
    <xf numFmtId="0" fontId="34" fillId="4" borderId="51" xfId="57" applyFont="1" applyFill="1" applyBorder="1" applyAlignment="1">
      <alignment horizontal="center"/>
    </xf>
    <xf numFmtId="3" fontId="26" fillId="4" borderId="51" xfId="57" applyNumberFormat="1" applyFont="1" applyFill="1" applyBorder="1"/>
    <xf numFmtId="3" fontId="21" fillId="4" borderId="51" xfId="57" applyNumberFormat="1" applyFont="1" applyFill="1" applyBorder="1" applyAlignment="1">
      <alignment horizontal="right"/>
    </xf>
    <xf numFmtId="3" fontId="26" fillId="4" borderId="51" xfId="3" applyNumberFormat="1" applyFont="1" applyFill="1" applyBorder="1"/>
    <xf numFmtId="0" fontId="26" fillId="4" borderId="50" xfId="57" applyFont="1" applyFill="1" applyBorder="1" applyAlignment="1">
      <alignment horizontal="center"/>
    </xf>
    <xf numFmtId="3" fontId="21" fillId="4" borderId="52" xfId="3" applyNumberFormat="1" applyFont="1" applyFill="1" applyBorder="1" applyAlignment="1">
      <alignment horizontal="right"/>
    </xf>
    <xf numFmtId="0" fontId="26" fillId="4" borderId="93" xfId="3" applyFont="1" applyFill="1" applyBorder="1" applyAlignment="1">
      <alignment horizontal="center"/>
    </xf>
    <xf numFmtId="0" fontId="21" fillId="4" borderId="462" xfId="3" applyFont="1" applyFill="1" applyBorder="1"/>
    <xf numFmtId="3" fontId="26" fillId="4" borderId="462" xfId="3" applyNumberFormat="1" applyFont="1" applyFill="1" applyBorder="1"/>
    <xf numFmtId="0" fontId="26" fillId="4" borderId="94" xfId="3" applyFont="1" applyFill="1" applyBorder="1" applyAlignment="1">
      <alignment horizontal="center"/>
    </xf>
    <xf numFmtId="0" fontId="21" fillId="4" borderId="51" xfId="3" applyFont="1" applyFill="1" applyBorder="1"/>
    <xf numFmtId="3" fontId="21" fillId="4" borderId="51" xfId="3" applyNumberFormat="1" applyFont="1" applyFill="1" applyBorder="1"/>
    <xf numFmtId="3" fontId="21" fillId="4" borderId="52" xfId="3" applyNumberFormat="1" applyFont="1" applyFill="1" applyBorder="1"/>
    <xf numFmtId="0" fontId="26" fillId="4" borderId="398" xfId="3" applyFont="1" applyFill="1" applyBorder="1" applyAlignment="1">
      <alignment horizontal="center"/>
    </xf>
    <xf numFmtId="0" fontId="21" fillId="4" borderId="145" xfId="3" applyFont="1" applyFill="1" applyBorder="1"/>
    <xf numFmtId="3" fontId="21" fillId="4" borderId="145" xfId="3" applyNumberFormat="1" applyFont="1" applyFill="1" applyBorder="1"/>
    <xf numFmtId="3" fontId="21" fillId="4" borderId="147" xfId="3" applyNumberFormat="1" applyFont="1" applyFill="1" applyBorder="1"/>
    <xf numFmtId="0" fontId="26" fillId="4" borderId="463" xfId="3" applyFont="1" applyFill="1" applyBorder="1" applyAlignment="1">
      <alignment horizontal="center"/>
    </xf>
    <xf numFmtId="0" fontId="21" fillId="4" borderId="65" xfId="3" applyFont="1" applyFill="1" applyBorder="1"/>
    <xf numFmtId="3" fontId="21" fillId="4" borderId="65" xfId="3" applyNumberFormat="1" applyFont="1" applyFill="1" applyBorder="1"/>
    <xf numFmtId="3" fontId="21" fillId="4" borderId="66" xfId="3" applyNumberFormat="1" applyFont="1" applyFill="1" applyBorder="1"/>
    <xf numFmtId="0" fontId="21" fillId="4" borderId="18" xfId="3" applyFont="1" applyFill="1" applyBorder="1"/>
    <xf numFmtId="3" fontId="21" fillId="4" borderId="18" xfId="3" applyNumberFormat="1" applyFont="1" applyFill="1" applyBorder="1"/>
    <xf numFmtId="0" fontId="21" fillId="4" borderId="249" xfId="3" applyFont="1" applyFill="1" applyBorder="1"/>
    <xf numFmtId="3" fontId="21" fillId="4" borderId="249" xfId="3" applyNumberFormat="1" applyFont="1" applyFill="1" applyBorder="1"/>
    <xf numFmtId="0" fontId="26" fillId="4" borderId="464" xfId="3" applyFont="1" applyFill="1" applyBorder="1" applyAlignment="1">
      <alignment horizontal="center"/>
    </xf>
    <xf numFmtId="3" fontId="21" fillId="4" borderId="465" xfId="3" applyNumberFormat="1" applyFont="1" applyFill="1" applyBorder="1"/>
    <xf numFmtId="0" fontId="26" fillId="4" borderId="254" xfId="3" applyFont="1" applyFill="1" applyBorder="1" applyAlignment="1">
      <alignment horizontal="center"/>
    </xf>
    <xf numFmtId="3" fontId="21" fillId="4" borderId="466" xfId="3" applyNumberFormat="1" applyFont="1" applyFill="1" applyBorder="1"/>
    <xf numFmtId="0" fontId="26" fillId="4" borderId="467" xfId="3" applyFont="1" applyFill="1" applyBorder="1" applyAlignment="1">
      <alignment horizontal="center"/>
    </xf>
    <xf numFmtId="0" fontId="21" fillId="4" borderId="133" xfId="3" applyFont="1" applyFill="1" applyBorder="1"/>
    <xf numFmtId="3" fontId="21" fillId="4" borderId="133" xfId="3" applyNumberFormat="1" applyFont="1" applyFill="1" applyBorder="1"/>
    <xf numFmtId="3" fontId="21" fillId="4" borderId="468" xfId="3" applyNumberFormat="1" applyFont="1" applyFill="1" applyBorder="1"/>
    <xf numFmtId="0" fontId="26" fillId="4" borderId="67" xfId="3" applyFont="1" applyFill="1" applyBorder="1" applyAlignment="1">
      <alignment horizontal="center"/>
    </xf>
    <xf numFmtId="0" fontId="21" fillId="4" borderId="68" xfId="3" applyFont="1" applyFill="1" applyBorder="1"/>
    <xf numFmtId="4" fontId="26" fillId="4" borderId="68" xfId="3" applyNumberFormat="1" applyFont="1" applyFill="1" applyBorder="1"/>
    <xf numFmtId="4" fontId="26" fillId="4" borderId="69" xfId="3" applyNumberFormat="1" applyFont="1" applyFill="1" applyBorder="1"/>
    <xf numFmtId="3" fontId="26" fillId="2" borderId="107" xfId="17" applyNumberFormat="1" applyFont="1" applyFill="1" applyBorder="1" applyAlignment="1">
      <alignment horizontal="right"/>
    </xf>
    <xf numFmtId="166" fontId="26" fillId="2" borderId="107" xfId="17" applyNumberFormat="1" applyFont="1" applyFill="1" applyBorder="1" applyAlignment="1">
      <alignment horizontal="right"/>
    </xf>
    <xf numFmtId="166" fontId="26" fillId="2" borderId="109" xfId="17" applyNumberFormat="1" applyFont="1" applyFill="1" applyBorder="1" applyAlignment="1">
      <alignment horizontal="right"/>
    </xf>
    <xf numFmtId="3" fontId="26" fillId="2" borderId="112" xfId="17" applyNumberFormat="1" applyFont="1" applyFill="1" applyBorder="1" applyAlignment="1">
      <alignment horizontal="right"/>
    </xf>
    <xf numFmtId="3" fontId="21" fillId="19" borderId="24" xfId="17" applyNumberFormat="1" applyFont="1" applyFill="1" applyBorder="1" applyAlignment="1">
      <alignment horizontal="right"/>
    </xf>
    <xf numFmtId="166" fontId="21" fillId="19" borderId="24" xfId="17" applyNumberFormat="1" applyFont="1" applyFill="1" applyBorder="1" applyAlignment="1">
      <alignment horizontal="right"/>
    </xf>
    <xf numFmtId="3" fontId="21" fillId="19" borderId="18" xfId="17" applyNumberFormat="1" applyFont="1" applyFill="1" applyBorder="1" applyAlignment="1">
      <alignment horizontal="right"/>
    </xf>
    <xf numFmtId="166" fontId="21" fillId="19" borderId="18" xfId="17" applyNumberFormat="1" applyFont="1" applyFill="1" applyBorder="1" applyAlignment="1">
      <alignment horizontal="right"/>
    </xf>
    <xf numFmtId="3" fontId="21" fillId="19" borderId="202" xfId="17" applyNumberFormat="1" applyFont="1" applyFill="1" applyBorder="1" applyAlignment="1">
      <alignment horizontal="right"/>
    </xf>
    <xf numFmtId="166" fontId="21" fillId="19" borderId="202" xfId="17" applyNumberFormat="1" applyFont="1" applyFill="1" applyBorder="1" applyAlignment="1">
      <alignment horizontal="right"/>
    </xf>
    <xf numFmtId="3" fontId="21" fillId="2" borderId="107" xfId="17" applyNumberFormat="1" applyFont="1" applyFill="1" applyBorder="1" applyAlignment="1">
      <alignment horizontal="right"/>
    </xf>
    <xf numFmtId="3" fontId="21" fillId="19" borderId="264" xfId="17" applyNumberFormat="1" applyFont="1" applyFill="1" applyBorder="1" applyAlignment="1">
      <alignment horizontal="right"/>
    </xf>
    <xf numFmtId="166" fontId="21" fillId="19" borderId="264" xfId="17" applyNumberFormat="1" applyFont="1" applyFill="1" applyBorder="1" applyAlignment="1">
      <alignment horizontal="right"/>
    </xf>
    <xf numFmtId="0" fontId="23" fillId="15" borderId="7" xfId="62" applyFont="1" applyFill="1" applyBorder="1" applyAlignment="1">
      <alignment vertical="center"/>
    </xf>
    <xf numFmtId="0" fontId="23" fillId="15" borderId="4" xfId="62" applyFont="1" applyFill="1" applyBorder="1" applyAlignment="1">
      <alignment horizontal="center" vertical="center" wrapText="1"/>
    </xf>
    <xf numFmtId="0" fontId="23" fillId="13" borderId="469" xfId="19" applyFont="1" applyFill="1" applyBorder="1" applyAlignment="1">
      <alignment horizontal="center" vertical="center" wrapText="1"/>
    </xf>
    <xf numFmtId="170" fontId="21" fillId="4" borderId="113" xfId="19" applyNumberFormat="1" applyFont="1" applyFill="1" applyBorder="1" applyAlignment="1">
      <alignment vertical="center"/>
    </xf>
    <xf numFmtId="165" fontId="21" fillId="4" borderId="51" xfId="19" applyNumberFormat="1" applyFont="1" applyFill="1" applyBorder="1" applyAlignment="1">
      <alignment vertical="center"/>
    </xf>
    <xf numFmtId="0" fontId="34" fillId="2" borderId="0" xfId="62" applyFont="1" applyFill="1" applyBorder="1" applyAlignment="1">
      <alignment horizontal="left" vertical="center" indent="2"/>
    </xf>
    <xf numFmtId="170" fontId="34" fillId="2" borderId="252" xfId="19" applyNumberFormat="1" applyFont="1" applyFill="1" applyBorder="1" applyAlignment="1">
      <alignment horizontal="left" vertical="center" indent="2"/>
    </xf>
    <xf numFmtId="165" fontId="26" fillId="2" borderId="470" xfId="19" applyNumberFormat="1" applyFont="1" applyFill="1" applyBorder="1" applyAlignment="1">
      <alignment vertical="center"/>
    </xf>
    <xf numFmtId="165" fontId="26" fillId="2" borderId="471" xfId="19" applyNumberFormat="1" applyFont="1" applyFill="1" applyBorder="1" applyAlignment="1">
      <alignment vertical="center"/>
    </xf>
    <xf numFmtId="0" fontId="26" fillId="2" borderId="0" xfId="3" applyFont="1" applyFill="1" applyAlignment="1">
      <alignment vertical="center"/>
    </xf>
    <xf numFmtId="0" fontId="26" fillId="2" borderId="0" xfId="3" applyFont="1" applyFill="1" applyBorder="1" applyAlignment="1">
      <alignment vertical="center"/>
    </xf>
    <xf numFmtId="165" fontId="26" fillId="2" borderId="0" xfId="3" applyNumberFormat="1" applyFont="1" applyFill="1" applyBorder="1" applyAlignment="1">
      <alignment horizontal="center" vertical="center"/>
    </xf>
    <xf numFmtId="16" fontId="26" fillId="2" borderId="0" xfId="3" applyNumberFormat="1" applyFont="1" applyFill="1"/>
    <xf numFmtId="12" fontId="20" fillId="2" borderId="0" xfId="37" applyNumberFormat="1" applyFont="1" applyFill="1"/>
    <xf numFmtId="165" fontId="26" fillId="2" borderId="0" xfId="3" applyNumberFormat="1" applyFont="1" applyFill="1" applyBorder="1" applyAlignment="1">
      <alignment vertical="center"/>
    </xf>
    <xf numFmtId="185" fontId="26" fillId="2" borderId="0" xfId="3" applyNumberFormat="1" applyFont="1" applyFill="1" applyBorder="1" applyAlignment="1">
      <alignment vertical="center"/>
    </xf>
    <xf numFmtId="165" fontId="26" fillId="2" borderId="0" xfId="3" applyNumberFormat="1" applyFont="1" applyFill="1" applyBorder="1"/>
    <xf numFmtId="0" fontId="78" fillId="2" borderId="0" xfId="3" applyFont="1" applyFill="1" applyBorder="1"/>
    <xf numFmtId="165" fontId="78" fillId="2" borderId="0" xfId="3" applyNumberFormat="1" applyFont="1" applyFill="1" applyBorder="1"/>
    <xf numFmtId="165" fontId="78" fillId="2" borderId="0" xfId="3" applyNumberFormat="1" applyFont="1" applyFill="1" applyBorder="1" applyAlignment="1">
      <alignment vertical="center"/>
    </xf>
    <xf numFmtId="0" fontId="26" fillId="2" borderId="0" xfId="3" applyFont="1" applyFill="1" applyBorder="1" applyAlignment="1">
      <alignment horizontal="center" vertical="center" wrapText="1"/>
    </xf>
    <xf numFmtId="175" fontId="26" fillId="2" borderId="0" xfId="3" applyNumberFormat="1" applyFont="1" applyFill="1" applyBorder="1" applyAlignment="1">
      <alignment vertical="center"/>
    </xf>
    <xf numFmtId="2" fontId="26" fillId="2" borderId="0" xfId="3" applyNumberFormat="1" applyFont="1" applyFill="1" applyBorder="1" applyAlignment="1">
      <alignment vertical="center"/>
    </xf>
    <xf numFmtId="0" fontId="42" fillId="2" borderId="0" xfId="3" applyFont="1" applyFill="1" applyBorder="1"/>
    <xf numFmtId="165" fontId="42" fillId="2" borderId="0" xfId="3" applyNumberFormat="1" applyFont="1" applyFill="1" applyBorder="1" applyAlignment="1">
      <alignment vertical="center"/>
    </xf>
    <xf numFmtId="2" fontId="42" fillId="2" borderId="0" xfId="3" applyNumberFormat="1" applyFont="1" applyFill="1" applyBorder="1" applyAlignment="1">
      <alignment vertical="center"/>
    </xf>
    <xf numFmtId="0" fontId="26" fillId="2" borderId="0" xfId="16" applyFont="1" applyFill="1" applyAlignment="1">
      <alignment vertical="center"/>
    </xf>
    <xf numFmtId="0" fontId="26" fillId="2" borderId="0" xfId="16" applyFont="1" applyFill="1" applyBorder="1" applyAlignment="1">
      <alignment vertical="center"/>
    </xf>
    <xf numFmtId="0" fontId="26" fillId="2" borderId="0" xfId="16" applyFont="1" applyFill="1" applyBorder="1" applyAlignment="1">
      <alignment horizontal="center" vertical="center" wrapText="1"/>
    </xf>
    <xf numFmtId="16" fontId="26" fillId="2" borderId="0" xfId="16" applyNumberFormat="1" applyFont="1" applyFill="1"/>
    <xf numFmtId="12" fontId="26" fillId="2" borderId="0" xfId="37" applyNumberFormat="1" applyFont="1" applyFill="1"/>
    <xf numFmtId="165" fontId="26" fillId="2" borderId="0" xfId="16" applyNumberFormat="1" applyFont="1" applyFill="1" applyBorder="1" applyAlignment="1">
      <alignment vertical="center"/>
    </xf>
    <xf numFmtId="165" fontId="26" fillId="2" borderId="0" xfId="16" applyNumberFormat="1" applyFont="1" applyFill="1" applyBorder="1"/>
    <xf numFmtId="0" fontId="82" fillId="0" borderId="0" xfId="70" applyFont="1"/>
    <xf numFmtId="0" fontId="9" fillId="0" borderId="0" xfId="70" applyFont="1"/>
    <xf numFmtId="0" fontId="6" fillId="0" borderId="0" xfId="70" applyFont="1"/>
    <xf numFmtId="0" fontId="84" fillId="0" borderId="472" xfId="71" applyFont="1" applyBorder="1" applyAlignment="1">
      <alignment vertical="center"/>
    </xf>
    <xf numFmtId="0" fontId="82" fillId="0" borderId="473" xfId="70" applyFont="1" applyBorder="1" applyAlignment="1">
      <alignment vertical="center"/>
    </xf>
    <xf numFmtId="0" fontId="82" fillId="0" borderId="473" xfId="70" applyFont="1" applyBorder="1" applyAlignment="1">
      <alignment horizontal="center" vertical="center"/>
    </xf>
    <xf numFmtId="0" fontId="82" fillId="0" borderId="473" xfId="70" applyFont="1" applyBorder="1" applyAlignment="1">
      <alignment horizontal="left" vertical="center"/>
    </xf>
    <xf numFmtId="0" fontId="82" fillId="0" borderId="473" xfId="70" applyFont="1" applyBorder="1" applyAlignment="1">
      <alignment horizontal="justify" vertical="center" wrapText="1"/>
    </xf>
    <xf numFmtId="0" fontId="85" fillId="0" borderId="473" xfId="70" applyFont="1" applyFill="1" applyBorder="1" applyAlignment="1">
      <alignment horizontal="justify" vertical="center"/>
    </xf>
    <xf numFmtId="0" fontId="86" fillId="0" borderId="472" xfId="71" applyFont="1" applyBorder="1" applyAlignment="1">
      <alignment vertical="center" wrapText="1"/>
    </xf>
    <xf numFmtId="0" fontId="82" fillId="0" borderId="473" xfId="70" quotePrefix="1" applyFont="1" applyBorder="1" applyAlignment="1">
      <alignment horizontal="center" vertical="center" wrapText="1"/>
    </xf>
    <xf numFmtId="0" fontId="82" fillId="0" borderId="473" xfId="70" applyFont="1" applyFill="1" applyBorder="1" applyAlignment="1">
      <alignment horizontal="left" vertical="center" wrapText="1"/>
    </xf>
    <xf numFmtId="0" fontId="82" fillId="0" borderId="473" xfId="70" applyFont="1" applyFill="1" applyBorder="1" applyAlignment="1">
      <alignment horizontal="center"/>
    </xf>
    <xf numFmtId="0" fontId="82" fillId="0" borderId="473" xfId="70" applyFont="1" applyFill="1" applyBorder="1" applyAlignment="1">
      <alignment horizontal="center" vertical="center" wrapText="1"/>
    </xf>
    <xf numFmtId="0" fontId="82" fillId="0" borderId="473" xfId="70" applyFont="1" applyBorder="1" applyAlignment="1">
      <alignment vertical="center" wrapText="1"/>
    </xf>
    <xf numFmtId="0" fontId="82" fillId="0" borderId="474" xfId="70" applyFont="1" applyBorder="1" applyAlignment="1">
      <alignment horizontal="justify" vertical="center" wrapText="1"/>
    </xf>
    <xf numFmtId="0" fontId="82" fillId="0" borderId="473" xfId="70" applyFont="1" applyBorder="1" applyAlignment="1">
      <alignment horizontal="left" vertical="center" wrapText="1"/>
    </xf>
    <xf numFmtId="0" fontId="87" fillId="0" borderId="473" xfId="70" applyFont="1" applyFill="1" applyBorder="1" applyAlignment="1">
      <alignment vertical="center"/>
    </xf>
    <xf numFmtId="0" fontId="86" fillId="0" borderId="475" xfId="71" applyFont="1" applyBorder="1" applyAlignment="1">
      <alignment vertical="center" wrapText="1"/>
    </xf>
    <xf numFmtId="0" fontId="87" fillId="0" borderId="472" xfId="70" applyFont="1" applyFill="1" applyBorder="1" applyAlignment="1">
      <alignment vertical="center" wrapText="1"/>
    </xf>
    <xf numFmtId="0" fontId="86" fillId="0" borderId="476" xfId="71" applyFont="1" applyBorder="1" applyAlignment="1">
      <alignment vertical="center" wrapText="1"/>
    </xf>
    <xf numFmtId="0" fontId="82" fillId="0" borderId="477" xfId="70" applyFont="1" applyBorder="1" applyAlignment="1">
      <alignment horizontal="justify" vertical="center" wrapText="1"/>
    </xf>
    <xf numFmtId="0" fontId="82" fillId="0" borderId="477" xfId="70" applyFont="1" applyBorder="1" applyAlignment="1">
      <alignment horizontal="center" vertical="center" wrapText="1"/>
    </xf>
    <xf numFmtId="0" fontId="82" fillId="0" borderId="477" xfId="70" applyFont="1" applyBorder="1" applyAlignment="1">
      <alignment horizontal="left"/>
    </xf>
    <xf numFmtId="0" fontId="82" fillId="0" borderId="477" xfId="70" applyFont="1" applyBorder="1" applyAlignment="1">
      <alignment horizontal="center"/>
    </xf>
    <xf numFmtId="0" fontId="82" fillId="0" borderId="477" xfId="70" applyFont="1" applyBorder="1" applyAlignment="1">
      <alignment horizontal="center" vertical="center"/>
    </xf>
    <xf numFmtId="0" fontId="82" fillId="0" borderId="477" xfId="70" applyFont="1" applyFill="1" applyBorder="1" applyAlignment="1">
      <alignment vertical="center"/>
    </xf>
    <xf numFmtId="0" fontId="82" fillId="0" borderId="477" xfId="70" applyFont="1" applyBorder="1" applyAlignment="1">
      <alignment vertical="center" wrapText="1"/>
    </xf>
    <xf numFmtId="0" fontId="82" fillId="0" borderId="477" xfId="70" applyFont="1" applyBorder="1" applyAlignment="1">
      <alignment horizontal="left" vertical="center" wrapText="1"/>
    </xf>
    <xf numFmtId="0" fontId="87" fillId="0" borderId="478" xfId="70" applyFont="1" applyFill="1" applyBorder="1" applyAlignment="1">
      <alignment vertical="center"/>
    </xf>
    <xf numFmtId="0" fontId="82" fillId="0" borderId="479" xfId="70" applyFont="1" applyBorder="1" applyAlignment="1">
      <alignment horizontal="left" vertical="center"/>
    </xf>
    <xf numFmtId="0" fontId="82" fillId="0" borderId="474" xfId="70" applyFont="1" applyBorder="1" applyAlignment="1">
      <alignment horizontal="left" vertical="center"/>
    </xf>
    <xf numFmtId="0" fontId="82" fillId="0" borderId="474" xfId="70" applyFont="1" applyBorder="1" applyAlignment="1">
      <alignment horizontal="center" vertical="center"/>
    </xf>
    <xf numFmtId="0" fontId="82" fillId="0" borderId="474" xfId="70" applyFont="1" applyFill="1" applyBorder="1" applyAlignment="1">
      <alignment horizontal="center" vertical="center"/>
    </xf>
    <xf numFmtId="0" fontId="82" fillId="0" borderId="474" xfId="70" applyFont="1" applyBorder="1" applyAlignment="1">
      <alignment horizontal="left" vertical="center" wrapText="1"/>
    </xf>
    <xf numFmtId="0" fontId="88" fillId="0" borderId="474" xfId="70" applyFont="1" applyFill="1" applyBorder="1" applyAlignment="1">
      <alignment horizontal="left" vertical="center" wrapText="1"/>
    </xf>
    <xf numFmtId="0" fontId="86" fillId="0" borderId="479" xfId="71" applyFont="1" applyBorder="1" applyAlignment="1">
      <alignment horizontal="left" vertical="center" wrapText="1"/>
    </xf>
    <xf numFmtId="0" fontId="82" fillId="0" borderId="474" xfId="70" applyFont="1" applyFill="1" applyBorder="1" applyAlignment="1">
      <alignment horizontal="left" vertical="center"/>
    </xf>
    <xf numFmtId="0" fontId="84" fillId="0" borderId="479" xfId="71" applyFont="1" applyBorder="1" applyAlignment="1">
      <alignment horizontal="left" vertical="center" wrapText="1"/>
    </xf>
    <xf numFmtId="0" fontId="86" fillId="0" borderId="475" xfId="71" applyFont="1" applyBorder="1" applyAlignment="1">
      <alignment vertical="center"/>
    </xf>
    <xf numFmtId="0" fontId="82" fillId="0" borderId="474" xfId="70" applyFont="1" applyBorder="1" applyAlignment="1">
      <alignment horizontal="justify" vertical="center"/>
    </xf>
    <xf numFmtId="0" fontId="88" fillId="0" borderId="475" xfId="70" applyFont="1" applyBorder="1" applyAlignment="1">
      <alignment horizontal="justify" vertical="center" wrapText="1"/>
    </xf>
    <xf numFmtId="0" fontId="86" fillId="0" borderId="0" xfId="71" applyFont="1" applyBorder="1" applyAlignment="1">
      <alignment vertical="center"/>
    </xf>
    <xf numFmtId="0" fontId="82" fillId="0" borderId="0" xfId="70" applyFont="1" applyBorder="1" applyAlignment="1">
      <alignment horizontal="justify" vertical="center" wrapText="1"/>
    </xf>
    <xf numFmtId="0" fontId="82" fillId="0" borderId="480" xfId="70" applyFont="1" applyBorder="1" applyAlignment="1">
      <alignment horizontal="center" vertical="center"/>
    </xf>
    <xf numFmtId="0" fontId="82" fillId="0" borderId="480" xfId="70" applyFont="1" applyBorder="1" applyAlignment="1">
      <alignment horizontal="left" vertical="center"/>
    </xf>
    <xf numFmtId="0" fontId="82" fillId="0" borderId="480" xfId="70" applyFont="1" applyBorder="1" applyAlignment="1">
      <alignment horizontal="justify" vertical="center"/>
    </xf>
    <xf numFmtId="0" fontId="82" fillId="0" borderId="480" xfId="70" applyFont="1" applyBorder="1" applyAlignment="1">
      <alignment horizontal="justify" vertical="center" wrapText="1"/>
    </xf>
    <xf numFmtId="0" fontId="82" fillId="0" borderId="480" xfId="70" applyFont="1" applyBorder="1" applyAlignment="1">
      <alignment horizontal="left" vertical="center" wrapText="1"/>
    </xf>
    <xf numFmtId="0" fontId="88" fillId="0" borderId="0" xfId="70" applyFont="1" applyBorder="1" applyAlignment="1">
      <alignment horizontal="justify" vertical="center" wrapText="1"/>
    </xf>
    <xf numFmtId="0" fontId="86" fillId="0" borderId="481" xfId="71" applyFont="1" applyBorder="1" applyAlignment="1">
      <alignment vertical="center"/>
    </xf>
    <xf numFmtId="0" fontId="82" fillId="0" borderId="481" xfId="70" applyFont="1" applyBorder="1" applyAlignment="1">
      <alignment horizontal="justify" vertical="center" wrapText="1"/>
    </xf>
    <xf numFmtId="0" fontId="82" fillId="0" borderId="482" xfId="70" applyFont="1" applyBorder="1" applyAlignment="1">
      <alignment horizontal="center" vertical="center"/>
    </xf>
    <xf numFmtId="0" fontId="82" fillId="0" borderId="482" xfId="70" applyFont="1" applyBorder="1" applyAlignment="1">
      <alignment horizontal="left" vertical="center"/>
    </xf>
    <xf numFmtId="0" fontId="82" fillId="0" borderId="482" xfId="70" applyFont="1" applyBorder="1" applyAlignment="1">
      <alignment horizontal="justify" vertical="center"/>
    </xf>
    <xf numFmtId="0" fontId="82" fillId="0" borderId="482" xfId="70" applyFont="1" applyBorder="1" applyAlignment="1">
      <alignment horizontal="left" vertical="center" wrapText="1"/>
    </xf>
    <xf numFmtId="0" fontId="88" fillId="0" borderId="481" xfId="70" applyFont="1" applyBorder="1" applyAlignment="1">
      <alignment horizontal="justify" vertical="center" wrapText="1"/>
    </xf>
    <xf numFmtId="0" fontId="86" fillId="0" borderId="483" xfId="71" applyFont="1" applyBorder="1" applyAlignment="1">
      <alignment vertical="center"/>
    </xf>
    <xf numFmtId="0" fontId="82" fillId="0" borderId="484" xfId="70" applyFont="1" applyBorder="1" applyAlignment="1">
      <alignment vertical="center" wrapText="1"/>
    </xf>
    <xf numFmtId="0" fontId="82" fillId="0" borderId="484" xfId="70" applyFont="1" applyBorder="1" applyAlignment="1">
      <alignment vertical="center"/>
    </xf>
    <xf numFmtId="0" fontId="82" fillId="0" borderId="484" xfId="70" applyFont="1" applyBorder="1" applyAlignment="1">
      <alignment horizontal="center" vertical="center"/>
    </xf>
    <xf numFmtId="0" fontId="82" fillId="0" borderId="484" xfId="70" applyFont="1" applyBorder="1" applyAlignment="1">
      <alignment horizontal="left" vertical="center" wrapText="1"/>
    </xf>
    <xf numFmtId="0" fontId="82" fillId="0" borderId="484" xfId="70" applyFont="1" applyBorder="1" applyAlignment="1">
      <alignment horizontal="center" vertical="center" wrapText="1"/>
    </xf>
    <xf numFmtId="0" fontId="82" fillId="0" borderId="484" xfId="70" applyFont="1" applyBorder="1" applyAlignment="1">
      <alignment horizontal="justify" vertical="center" wrapText="1"/>
    </xf>
    <xf numFmtId="0" fontId="88" fillId="0" borderId="484" xfId="70" applyFont="1" applyBorder="1" applyAlignment="1">
      <alignment horizontal="justify" vertical="center" wrapText="1"/>
    </xf>
    <xf numFmtId="0" fontId="86" fillId="0" borderId="479" xfId="71" applyFont="1" applyBorder="1" applyAlignment="1">
      <alignment horizontal="left" vertical="center"/>
    </xf>
    <xf numFmtId="0" fontId="88" fillId="0" borderId="474" xfId="70" applyFont="1" applyFill="1" applyBorder="1" applyAlignment="1">
      <alignment horizontal="justify" vertical="center" wrapText="1"/>
    </xf>
    <xf numFmtId="0" fontId="88" fillId="0" borderId="474" xfId="70" applyFont="1" applyBorder="1" applyAlignment="1">
      <alignment horizontal="left" vertical="center" wrapText="1"/>
    </xf>
    <xf numFmtId="0" fontId="88" fillId="0" borderId="474" xfId="70" applyFont="1" applyFill="1" applyBorder="1" applyAlignment="1">
      <alignment horizontal="left" vertical="center"/>
    </xf>
    <xf numFmtId="0" fontId="84" fillId="0" borderId="479" xfId="71" applyFont="1" applyBorder="1" applyAlignment="1">
      <alignment horizontal="left" vertical="center"/>
    </xf>
    <xf numFmtId="0" fontId="82" fillId="0" borderId="485" xfId="70" applyFont="1" applyBorder="1" applyAlignment="1">
      <alignment horizontal="justify" vertical="center" wrapText="1"/>
    </xf>
    <xf numFmtId="0" fontId="82" fillId="0" borderId="486" xfId="70" applyFont="1" applyFill="1" applyBorder="1" applyAlignment="1">
      <alignment horizontal="left" vertical="center" wrapText="1"/>
    </xf>
    <xf numFmtId="0" fontId="82" fillId="0" borderId="485" xfId="70" applyFont="1" applyBorder="1" applyAlignment="1">
      <alignment horizontal="left" vertical="center" wrapText="1"/>
    </xf>
    <xf numFmtId="0" fontId="82" fillId="0" borderId="485" xfId="70" applyFont="1" applyBorder="1" applyAlignment="1">
      <alignment horizontal="center" vertical="center"/>
    </xf>
    <xf numFmtId="0" fontId="82" fillId="2" borderId="485" xfId="70" applyFont="1" applyFill="1" applyBorder="1" applyAlignment="1">
      <alignment horizontal="justify" vertical="center" wrapText="1"/>
    </xf>
    <xf numFmtId="0" fontId="82" fillId="0" borderId="485" xfId="70" applyFont="1" applyFill="1" applyBorder="1" applyAlignment="1">
      <alignment horizontal="left" vertical="center"/>
    </xf>
    <xf numFmtId="0" fontId="82" fillId="0" borderId="485" xfId="70" applyFont="1" applyFill="1" applyBorder="1" applyAlignment="1">
      <alignment horizontal="center" vertical="center"/>
    </xf>
    <xf numFmtId="0" fontId="82" fillId="0" borderId="485" xfId="70" applyFont="1" applyBorder="1" applyAlignment="1">
      <alignment horizontal="center" vertical="center" wrapText="1"/>
    </xf>
    <xf numFmtId="0" fontId="82" fillId="0" borderId="485" xfId="70" applyFont="1" applyBorder="1" applyAlignment="1">
      <alignment horizontal="left" vertical="center"/>
    </xf>
    <xf numFmtId="0" fontId="88" fillId="0" borderId="485" xfId="70" applyFont="1" applyFill="1" applyBorder="1" applyAlignment="1">
      <alignment horizontal="left" vertical="center" wrapText="1"/>
    </xf>
    <xf numFmtId="0" fontId="82" fillId="0" borderId="474" xfId="70" applyFont="1" applyBorder="1" applyAlignment="1">
      <alignment horizontal="center" vertical="center" wrapText="1"/>
    </xf>
    <xf numFmtId="0" fontId="82" fillId="0" borderId="0" xfId="70" applyFont="1" applyAlignment="1">
      <alignment horizontal="left" vertical="center"/>
    </xf>
    <xf numFmtId="0" fontId="92" fillId="0" borderId="474" xfId="70" applyFont="1" applyBorder="1" applyAlignment="1">
      <alignment horizontal="center" vertical="center" wrapText="1"/>
    </xf>
    <xf numFmtId="0" fontId="82" fillId="0" borderId="474" xfId="70" applyFont="1" applyFill="1" applyBorder="1" applyAlignment="1">
      <alignment horizontal="justify" vertical="center" wrapText="1"/>
    </xf>
    <xf numFmtId="0" fontId="82" fillId="0" borderId="479" xfId="70" applyFont="1" applyBorder="1" applyAlignment="1">
      <alignment horizontal="left" vertical="center" wrapText="1"/>
    </xf>
    <xf numFmtId="0" fontId="82" fillId="0" borderId="474" xfId="70" applyFont="1" applyFill="1" applyBorder="1" applyAlignment="1">
      <alignment horizontal="left" vertical="center" wrapText="1"/>
    </xf>
    <xf numFmtId="0" fontId="88" fillId="0" borderId="474" xfId="70" applyFont="1" applyFill="1" applyBorder="1" applyAlignment="1">
      <alignment horizontal="justify" vertical="center"/>
    </xf>
    <xf numFmtId="0" fontId="84" fillId="0" borderId="1" xfId="71" applyFont="1" applyBorder="1" applyAlignment="1">
      <alignment horizontal="left" vertical="center"/>
    </xf>
    <xf numFmtId="0" fontId="82" fillId="0" borderId="487" xfId="70" applyFont="1" applyBorder="1" applyAlignment="1">
      <alignment horizontal="justify" vertical="center" wrapText="1"/>
    </xf>
    <xf numFmtId="0" fontId="82" fillId="0" borderId="487" xfId="70" applyFont="1" applyBorder="1" applyAlignment="1">
      <alignment horizontal="center" vertical="center"/>
    </xf>
    <xf numFmtId="0" fontId="82" fillId="0" borderId="487" xfId="70" applyFont="1" applyBorder="1" applyAlignment="1">
      <alignment horizontal="left" vertical="center"/>
    </xf>
    <xf numFmtId="0" fontId="82" fillId="0" borderId="487" xfId="70" applyFont="1" applyFill="1" applyBorder="1" applyAlignment="1">
      <alignment horizontal="left" vertical="center" wrapText="1"/>
    </xf>
    <xf numFmtId="0" fontId="82" fillId="0" borderId="487" xfId="70" applyFont="1" applyBorder="1" applyAlignment="1">
      <alignment horizontal="center" vertical="center" wrapText="1"/>
    </xf>
    <xf numFmtId="0" fontId="88" fillId="0" borderId="487" xfId="70" applyFont="1" applyFill="1" applyBorder="1" applyAlignment="1">
      <alignment horizontal="left" vertical="center"/>
    </xf>
    <xf numFmtId="0" fontId="82" fillId="0" borderId="479" xfId="70" applyFont="1" applyFill="1" applyBorder="1" applyAlignment="1">
      <alignment horizontal="left" vertical="center" wrapText="1"/>
    </xf>
    <xf numFmtId="0" fontId="82" fillId="0" borderId="0" xfId="70" applyFont="1" applyAlignment="1">
      <alignment horizontal="left" vertical="center" wrapText="1"/>
    </xf>
    <xf numFmtId="0" fontId="82" fillId="0" borderId="486" xfId="70" applyFont="1" applyFill="1" applyBorder="1" applyAlignment="1">
      <alignment horizontal="left" vertical="center"/>
    </xf>
    <xf numFmtId="0" fontId="82" fillId="2" borderId="485" xfId="70" applyFont="1" applyFill="1" applyBorder="1" applyAlignment="1">
      <alignment horizontal="left" vertical="center" wrapText="1"/>
    </xf>
    <xf numFmtId="0" fontId="82" fillId="0" borderId="0" xfId="70" applyFont="1" applyAlignment="1">
      <alignment vertical="center"/>
    </xf>
    <xf numFmtId="0" fontId="86" fillId="0" borderId="479" xfId="71" applyFont="1" applyBorder="1" applyAlignment="1">
      <alignment vertical="center"/>
    </xf>
    <xf numFmtId="0" fontId="82" fillId="0" borderId="474" xfId="70" applyFont="1" applyBorder="1" applyAlignment="1">
      <alignment vertical="center" wrapText="1"/>
    </xf>
    <xf numFmtId="0" fontId="82" fillId="0" borderId="474" xfId="70" applyFont="1" applyBorder="1" applyAlignment="1">
      <alignment vertical="center"/>
    </xf>
    <xf numFmtId="0" fontId="88" fillId="0" borderId="474" xfId="70" applyFont="1" applyFill="1" applyBorder="1" applyAlignment="1">
      <alignment vertical="center" wrapText="1"/>
    </xf>
    <xf numFmtId="0" fontId="88" fillId="0" borderId="474" xfId="70" applyFont="1" applyFill="1" applyBorder="1" applyAlignment="1">
      <alignment vertical="center"/>
    </xf>
    <xf numFmtId="0" fontId="82" fillId="0" borderId="479" xfId="70" applyFont="1" applyBorder="1" applyAlignment="1">
      <alignment vertical="center"/>
    </xf>
    <xf numFmtId="0" fontId="86" fillId="0" borderId="479" xfId="71" applyFont="1" applyBorder="1" applyAlignment="1">
      <alignment vertical="center" wrapText="1"/>
    </xf>
    <xf numFmtId="0" fontId="82" fillId="0" borderId="474" xfId="70" applyFont="1" applyFill="1" applyBorder="1" applyAlignment="1">
      <alignment horizontal="center" vertical="center" wrapText="1"/>
    </xf>
    <xf numFmtId="0" fontId="94" fillId="0" borderId="474" xfId="70" applyFont="1" applyFill="1" applyBorder="1" applyAlignment="1">
      <alignment horizontal="left" vertical="center"/>
    </xf>
    <xf numFmtId="0" fontId="88" fillId="0" borderId="474" xfId="70" applyFont="1" applyBorder="1" applyAlignment="1">
      <alignment vertical="center"/>
    </xf>
    <xf numFmtId="0" fontId="95" fillId="0" borderId="474" xfId="70" applyFont="1" applyBorder="1" applyAlignment="1">
      <alignment horizontal="justify" vertical="center" wrapText="1"/>
    </xf>
    <xf numFmtId="0" fontId="80" fillId="13" borderId="490" xfId="70" applyFont="1" applyFill="1" applyBorder="1" applyAlignment="1">
      <alignment horizontal="center" vertical="center"/>
    </xf>
    <xf numFmtId="0" fontId="80" fillId="13" borderId="490" xfId="70" applyFont="1" applyFill="1" applyBorder="1" applyAlignment="1">
      <alignment horizontal="center" vertical="center" wrapText="1"/>
    </xf>
    <xf numFmtId="0" fontId="95" fillId="0" borderId="0" xfId="70" applyFont="1"/>
    <xf numFmtId="0" fontId="89" fillId="0" borderId="0" xfId="70" applyFont="1"/>
    <xf numFmtId="0" fontId="96" fillId="0" borderId="0" xfId="70" applyFont="1"/>
    <xf numFmtId="0" fontId="2" fillId="0" borderId="0" xfId="72"/>
    <xf numFmtId="0" fontId="2" fillId="0" borderId="0" xfId="72" applyAlignment="1">
      <alignment horizontal="center"/>
    </xf>
    <xf numFmtId="0" fontId="20" fillId="0" borderId="0" xfId="72" applyFont="1" applyBorder="1"/>
    <xf numFmtId="0" fontId="2" fillId="0" borderId="492" xfId="72" applyBorder="1" applyAlignment="1">
      <alignment horizontal="center"/>
    </xf>
    <xf numFmtId="0" fontId="2" fillId="0" borderId="492" xfId="72" applyBorder="1"/>
    <xf numFmtId="0" fontId="20" fillId="0" borderId="492" xfId="72" applyFont="1" applyBorder="1"/>
    <xf numFmtId="0" fontId="2" fillId="0" borderId="0" xfId="72" applyBorder="1" applyAlignment="1">
      <alignment horizontal="center"/>
    </xf>
    <xf numFmtId="0" fontId="2" fillId="0" borderId="0" xfId="72" applyBorder="1"/>
    <xf numFmtId="0" fontId="2" fillId="0" borderId="88" xfId="72" applyBorder="1" applyAlignment="1">
      <alignment horizontal="center"/>
    </xf>
    <xf numFmtId="0" fontId="2" fillId="0" borderId="88" xfId="72" applyBorder="1"/>
    <xf numFmtId="0" fontId="20" fillId="0" borderId="88" xfId="72" applyFont="1" applyBorder="1"/>
    <xf numFmtId="0" fontId="26" fillId="0" borderId="0" xfId="72" applyFont="1" applyBorder="1" applyAlignment="1">
      <alignment horizontal="center" vertical="center"/>
    </xf>
    <xf numFmtId="0" fontId="26" fillId="0" borderId="0" xfId="72" applyFont="1" applyBorder="1" applyAlignment="1">
      <alignment vertical="center"/>
    </xf>
    <xf numFmtId="0" fontId="26" fillId="0" borderId="0" xfId="72" applyFont="1" applyBorder="1" applyAlignment="1">
      <alignment horizontal="left" vertical="center"/>
    </xf>
    <xf numFmtId="0" fontId="26" fillId="0" borderId="485" xfId="72" applyFont="1" applyBorder="1" applyAlignment="1">
      <alignment horizontal="center" vertical="center"/>
    </xf>
    <xf numFmtId="0" fontId="26" fillId="0" borderId="485" xfId="73" applyFont="1" applyFill="1" applyBorder="1" applyAlignment="1">
      <alignment horizontal="center" vertical="center"/>
    </xf>
    <xf numFmtId="0" fontId="26" fillId="0" borderId="485" xfId="72" applyFont="1" applyFill="1" applyBorder="1" applyAlignment="1">
      <alignment vertical="center"/>
    </xf>
    <xf numFmtId="0" fontId="26" fillId="0" borderId="485" xfId="72" applyFont="1" applyBorder="1" applyAlignment="1">
      <alignment vertical="center"/>
    </xf>
    <xf numFmtId="0" fontId="26" fillId="2" borderId="485" xfId="72" applyFont="1" applyFill="1" applyBorder="1" applyAlignment="1">
      <alignment horizontal="center" vertical="center"/>
    </xf>
    <xf numFmtId="0" fontId="26" fillId="0" borderId="485" xfId="72" applyFont="1" applyFill="1" applyBorder="1" applyAlignment="1">
      <alignment horizontal="center" vertical="center"/>
    </xf>
    <xf numFmtId="0" fontId="26" fillId="2" borderId="485" xfId="72" applyFont="1" applyFill="1" applyBorder="1" applyAlignment="1">
      <alignment vertical="center"/>
    </xf>
    <xf numFmtId="0" fontId="0" fillId="0" borderId="0" xfId="72" applyFont="1"/>
    <xf numFmtId="0" fontId="26" fillId="0" borderId="485" xfId="73" applyFont="1" applyFill="1" applyBorder="1" applyAlignment="1">
      <alignment vertical="center"/>
    </xf>
    <xf numFmtId="0" fontId="43" fillId="0" borderId="0" xfId="73" applyFont="1" applyFill="1" applyAlignment="1">
      <alignment horizontal="left"/>
    </xf>
    <xf numFmtId="0" fontId="2" fillId="2" borderId="0" xfId="72" applyFill="1" applyAlignment="1">
      <alignment horizontal="center"/>
    </xf>
    <xf numFmtId="0" fontId="77" fillId="0" borderId="0" xfId="72" applyFont="1"/>
    <xf numFmtId="0" fontId="2" fillId="0" borderId="0" xfId="72" applyFill="1"/>
    <xf numFmtId="0" fontId="98" fillId="0" borderId="0" xfId="74" applyFont="1" applyAlignment="1"/>
    <xf numFmtId="188" fontId="23" fillId="24" borderId="493" xfId="73" applyNumberFormat="1" applyFont="1" applyFill="1" applyBorder="1" applyAlignment="1">
      <alignment horizontal="center" vertical="center" wrapText="1"/>
    </xf>
    <xf numFmtId="188" fontId="23" fillId="24" borderId="485" xfId="73" applyNumberFormat="1" applyFont="1" applyFill="1" applyBorder="1" applyAlignment="1">
      <alignment horizontal="center" vertical="center" wrapText="1"/>
    </xf>
    <xf numFmtId="188" fontId="23" fillId="21" borderId="493" xfId="73" applyNumberFormat="1" applyFont="1" applyFill="1" applyBorder="1" applyAlignment="1">
      <alignment horizontal="center" vertical="center" wrapText="1"/>
    </xf>
    <xf numFmtId="0" fontId="23" fillId="13" borderId="23" xfId="1" applyFont="1" applyFill="1" applyBorder="1" applyAlignment="1">
      <alignment horizontal="center" vertical="center" wrapText="1"/>
    </xf>
    <xf numFmtId="0" fontId="23" fillId="16" borderId="282" xfId="0" applyNumberFormat="1" applyFont="1" applyFill="1" applyBorder="1" applyAlignment="1">
      <alignment horizontal="center" wrapText="1" readingOrder="1"/>
    </xf>
    <xf numFmtId="0" fontId="23" fillId="14" borderId="14" xfId="3" applyFont="1" applyFill="1" applyBorder="1" applyAlignment="1">
      <alignment horizontal="center" vertical="center" wrapText="1"/>
    </xf>
    <xf numFmtId="0" fontId="53" fillId="2" borderId="0" xfId="0" applyFont="1" applyFill="1"/>
    <xf numFmtId="168" fontId="26" fillId="0" borderId="0" xfId="1" applyNumberFormat="1" applyFont="1" applyFill="1" applyBorder="1" applyAlignment="1">
      <alignment horizontal="right" vertical="center" wrapText="1"/>
    </xf>
    <xf numFmtId="168" fontId="26" fillId="4" borderId="19" xfId="1" applyNumberFormat="1" applyFont="1" applyFill="1" applyBorder="1" applyAlignment="1">
      <alignment horizontal="right" vertical="center" wrapText="1"/>
    </xf>
    <xf numFmtId="168" fontId="26" fillId="4" borderId="26" xfId="1" applyNumberFormat="1" applyFont="1" applyFill="1" applyBorder="1" applyAlignment="1">
      <alignment horizontal="right" vertical="center" wrapText="1"/>
    </xf>
    <xf numFmtId="0" fontId="21" fillId="4" borderId="464" xfId="3" applyFont="1" applyFill="1" applyBorder="1"/>
    <xf numFmtId="0" fontId="26" fillId="4" borderId="464" xfId="3" applyFont="1" applyFill="1" applyBorder="1"/>
    <xf numFmtId="3" fontId="21" fillId="4" borderId="18" xfId="3" applyNumberFormat="1" applyFont="1" applyFill="1" applyBorder="1" applyAlignment="1"/>
    <xf numFmtId="3" fontId="21" fillId="4" borderId="18" xfId="1" applyNumberFormat="1" applyFont="1" applyFill="1" applyBorder="1" applyAlignment="1">
      <alignment horizontal="right" wrapText="1"/>
    </xf>
    <xf numFmtId="3" fontId="21" fillId="4" borderId="20" xfId="3" applyNumberFormat="1" applyFont="1" applyFill="1" applyBorder="1" applyAlignment="1"/>
    <xf numFmtId="0" fontId="20" fillId="2" borderId="0" xfId="60" applyFont="1" applyFill="1"/>
    <xf numFmtId="3" fontId="65" fillId="0" borderId="0" xfId="0" applyNumberFormat="1" applyFont="1" applyBorder="1" applyAlignment="1">
      <alignment horizontal="right" vertical="center" wrapText="1"/>
    </xf>
    <xf numFmtId="0" fontId="65" fillId="0" borderId="0" xfId="0" applyFont="1" applyBorder="1" applyAlignment="1">
      <alignment horizontal="right" vertical="center" wrapText="1"/>
    </xf>
    <xf numFmtId="0" fontId="41" fillId="0" borderId="0" xfId="0" applyFont="1" applyFill="1" applyBorder="1" applyAlignment="1">
      <alignment horizontal="left" vertical="center" wrapText="1"/>
    </xf>
    <xf numFmtId="0" fontId="41" fillId="0" borderId="0" xfId="0" applyFont="1" applyAlignment="1">
      <alignment vertical="center"/>
    </xf>
    <xf numFmtId="0" fontId="23" fillId="16" borderId="497" xfId="0" applyNumberFormat="1" applyFont="1" applyFill="1" applyBorder="1" applyAlignment="1">
      <alignment horizontal="center" vertical="center" wrapText="1" readingOrder="1"/>
    </xf>
    <xf numFmtId="0" fontId="23" fillId="16" borderId="498" xfId="0" applyNumberFormat="1" applyFont="1" applyFill="1" applyBorder="1" applyAlignment="1">
      <alignment horizontal="center" vertical="center" wrapText="1" readingOrder="1"/>
    </xf>
    <xf numFmtId="165" fontId="20" fillId="0" borderId="0" xfId="0" applyNumberFormat="1" applyFont="1"/>
    <xf numFmtId="0" fontId="27" fillId="4" borderId="430" xfId="0" applyFont="1" applyFill="1" applyBorder="1" applyAlignment="1">
      <alignment horizontal="left" vertical="center" wrapText="1"/>
    </xf>
    <xf numFmtId="0" fontId="20" fillId="0" borderId="0" xfId="0" applyFont="1" applyBorder="1" applyAlignment="1">
      <alignment vertical="center"/>
    </xf>
    <xf numFmtId="0" fontId="21" fillId="4" borderId="500" xfId="0" applyFont="1" applyFill="1" applyBorder="1" applyAlignment="1">
      <alignment horizontal="left" vertical="center" wrapText="1"/>
    </xf>
    <xf numFmtId="0" fontId="76" fillId="4" borderId="501" xfId="0" applyFont="1" applyFill="1" applyBorder="1" applyAlignment="1">
      <alignment horizontal="right" vertical="center" wrapText="1"/>
    </xf>
    <xf numFmtId="0" fontId="31" fillId="2" borderId="403" xfId="0" applyFont="1" applyFill="1" applyBorder="1" applyAlignment="1">
      <alignment horizontal="right" vertical="center" wrapText="1"/>
    </xf>
    <xf numFmtId="0" fontId="26" fillId="2" borderId="0" xfId="0" applyFont="1" applyFill="1" applyBorder="1" applyAlignment="1">
      <alignment vertical="center" wrapText="1"/>
    </xf>
    <xf numFmtId="0" fontId="26" fillId="2" borderId="403" xfId="0" applyFont="1" applyFill="1" applyBorder="1" applyAlignment="1">
      <alignment vertical="center" wrapText="1"/>
    </xf>
    <xf numFmtId="166" fontId="31" fillId="2" borderId="0" xfId="0" applyNumberFormat="1" applyFont="1" applyFill="1" applyAlignment="1">
      <alignment horizontal="right" vertical="center" wrapText="1"/>
    </xf>
    <xf numFmtId="166" fontId="31" fillId="2" borderId="403" xfId="0" applyNumberFormat="1" applyFont="1" applyFill="1" applyBorder="1" applyAlignment="1">
      <alignment horizontal="right" vertical="center" wrapText="1"/>
    </xf>
    <xf numFmtId="0" fontId="31" fillId="2" borderId="0" xfId="0" applyFont="1" applyFill="1" applyAlignment="1">
      <alignment horizontal="right" vertical="center" wrapText="1"/>
    </xf>
    <xf numFmtId="0" fontId="31" fillId="2" borderId="0" xfId="0" applyFont="1" applyFill="1" applyBorder="1" applyAlignment="1">
      <alignment horizontal="right" vertical="center" wrapText="1"/>
    </xf>
    <xf numFmtId="0" fontId="23" fillId="21" borderId="497" xfId="0" applyFont="1" applyFill="1" applyBorder="1" applyAlignment="1">
      <alignment horizontal="center" vertical="center" wrapText="1"/>
    </xf>
    <xf numFmtId="0" fontId="23" fillId="21" borderId="498" xfId="0" applyFont="1" applyFill="1" applyBorder="1" applyAlignment="1">
      <alignment horizontal="center" vertical="center" wrapText="1"/>
    </xf>
    <xf numFmtId="0" fontId="21" fillId="0" borderId="0" xfId="72" applyFont="1" applyBorder="1" applyAlignment="1">
      <alignment horizontal="center"/>
    </xf>
    <xf numFmtId="2" fontId="26" fillId="0" borderId="0" xfId="72" applyNumberFormat="1" applyFont="1" applyBorder="1" applyAlignment="1">
      <alignment horizontal="center"/>
    </xf>
    <xf numFmtId="0" fontId="20" fillId="0" borderId="0" xfId="72" applyFont="1"/>
    <xf numFmtId="0" fontId="20" fillId="2" borderId="0" xfId="72" applyFont="1" applyFill="1"/>
    <xf numFmtId="0" fontId="20" fillId="2" borderId="0" xfId="72" applyFont="1" applyFill="1" applyBorder="1"/>
    <xf numFmtId="0" fontId="21" fillId="2" borderId="0" xfId="72" applyFont="1" applyFill="1" applyBorder="1"/>
    <xf numFmtId="0" fontId="21" fillId="2" borderId="0" xfId="72" applyFont="1" applyFill="1" applyBorder="1" applyAlignment="1">
      <alignment horizontal="center"/>
    </xf>
    <xf numFmtId="166" fontId="26" fillId="2" borderId="0" xfId="72" applyNumberFormat="1" applyFont="1" applyFill="1" applyBorder="1"/>
    <xf numFmtId="0" fontId="20" fillId="0" borderId="0" xfId="72" applyFont="1" applyAlignment="1">
      <alignment wrapText="1"/>
    </xf>
    <xf numFmtId="166" fontId="20" fillId="2" borderId="0" xfId="75" applyNumberFormat="1" applyFont="1" applyFill="1" applyBorder="1" applyAlignment="1">
      <alignment horizontal="right"/>
    </xf>
    <xf numFmtId="166" fontId="26" fillId="2" borderId="0" xfId="76" applyNumberFormat="1" applyFont="1" applyFill="1" applyBorder="1" applyAlignment="1">
      <alignment horizontal="right"/>
    </xf>
    <xf numFmtId="0" fontId="41" fillId="0" borderId="0" xfId="0" applyFont="1" applyFill="1" applyBorder="1" applyAlignment="1">
      <alignment horizontal="left" vertical="center" wrapText="1" indent="1"/>
    </xf>
    <xf numFmtId="0" fontId="41" fillId="0" borderId="403" xfId="0" applyFont="1" applyFill="1" applyBorder="1" applyAlignment="1">
      <alignment horizontal="left" vertical="center" wrapText="1" indent="1"/>
    </xf>
    <xf numFmtId="165" fontId="65" fillId="0" borderId="403" xfId="0" applyNumberFormat="1" applyFont="1" applyBorder="1" applyAlignment="1">
      <alignment horizontal="right" vertical="center" wrapText="1"/>
    </xf>
    <xf numFmtId="0" fontId="31" fillId="0" borderId="0" xfId="0" applyFont="1" applyAlignment="1">
      <alignment vertical="center"/>
    </xf>
    <xf numFmtId="9" fontId="31" fillId="0" borderId="0" xfId="0" applyNumberFormat="1" applyFont="1" applyAlignment="1">
      <alignment horizontal="right" vertical="center"/>
    </xf>
    <xf numFmtId="165" fontId="31" fillId="0" borderId="0" xfId="0" applyNumberFormat="1" applyFont="1" applyAlignment="1">
      <alignment horizontal="right" vertical="center"/>
    </xf>
    <xf numFmtId="165" fontId="76" fillId="4" borderId="501" xfId="0" applyNumberFormat="1" applyFont="1" applyFill="1" applyBorder="1" applyAlignment="1">
      <alignment horizontal="right" vertical="center" wrapText="1"/>
    </xf>
    <xf numFmtId="165" fontId="76" fillId="4" borderId="502" xfId="0" applyNumberFormat="1" applyFont="1" applyFill="1" applyBorder="1" applyAlignment="1">
      <alignment horizontal="right" vertical="center" wrapText="1"/>
    </xf>
    <xf numFmtId="0" fontId="23" fillId="21" borderId="404" xfId="0" applyFont="1" applyFill="1" applyBorder="1" applyAlignment="1">
      <alignment horizontal="center" vertical="center"/>
    </xf>
    <xf numFmtId="0" fontId="23" fillId="13" borderId="24" xfId="16" applyFont="1" applyFill="1" applyBorder="1" applyAlignment="1">
      <alignment horizontal="center" vertical="center" wrapText="1"/>
    </xf>
    <xf numFmtId="0" fontId="20" fillId="2" borderId="403" xfId="2" applyFont="1" applyFill="1" applyBorder="1" applyAlignment="1">
      <alignment horizontal="left" vertical="center"/>
    </xf>
    <xf numFmtId="0" fontId="21" fillId="4" borderId="109" xfId="3" applyFont="1" applyFill="1" applyBorder="1"/>
    <xf numFmtId="0" fontId="21" fillId="2" borderId="0" xfId="16" applyFont="1" applyFill="1" applyBorder="1" applyAlignment="1">
      <alignment horizontal="center" vertical="center"/>
    </xf>
    <xf numFmtId="0" fontId="21" fillId="0" borderId="0" xfId="16" applyFont="1" applyAlignment="1">
      <alignment horizontal="center"/>
    </xf>
    <xf numFmtId="0" fontId="55" fillId="2" borderId="0" xfId="58" applyFont="1" applyFill="1" applyAlignment="1">
      <alignment horizontal="left"/>
    </xf>
    <xf numFmtId="0" fontId="23" fillId="13" borderId="509" xfId="16" applyFont="1" applyFill="1" applyBorder="1" applyAlignment="1">
      <alignment horizontal="center" vertical="center"/>
    </xf>
    <xf numFmtId="165" fontId="21" fillId="4" borderId="281" xfId="16" applyNumberFormat="1" applyFont="1" applyFill="1" applyBorder="1" applyAlignment="1">
      <alignment horizontal="right" vertical="center" indent="1"/>
    </xf>
    <xf numFmtId="0" fontId="23" fillId="13" borderId="510" xfId="77" applyFont="1" applyFill="1" applyBorder="1" applyAlignment="1">
      <alignment vertical="center"/>
    </xf>
    <xf numFmtId="0" fontId="23" fillId="13" borderId="4" xfId="77" applyFont="1" applyFill="1" applyBorder="1" applyAlignment="1">
      <alignment horizontal="center" vertical="center" wrapText="1"/>
    </xf>
    <xf numFmtId="0" fontId="23" fillId="13" borderId="10" xfId="77" applyFont="1" applyFill="1" applyBorder="1" applyAlignment="1">
      <alignment horizontal="center" vertical="center" wrapText="1"/>
    </xf>
    <xf numFmtId="0" fontId="21" fillId="2" borderId="0" xfId="17" applyFont="1" applyFill="1" applyBorder="1" applyAlignment="1">
      <alignment horizontal="left"/>
    </xf>
    <xf numFmtId="166" fontId="21" fillId="2" borderId="107" xfId="17" applyNumberFormat="1" applyFont="1" applyFill="1" applyBorder="1" applyAlignment="1"/>
    <xf numFmtId="166" fontId="21" fillId="2" borderId="109" xfId="17" applyNumberFormat="1" applyFont="1" applyFill="1" applyBorder="1" applyAlignment="1"/>
    <xf numFmtId="166" fontId="26" fillId="2" borderId="107" xfId="17" applyNumberFormat="1" applyFont="1" applyFill="1" applyBorder="1" applyAlignment="1"/>
    <xf numFmtId="166" fontId="26" fillId="2" borderId="109" xfId="17" applyNumberFormat="1" applyFont="1" applyFill="1" applyBorder="1" applyAlignment="1"/>
    <xf numFmtId="0" fontId="21" fillId="0" borderId="346" xfId="17" applyFont="1" applyFill="1" applyBorder="1"/>
    <xf numFmtId="166" fontId="21" fillId="0" borderId="511" xfId="17" applyNumberFormat="1" applyFont="1" applyFill="1" applyBorder="1" applyAlignment="1"/>
    <xf numFmtId="166" fontId="21" fillId="0" borderId="512" xfId="17" applyNumberFormat="1" applyFont="1" applyFill="1" applyBorder="1" applyAlignment="1"/>
    <xf numFmtId="0" fontId="4" fillId="0" borderId="0" xfId="3"/>
    <xf numFmtId="0" fontId="3" fillId="0" borderId="0" xfId="60"/>
    <xf numFmtId="0" fontId="3" fillId="0" borderId="0" xfId="60" applyAlignment="1"/>
    <xf numFmtId="0" fontId="77" fillId="0" borderId="0" xfId="60" applyFont="1" applyAlignment="1"/>
    <xf numFmtId="165" fontId="3" fillId="0" borderId="0" xfId="60" applyNumberFormat="1"/>
    <xf numFmtId="165" fontId="20" fillId="2" borderId="109" xfId="28" applyNumberFormat="1" applyFont="1" applyFill="1" applyBorder="1" applyAlignment="1">
      <alignment horizontal="right" vertical="center"/>
    </xf>
    <xf numFmtId="165" fontId="20" fillId="4" borderId="104" xfId="0" applyNumberFormat="1" applyFont="1" applyFill="1" applyBorder="1"/>
    <xf numFmtId="165" fontId="27" fillId="4" borderId="322" xfId="28" applyNumberFormat="1" applyFont="1" applyFill="1" applyBorder="1" applyAlignment="1">
      <alignment horizontal="right" vertical="center"/>
    </xf>
    <xf numFmtId="165" fontId="20" fillId="4" borderId="152" xfId="0" applyNumberFormat="1" applyFont="1" applyFill="1" applyBorder="1"/>
    <xf numFmtId="0" fontId="27" fillId="4" borderId="27" xfId="0" applyFont="1" applyFill="1" applyBorder="1" applyAlignment="1">
      <alignment vertical="center"/>
    </xf>
    <xf numFmtId="165" fontId="20" fillId="4" borderId="20" xfId="0" applyNumberFormat="1" applyFont="1" applyFill="1" applyBorder="1"/>
    <xf numFmtId="0" fontId="103" fillId="0" borderId="0" xfId="0" applyFont="1" applyAlignment="1">
      <alignment horizontal="justify" vertical="center" wrapText="1"/>
    </xf>
    <xf numFmtId="0" fontId="104" fillId="0" borderId="0" xfId="0" applyFont="1" applyAlignment="1">
      <alignment horizontal="right" vertical="center" wrapText="1"/>
    </xf>
    <xf numFmtId="165" fontId="0" fillId="0" borderId="0" xfId="0" applyNumberFormat="1"/>
    <xf numFmtId="0" fontId="26" fillId="2" borderId="403" xfId="16" applyFont="1" applyFill="1" applyBorder="1" applyAlignment="1">
      <alignment horizontal="left" vertical="center"/>
    </xf>
    <xf numFmtId="0" fontId="0" fillId="0" borderId="403" xfId="0" applyBorder="1"/>
    <xf numFmtId="3" fontId="26" fillId="2" borderId="107" xfId="17" applyNumberFormat="1" applyFont="1" applyFill="1" applyBorder="1" applyAlignment="1"/>
    <xf numFmtId="3" fontId="26" fillId="2" borderId="443" xfId="17" applyNumberFormat="1" applyFont="1" applyFill="1" applyBorder="1" applyAlignment="1"/>
    <xf numFmtId="0" fontId="23" fillId="16" borderId="282" xfId="0" applyNumberFormat="1" applyFont="1" applyFill="1" applyBorder="1" applyAlignment="1">
      <alignment horizontal="center" vertical="center" wrapText="1" readingOrder="1"/>
    </xf>
    <xf numFmtId="0" fontId="23" fillId="16" borderId="282" xfId="0" applyNumberFormat="1" applyFont="1" applyFill="1" applyBorder="1" applyAlignment="1">
      <alignment horizontal="center" wrapText="1" readingOrder="1"/>
    </xf>
    <xf numFmtId="0" fontId="20" fillId="0" borderId="152" xfId="0" applyFont="1" applyFill="1" applyBorder="1" applyAlignment="1">
      <alignment horizontal="left" vertical="center" wrapText="1"/>
    </xf>
    <xf numFmtId="0" fontId="20" fillId="0" borderId="152" xfId="0" applyFont="1" applyFill="1" applyBorder="1" applyAlignment="1">
      <alignment horizontal="center" vertical="center" wrapText="1"/>
    </xf>
    <xf numFmtId="0" fontId="20" fillId="0" borderId="152" xfId="0" applyFont="1" applyBorder="1" applyAlignment="1">
      <alignment horizontal="right" vertical="center" wrapText="1"/>
    </xf>
    <xf numFmtId="0" fontId="27" fillId="0" borderId="152" xfId="0" applyFont="1" applyBorder="1" applyAlignment="1">
      <alignment horizontal="righ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20" fillId="0" borderId="0" xfId="0" applyFont="1" applyBorder="1" applyAlignment="1">
      <alignment horizontal="right" vertical="center" wrapText="1"/>
    </xf>
    <xf numFmtId="0" fontId="27" fillId="0" borderId="0" xfId="0" applyFont="1" applyBorder="1" applyAlignment="1">
      <alignment horizontal="right" vertical="center" wrapText="1"/>
    </xf>
    <xf numFmtId="0" fontId="27" fillId="4" borderId="144" xfId="0" applyFont="1" applyFill="1" applyBorder="1" applyAlignment="1">
      <alignment horizontal="left" vertical="center" wrapText="1"/>
    </xf>
    <xf numFmtId="0" fontId="27" fillId="4" borderId="145" xfId="0" applyFont="1" applyFill="1" applyBorder="1" applyAlignment="1">
      <alignment horizontal="center" vertical="center" wrapText="1"/>
    </xf>
    <xf numFmtId="0" fontId="27" fillId="4" borderId="145" xfId="0" applyFont="1" applyFill="1" applyBorder="1" applyAlignment="1">
      <alignment horizontal="right" vertical="center" wrapText="1"/>
    </xf>
    <xf numFmtId="0" fontId="27" fillId="4" borderId="147" xfId="0" applyFont="1" applyFill="1" applyBorder="1" applyAlignment="1">
      <alignment horizontal="right" vertical="center" wrapText="1"/>
    </xf>
    <xf numFmtId="0" fontId="20" fillId="2" borderId="0" xfId="78" applyFont="1" applyFill="1"/>
    <xf numFmtId="165" fontId="20" fillId="2" borderId="0" xfId="78" applyNumberFormat="1" applyFont="1" applyFill="1"/>
    <xf numFmtId="1" fontId="20" fillId="2" borderId="0" xfId="78" applyNumberFormat="1" applyFont="1" applyFill="1"/>
    <xf numFmtId="1" fontId="20" fillId="2" borderId="0" xfId="78" applyNumberFormat="1" applyFont="1" applyFill="1" applyBorder="1"/>
    <xf numFmtId="0" fontId="20" fillId="2" borderId="0" xfId="78" applyFont="1" applyFill="1" applyBorder="1"/>
    <xf numFmtId="166" fontId="26" fillId="2" borderId="0" xfId="51" applyNumberFormat="1" applyFont="1" applyFill="1" applyBorder="1"/>
    <xf numFmtId="166" fontId="34" fillId="2" borderId="20" xfId="51" applyNumberFormat="1" applyFont="1" applyFill="1" applyBorder="1"/>
    <xf numFmtId="0" fontId="24" fillId="2" borderId="0" xfId="78" applyFont="1" applyFill="1"/>
    <xf numFmtId="3" fontId="26" fillId="0" borderId="0" xfId="3" applyNumberFormat="1" applyFont="1" applyBorder="1"/>
    <xf numFmtId="3" fontId="26" fillId="0" borderId="0" xfId="3" applyNumberFormat="1" applyFont="1" applyFill="1" applyBorder="1"/>
    <xf numFmtId="0" fontId="23" fillId="13" borderId="269" xfId="0" applyFont="1" applyFill="1" applyBorder="1" applyAlignment="1">
      <alignment horizontal="center" vertical="center" wrapText="1"/>
    </xf>
    <xf numFmtId="0" fontId="23" fillId="13" borderId="9" xfId="0" applyFont="1" applyFill="1" applyBorder="1" applyAlignment="1">
      <alignment horizontal="center" vertical="center"/>
    </xf>
    <xf numFmtId="0" fontId="20" fillId="2" borderId="0" xfId="0" applyFont="1" applyFill="1" applyBorder="1" applyAlignment="1">
      <alignment vertical="center" wrapText="1"/>
    </xf>
    <xf numFmtId="0" fontId="31" fillId="0" borderId="0" xfId="0" applyFont="1" applyBorder="1" applyAlignment="1">
      <alignment horizontal="left" vertical="center" wrapText="1" indent="2"/>
    </xf>
    <xf numFmtId="0" fontId="20" fillId="22" borderId="0" xfId="0" applyFont="1" applyFill="1" applyBorder="1" applyAlignment="1">
      <alignment horizontal="left" vertical="center" wrapText="1" indent="1"/>
    </xf>
    <xf numFmtId="0" fontId="20" fillId="22" borderId="0" xfId="0" applyFont="1" applyFill="1" applyBorder="1" applyAlignment="1">
      <alignment vertical="center" wrapText="1"/>
    </xf>
    <xf numFmtId="0" fontId="20" fillId="0" borderId="0" xfId="0" applyFont="1" applyBorder="1" applyAlignment="1">
      <alignment horizontal="left" vertical="center" wrapText="1" indent="1"/>
    </xf>
    <xf numFmtId="0" fontId="20" fillId="0" borderId="0" xfId="0" applyFont="1" applyBorder="1" applyAlignment="1">
      <alignment horizontal="left" vertical="center" indent="1"/>
    </xf>
    <xf numFmtId="0" fontId="31" fillId="0" borderId="403" xfId="0" applyFont="1" applyBorder="1" applyAlignment="1">
      <alignment horizontal="left" vertical="center" wrapText="1" indent="2"/>
    </xf>
    <xf numFmtId="0" fontId="20" fillId="0" borderId="403" xfId="0" applyFont="1" applyBorder="1" applyAlignment="1">
      <alignment horizontal="left" vertical="center" indent="1"/>
    </xf>
    <xf numFmtId="0" fontId="31" fillId="4" borderId="120" xfId="0" applyFont="1" applyFill="1" applyBorder="1" applyAlignment="1">
      <alignment vertical="center" wrapText="1"/>
    </xf>
    <xf numFmtId="0" fontId="29" fillId="4" borderId="50" xfId="0" applyFont="1" applyFill="1" applyBorder="1" applyAlignment="1">
      <alignment horizontal="left" vertical="center" indent="1"/>
    </xf>
    <xf numFmtId="0" fontId="20" fillId="4" borderId="52" xfId="0" applyFont="1" applyFill="1" applyBorder="1" applyAlignment="1">
      <alignment vertical="center"/>
    </xf>
    <xf numFmtId="0" fontId="29" fillId="4" borderId="163" xfId="0" applyFont="1" applyFill="1" applyBorder="1" applyAlignment="1">
      <alignment horizontal="left" vertical="center" indent="1"/>
    </xf>
    <xf numFmtId="0" fontId="20" fillId="4" borderId="518" xfId="0" applyFont="1" applyFill="1" applyBorder="1" applyAlignment="1">
      <alignment vertical="center"/>
    </xf>
    <xf numFmtId="0" fontId="29" fillId="4" borderId="165" xfId="0" applyFont="1" applyFill="1" applyBorder="1" applyAlignment="1">
      <alignment horizontal="left" vertical="center" indent="1"/>
    </xf>
    <xf numFmtId="0" fontId="20" fillId="4" borderId="166" xfId="0" applyFont="1" applyFill="1" applyBorder="1" applyAlignment="1">
      <alignment vertical="center"/>
    </xf>
    <xf numFmtId="0" fontId="29" fillId="4" borderId="519" xfId="0" applyFont="1" applyFill="1" applyBorder="1" applyAlignment="1">
      <alignment horizontal="left" vertical="center" indent="1"/>
    </xf>
    <xf numFmtId="0" fontId="20" fillId="4" borderId="520" xfId="0" applyFont="1" applyFill="1" applyBorder="1" applyAlignment="1">
      <alignment vertical="center"/>
    </xf>
    <xf numFmtId="0" fontId="29" fillId="4" borderId="144" xfId="0" applyFont="1" applyFill="1" applyBorder="1" applyAlignment="1">
      <alignment horizontal="left" vertical="center" indent="1"/>
    </xf>
    <xf numFmtId="0" fontId="20" fillId="4" borderId="147" xfId="0" applyFont="1" applyFill="1" applyBorder="1" applyAlignment="1">
      <alignment vertical="center"/>
    </xf>
    <xf numFmtId="0" fontId="20" fillId="2" borderId="0" xfId="0" applyFont="1" applyFill="1" applyBorder="1" applyAlignment="1">
      <alignment horizontal="left" vertical="center" wrapText="1" indent="1"/>
    </xf>
    <xf numFmtId="0" fontId="20" fillId="0" borderId="0" xfId="0" applyFont="1" applyFill="1" applyBorder="1" applyAlignment="1">
      <alignment horizontal="left" indent="1"/>
    </xf>
    <xf numFmtId="0" fontId="20" fillId="4" borderId="96" xfId="0" applyFont="1" applyFill="1" applyBorder="1" applyAlignment="1">
      <alignment vertical="center" wrapText="1"/>
    </xf>
    <xf numFmtId="0" fontId="20" fillId="4" borderId="64" xfId="0" applyFont="1" applyFill="1" applyBorder="1" applyAlignment="1">
      <alignment vertical="center" wrapText="1"/>
    </xf>
    <xf numFmtId="166" fontId="20" fillId="4" borderId="65" xfId="0" applyNumberFormat="1" applyFont="1" applyFill="1" applyBorder="1" applyAlignment="1">
      <alignment vertical="center" wrapText="1"/>
    </xf>
    <xf numFmtId="166" fontId="20" fillId="4" borderId="66" xfId="0" applyNumberFormat="1" applyFont="1" applyFill="1" applyBorder="1" applyAlignment="1">
      <alignment vertical="center" wrapText="1"/>
    </xf>
    <xf numFmtId="0" fontId="20" fillId="4" borderId="521" xfId="0" applyFont="1" applyFill="1" applyBorder="1" applyAlignment="1">
      <alignment vertical="center" wrapText="1"/>
    </xf>
    <xf numFmtId="166" fontId="20" fillId="4" borderId="497" xfId="0" applyNumberFormat="1" applyFont="1" applyFill="1" applyBorder="1" applyAlignment="1">
      <alignment vertical="center" wrapText="1"/>
    </xf>
    <xf numFmtId="166" fontId="20" fillId="4" borderId="522" xfId="0" applyNumberFormat="1" applyFont="1" applyFill="1" applyBorder="1" applyAlignment="1">
      <alignment vertical="center" wrapText="1"/>
    </xf>
    <xf numFmtId="3" fontId="20" fillId="4" borderId="97" xfId="0" applyNumberFormat="1" applyFont="1" applyFill="1" applyBorder="1" applyAlignment="1">
      <alignment vertical="center" wrapText="1"/>
    </xf>
    <xf numFmtId="3" fontId="20" fillId="4" borderId="98" xfId="0" applyNumberFormat="1" applyFont="1" applyFill="1" applyBorder="1" applyAlignment="1">
      <alignment vertical="center" wrapText="1"/>
    </xf>
    <xf numFmtId="0" fontId="28" fillId="13" borderId="523" xfId="0" applyFont="1" applyFill="1" applyBorder="1"/>
    <xf numFmtId="0" fontId="23" fillId="13" borderId="269" xfId="1" applyFont="1" applyFill="1" applyBorder="1" applyAlignment="1">
      <alignment horizontal="center" vertical="center" wrapText="1"/>
    </xf>
    <xf numFmtId="0" fontId="23" fillId="13" borderId="270" xfId="1" applyFont="1" applyFill="1" applyBorder="1" applyAlignment="1">
      <alignment horizontal="center" vertical="center" wrapText="1"/>
    </xf>
    <xf numFmtId="0" fontId="23" fillId="13" borderId="495" xfId="0" applyFont="1" applyFill="1" applyBorder="1" applyAlignment="1">
      <alignment horizontal="center" vertical="center"/>
    </xf>
    <xf numFmtId="0" fontId="23" fillId="13" borderId="390" xfId="0" applyFont="1" applyFill="1" applyBorder="1" applyAlignment="1">
      <alignment horizontal="center" vertical="center"/>
    </xf>
    <xf numFmtId="0" fontId="23" fillId="13" borderId="392" xfId="0" applyFont="1" applyFill="1" applyBorder="1" applyAlignment="1">
      <alignment horizontal="center" vertical="center"/>
    </xf>
    <xf numFmtId="0" fontId="20" fillId="0" borderId="0" xfId="0" applyFont="1" applyAlignment="1">
      <alignment horizontal="left" vertical="center"/>
    </xf>
    <xf numFmtId="166" fontId="26" fillId="2" borderId="107" xfId="0" applyNumberFormat="1" applyFont="1" applyFill="1" applyBorder="1" applyAlignment="1">
      <alignment vertical="center"/>
    </xf>
    <xf numFmtId="166" fontId="26" fillId="2" borderId="109" xfId="0" applyNumberFormat="1" applyFont="1" applyFill="1" applyBorder="1" applyAlignment="1">
      <alignment vertical="center"/>
    </xf>
    <xf numFmtId="4" fontId="26" fillId="2" borderId="107" xfId="0" applyNumberFormat="1" applyFont="1" applyFill="1" applyBorder="1" applyAlignment="1">
      <alignment vertical="center"/>
    </xf>
    <xf numFmtId="0" fontId="23" fillId="13" borderId="21" xfId="0" applyFont="1" applyFill="1" applyBorder="1" applyAlignment="1">
      <alignment vertical="center"/>
    </xf>
    <xf numFmtId="166" fontId="27" fillId="4" borderId="51" xfId="0" applyNumberFormat="1" applyFont="1" applyFill="1" applyBorder="1" applyAlignment="1">
      <alignment vertical="center"/>
    </xf>
    <xf numFmtId="166" fontId="27" fillId="4" borderId="145" xfId="0" applyNumberFormat="1" applyFont="1" applyFill="1" applyBorder="1" applyAlignment="1">
      <alignment vertical="center"/>
    </xf>
    <xf numFmtId="0" fontId="23" fillId="13" borderId="9" xfId="15" applyFont="1" applyFill="1" applyBorder="1" applyAlignment="1">
      <alignment horizontal="center" vertical="center"/>
    </xf>
    <xf numFmtId="0" fontId="23" fillId="13" borderId="524" xfId="15" applyFont="1" applyFill="1" applyBorder="1" applyAlignment="1">
      <alignment horizontal="center" vertical="center"/>
    </xf>
    <xf numFmtId="0" fontId="23" fillId="13" borderId="333" xfId="15" applyFont="1" applyFill="1" applyBorder="1" applyAlignment="1">
      <alignment horizontal="center" vertical="center" wrapText="1"/>
    </xf>
    <xf numFmtId="0" fontId="20" fillId="0" borderId="0" xfId="0" applyFont="1" applyAlignment="1"/>
    <xf numFmtId="0" fontId="31" fillId="0" borderId="0" xfId="0" applyFont="1" applyBorder="1" applyAlignment="1">
      <alignment horizontal="left" vertical="center" wrapText="1" indent="2"/>
    </xf>
    <xf numFmtId="1" fontId="20" fillId="2" borderId="0" xfId="0" applyNumberFormat="1" applyFont="1" applyFill="1"/>
    <xf numFmtId="0" fontId="26" fillId="2" borderId="0" xfId="29" applyFont="1" applyFill="1" applyAlignment="1">
      <alignment horizontal="center"/>
    </xf>
    <xf numFmtId="17" fontId="26" fillId="2" borderId="0" xfId="29" applyNumberFormat="1" applyFont="1" applyFill="1" applyAlignment="1">
      <alignment horizontal="center"/>
    </xf>
    <xf numFmtId="0" fontId="23" fillId="13" borderId="18" xfId="20" applyFont="1" applyFill="1" applyBorder="1" applyAlignment="1">
      <alignment horizontal="center" vertical="center" wrapText="1"/>
    </xf>
    <xf numFmtId="0" fontId="24" fillId="2" borderId="0" xfId="0" applyFont="1" applyFill="1" applyAlignment="1"/>
    <xf numFmtId="0" fontId="29" fillId="4" borderId="96" xfId="0" applyFont="1" applyFill="1" applyBorder="1" applyAlignment="1">
      <alignment horizontal="left" vertical="center" indent="1"/>
    </xf>
    <xf numFmtId="0" fontId="20" fillId="4" borderId="98" xfId="0" applyFont="1" applyFill="1" applyBorder="1" applyAlignment="1">
      <alignment vertical="center"/>
    </xf>
    <xf numFmtId="0" fontId="29" fillId="4" borderId="376" xfId="0" applyFont="1" applyFill="1" applyBorder="1" applyAlignment="1">
      <alignment vertical="center" wrapText="1"/>
    </xf>
    <xf numFmtId="171" fontId="29" fillId="5" borderId="302" xfId="0" applyNumberFormat="1" applyFont="1" applyFill="1" applyBorder="1" applyAlignment="1">
      <alignment horizontal="right" wrapText="1" readingOrder="1"/>
    </xf>
    <xf numFmtId="171" fontId="29" fillId="5" borderId="86" xfId="0" applyNumberFormat="1" applyFont="1" applyFill="1" applyBorder="1" applyAlignment="1">
      <alignment horizontal="right" wrapText="1" readingOrder="1"/>
    </xf>
    <xf numFmtId="0" fontId="23" fillId="16" borderId="525" xfId="0" applyNumberFormat="1" applyFont="1" applyFill="1" applyBorder="1" applyAlignment="1">
      <alignment horizontal="center" vertical="center" wrapText="1" readingOrder="1"/>
    </xf>
    <xf numFmtId="0" fontId="23" fillId="16" borderId="526" xfId="0" applyNumberFormat="1" applyFont="1" applyFill="1" applyBorder="1" applyAlignment="1">
      <alignment horizontal="center" vertical="center" wrapText="1" readingOrder="1"/>
    </xf>
    <xf numFmtId="0" fontId="26" fillId="2" borderId="151" xfId="0" applyFont="1" applyFill="1" applyBorder="1" applyAlignment="1">
      <alignment horizontal="left" vertical="center" indent="2"/>
    </xf>
    <xf numFmtId="166" fontId="21" fillId="4" borderId="404" xfId="0" applyNumberFormat="1" applyFont="1" applyFill="1" applyBorder="1" applyAlignment="1">
      <alignment horizontal="right" vertical="center"/>
    </xf>
    <xf numFmtId="166" fontId="21" fillId="4" borderId="527" xfId="0" applyNumberFormat="1" applyFont="1" applyFill="1" applyBorder="1" applyAlignment="1">
      <alignment horizontal="right" vertical="center"/>
    </xf>
    <xf numFmtId="0" fontId="21" fillId="4" borderId="528" xfId="0" applyFont="1" applyFill="1" applyBorder="1" applyAlignment="1">
      <alignment horizontal="left" vertical="center" indent="1"/>
    </xf>
    <xf numFmtId="166" fontId="21" fillId="4" borderId="529" xfId="0" applyNumberFormat="1" applyFont="1" applyFill="1" applyBorder="1" applyAlignment="1">
      <alignment horizontal="right" vertical="center"/>
    </xf>
    <xf numFmtId="0" fontId="20" fillId="0" borderId="0" xfId="62" applyFont="1" applyAlignment="1">
      <alignment horizontal="justify" vertical="center"/>
    </xf>
    <xf numFmtId="0" fontId="27" fillId="4" borderId="144" xfId="0" applyFont="1" applyFill="1" applyBorder="1" applyAlignment="1">
      <alignment horizontal="left"/>
    </xf>
    <xf numFmtId="166" fontId="27" fillId="4" borderId="145" xfId="0" applyNumberFormat="1" applyFont="1" applyFill="1" applyBorder="1" applyAlignment="1">
      <alignment horizontal="right" vertical="center" wrapText="1"/>
    </xf>
    <xf numFmtId="166" fontId="27" fillId="4" borderId="147" xfId="0" applyNumberFormat="1" applyFont="1" applyFill="1" applyBorder="1" applyAlignment="1">
      <alignment horizontal="right" vertical="center" wrapText="1"/>
    </xf>
    <xf numFmtId="0" fontId="27" fillId="4" borderId="50" xfId="0" applyFont="1" applyFill="1" applyBorder="1" applyAlignment="1">
      <alignment horizontal="left"/>
    </xf>
    <xf numFmtId="166" fontId="27" fillId="4" borderId="51" xfId="0" applyNumberFormat="1" applyFont="1" applyFill="1" applyBorder="1" applyAlignment="1">
      <alignment horizontal="right" vertical="center" wrapText="1"/>
    </xf>
    <xf numFmtId="166" fontId="27" fillId="4" borderId="52" xfId="0" applyNumberFormat="1" applyFont="1" applyFill="1" applyBorder="1" applyAlignment="1">
      <alignment horizontal="right" vertical="center" wrapText="1"/>
    </xf>
    <xf numFmtId="0" fontId="46" fillId="4" borderId="461" xfId="15" applyFont="1" applyFill="1" applyBorder="1" applyAlignment="1" applyProtection="1">
      <alignment horizontal="left" vertical="center" wrapText="1" readingOrder="1"/>
    </xf>
    <xf numFmtId="0" fontId="46" fillId="4" borderId="275" xfId="15" applyFont="1" applyFill="1" applyBorder="1" applyAlignment="1" applyProtection="1">
      <alignment horizontal="left" vertical="center" wrapText="1" readingOrder="1"/>
    </xf>
    <xf numFmtId="166" fontId="21" fillId="4" borderId="249" xfId="20" applyNumberFormat="1" applyFont="1" applyFill="1" applyBorder="1">
      <alignment vertical="center" wrapText="1"/>
    </xf>
    <xf numFmtId="166" fontId="21" fillId="4" borderId="250" xfId="20" applyNumberFormat="1" applyFont="1" applyFill="1" applyBorder="1">
      <alignment vertical="center" wrapText="1"/>
    </xf>
    <xf numFmtId="3" fontId="21" fillId="4" borderId="258" xfId="20" applyNumberFormat="1" applyFont="1" applyFill="1" applyBorder="1" applyAlignment="1">
      <alignment vertical="center" wrapText="1"/>
    </xf>
    <xf numFmtId="166" fontId="21" fillId="4" borderId="258" xfId="20" applyNumberFormat="1" applyFont="1" applyFill="1" applyBorder="1" applyAlignment="1">
      <alignment vertical="center" wrapText="1"/>
    </xf>
    <xf numFmtId="0" fontId="27" fillId="4" borderId="530" xfId="0" applyFont="1" applyFill="1" applyBorder="1" applyAlignment="1">
      <alignment horizontal="left" vertical="center"/>
    </xf>
    <xf numFmtId="166" fontId="21" fillId="4" borderId="531" xfId="20" applyNumberFormat="1" applyFont="1" applyFill="1" applyBorder="1" applyAlignment="1">
      <alignment vertical="center" wrapText="1"/>
    </xf>
    <xf numFmtId="3" fontId="21" fillId="4" borderId="96" xfId="20" applyNumberFormat="1" applyFont="1" applyFill="1" applyBorder="1" applyAlignment="1">
      <alignment horizontal="left" vertical="center" wrapText="1"/>
    </xf>
    <xf numFmtId="166" fontId="21" fillId="4" borderId="97" xfId="20" applyNumberFormat="1" applyFont="1" applyFill="1" applyBorder="1">
      <alignment vertical="center" wrapText="1"/>
    </xf>
    <xf numFmtId="166" fontId="21" fillId="4" borderId="98" xfId="20" applyNumberFormat="1" applyFont="1" applyFill="1" applyBorder="1">
      <alignment vertical="center" wrapText="1"/>
    </xf>
    <xf numFmtId="0" fontId="23" fillId="13" borderId="497" xfId="20" applyFont="1" applyFill="1" applyBorder="1" applyAlignment="1">
      <alignment horizontal="center" vertical="center" wrapText="1"/>
    </xf>
    <xf numFmtId="0" fontId="23" fillId="13" borderId="498" xfId="20" applyFont="1" applyFill="1" applyBorder="1" applyAlignment="1">
      <alignment horizontal="center" vertical="center" wrapText="1"/>
    </xf>
    <xf numFmtId="3" fontId="21" fillId="4" borderId="528" xfId="20" applyNumberFormat="1" applyFont="1" applyFill="1" applyBorder="1" applyAlignment="1">
      <alignment horizontal="left" vertical="center" wrapText="1"/>
    </xf>
    <xf numFmtId="166" fontId="21" fillId="4" borderId="404" xfId="20" applyNumberFormat="1" applyFont="1" applyFill="1" applyBorder="1">
      <alignment vertical="center" wrapText="1"/>
    </xf>
    <xf numFmtId="166" fontId="21" fillId="4" borderId="529" xfId="20" applyNumberFormat="1" applyFont="1" applyFill="1" applyBorder="1">
      <alignment vertical="center" wrapText="1"/>
    </xf>
    <xf numFmtId="0" fontId="21" fillId="4" borderId="67" xfId="0" applyFont="1" applyFill="1" applyBorder="1" applyAlignment="1">
      <alignment vertical="center"/>
    </xf>
    <xf numFmtId="166" fontId="21" fillId="4" borderId="68" xfId="0" applyNumberFormat="1" applyFont="1" applyFill="1" applyBorder="1" applyAlignment="1">
      <alignment horizontal="right" vertical="center"/>
    </xf>
    <xf numFmtId="166" fontId="21" fillId="4" borderId="69" xfId="0" applyNumberFormat="1" applyFont="1" applyFill="1" applyBorder="1" applyAlignment="1">
      <alignment horizontal="right" vertical="center"/>
    </xf>
    <xf numFmtId="0" fontId="21" fillId="4" borderId="278" xfId="0" applyFont="1" applyFill="1" applyBorder="1" applyAlignment="1">
      <alignment vertical="center"/>
    </xf>
    <xf numFmtId="166" fontId="21" fillId="4" borderId="133" xfId="0" applyNumberFormat="1" applyFont="1" applyFill="1" applyBorder="1" applyAlignment="1">
      <alignment horizontal="right" vertical="center"/>
    </xf>
    <xf numFmtId="0" fontId="21" fillId="4" borderId="20" xfId="0" applyFont="1" applyFill="1" applyBorder="1" applyAlignment="1">
      <alignment vertical="center"/>
    </xf>
    <xf numFmtId="166" fontId="21" fillId="4" borderId="18" xfId="0" applyNumberFormat="1" applyFont="1" applyFill="1" applyBorder="1" applyAlignment="1">
      <alignment horizontal="right" vertical="center"/>
    </xf>
    <xf numFmtId="0" fontId="21" fillId="4" borderId="263" xfId="0" applyFont="1" applyFill="1" applyBorder="1" applyAlignment="1">
      <alignment vertical="center"/>
    </xf>
    <xf numFmtId="166" fontId="21" fillId="4" borderId="264" xfId="0" applyNumberFormat="1" applyFont="1" applyFill="1" applyBorder="1" applyAlignment="1">
      <alignment horizontal="right" vertical="center"/>
    </xf>
    <xf numFmtId="166" fontId="21" fillId="4" borderId="534" xfId="0" applyNumberFormat="1" applyFont="1" applyFill="1" applyBorder="1" applyAlignment="1">
      <alignment horizontal="right" vertical="center"/>
    </xf>
    <xf numFmtId="166" fontId="21" fillId="4" borderId="535" xfId="0" applyNumberFormat="1" applyFont="1" applyFill="1" applyBorder="1" applyAlignment="1">
      <alignment horizontal="right" vertical="center"/>
    </xf>
    <xf numFmtId="166" fontId="21" fillId="4" borderId="536" xfId="0" applyNumberFormat="1" applyFont="1" applyFill="1" applyBorder="1" applyAlignment="1">
      <alignment horizontal="right" vertical="center"/>
    </xf>
    <xf numFmtId="3" fontId="21" fillId="4" borderId="65" xfId="22" applyNumberFormat="1" applyFont="1" applyFill="1" applyBorder="1" applyAlignment="1">
      <alignment horizontal="right" vertical="center"/>
    </xf>
    <xf numFmtId="3" fontId="21" fillId="4" borderId="145" xfId="22" applyNumberFormat="1" applyFont="1" applyFill="1" applyBorder="1" applyAlignment="1">
      <alignment horizontal="right" vertical="center"/>
    </xf>
    <xf numFmtId="3" fontId="21" fillId="4" borderId="147" xfId="22" applyNumberFormat="1" applyFont="1" applyFill="1" applyBorder="1" applyAlignment="1">
      <alignment horizontal="right" vertical="center"/>
    </xf>
    <xf numFmtId="3" fontId="21" fillId="4" borderId="249" xfId="22" applyNumberFormat="1" applyFont="1" applyFill="1" applyBorder="1" applyAlignment="1">
      <alignment horizontal="right" vertical="center"/>
    </xf>
    <xf numFmtId="3" fontId="21" fillId="4" borderId="458" xfId="22" applyNumberFormat="1" applyFont="1" applyFill="1" applyBorder="1" applyAlignment="1">
      <alignment horizontal="right" vertical="center"/>
    </xf>
    <xf numFmtId="3" fontId="21" fillId="4" borderId="538" xfId="22" applyNumberFormat="1" applyFont="1" applyFill="1" applyBorder="1" applyAlignment="1">
      <alignment horizontal="right" vertical="center"/>
    </xf>
    <xf numFmtId="0" fontId="29" fillId="11" borderId="539" xfId="0" applyNumberFormat="1" applyFont="1" applyFill="1" applyBorder="1" applyAlignment="1">
      <alignment horizontal="center" wrapText="1" readingOrder="1"/>
    </xf>
    <xf numFmtId="171" fontId="29" fillId="11" borderId="540" xfId="0" applyNumberFormat="1" applyFont="1" applyFill="1" applyBorder="1" applyAlignment="1">
      <alignment horizontal="right" wrapText="1" readingOrder="1"/>
    </xf>
    <xf numFmtId="0" fontId="29" fillId="11" borderId="541" xfId="0" applyNumberFormat="1" applyFont="1" applyFill="1" applyBorder="1" applyAlignment="1">
      <alignment horizontal="left" wrapText="1" readingOrder="1"/>
    </xf>
    <xf numFmtId="171" fontId="29" fillId="11" borderId="542" xfId="0" applyNumberFormat="1" applyFont="1" applyFill="1" applyBorder="1" applyAlignment="1">
      <alignment horizontal="right" wrapText="1" readingOrder="1"/>
    </xf>
    <xf numFmtId="171" fontId="29" fillId="11" borderId="543" xfId="0" applyNumberFormat="1" applyFont="1" applyFill="1" applyBorder="1" applyAlignment="1">
      <alignment horizontal="right" wrapText="1" readingOrder="1"/>
    </xf>
    <xf numFmtId="0" fontId="29" fillId="11" borderId="519" xfId="0" applyNumberFormat="1" applyFont="1" applyFill="1" applyBorder="1" applyAlignment="1">
      <alignment horizontal="left" wrapText="1" readingOrder="1"/>
    </xf>
    <xf numFmtId="171" fontId="29" fillId="11" borderId="126" xfId="0" applyNumberFormat="1" applyFont="1" applyFill="1" applyBorder="1" applyAlignment="1">
      <alignment horizontal="right" wrapText="1" readingOrder="1"/>
    </xf>
    <xf numFmtId="171" fontId="29" fillId="11" borderId="520" xfId="0" applyNumberFormat="1" applyFont="1" applyFill="1" applyBorder="1" applyAlignment="1">
      <alignment horizontal="right" wrapText="1" readingOrder="1"/>
    </xf>
    <xf numFmtId="0" fontId="29" fillId="4" borderId="163" xfId="0" applyNumberFormat="1" applyFont="1" applyFill="1" applyBorder="1" applyAlignment="1">
      <alignment horizontal="left" wrapText="1" readingOrder="1"/>
    </xf>
    <xf numFmtId="0" fontId="29" fillId="4" borderId="519" xfId="0" applyNumberFormat="1" applyFont="1" applyFill="1" applyBorder="1" applyAlignment="1">
      <alignment horizontal="left" wrapText="1" readingOrder="1"/>
    </xf>
    <xf numFmtId="0" fontId="29" fillId="4" borderId="144" xfId="0" applyNumberFormat="1" applyFont="1" applyFill="1" applyBorder="1" applyAlignment="1">
      <alignment horizontal="left" wrapText="1" readingOrder="1"/>
    </xf>
    <xf numFmtId="171" fontId="29" fillId="11" borderId="145" xfId="0" applyNumberFormat="1" applyFont="1" applyFill="1" applyBorder="1" applyAlignment="1">
      <alignment horizontal="right" wrapText="1" readingOrder="1"/>
    </xf>
    <xf numFmtId="171" fontId="29" fillId="11" borderId="145" xfId="0" applyNumberFormat="1" applyFont="1" applyFill="1" applyBorder="1" applyAlignment="1">
      <alignment wrapText="1" readingOrder="1"/>
    </xf>
    <xf numFmtId="0" fontId="29" fillId="11" borderId="147" xfId="0" applyNumberFormat="1" applyFont="1" applyFill="1" applyBorder="1" applyAlignment="1">
      <alignment horizontal="right" wrapText="1" readingOrder="1"/>
    </xf>
    <xf numFmtId="0" fontId="29" fillId="4" borderId="461" xfId="0" applyNumberFormat="1" applyFont="1" applyFill="1" applyBorder="1" applyAlignment="1">
      <alignment horizontal="left" wrapText="1" readingOrder="1"/>
    </xf>
    <xf numFmtId="0" fontId="29" fillId="11" borderId="458" xfId="0" applyNumberFormat="1" applyFont="1" applyFill="1" applyBorder="1" applyAlignment="1">
      <alignment horizontal="right" wrapText="1" readingOrder="1"/>
    </xf>
    <xf numFmtId="0" fontId="29" fillId="4" borderId="537" xfId="0" applyNumberFormat="1" applyFont="1" applyFill="1" applyBorder="1" applyAlignment="1">
      <alignment horizontal="left" wrapText="1" readingOrder="1"/>
    </xf>
    <xf numFmtId="0" fontId="29" fillId="11" borderId="544" xfId="0" applyNumberFormat="1" applyFont="1" applyFill="1" applyBorder="1" applyAlignment="1">
      <alignment horizontal="right" wrapText="1" readingOrder="1"/>
    </xf>
    <xf numFmtId="0" fontId="29" fillId="4" borderId="539" xfId="0" applyNumberFormat="1" applyFont="1" applyFill="1" applyBorder="1" applyAlignment="1">
      <alignment horizontal="left" wrapText="1" readingOrder="1"/>
    </xf>
    <xf numFmtId="174" fontId="29" fillId="4" borderId="540" xfId="0" applyNumberFormat="1" applyFont="1" applyFill="1" applyBorder="1" applyAlignment="1">
      <alignment horizontal="right" wrapText="1" readingOrder="1"/>
    </xf>
    <xf numFmtId="171" fontId="29" fillId="4" borderId="145" xfId="0" applyNumberFormat="1" applyFont="1" applyFill="1" applyBorder="1" applyAlignment="1">
      <alignment horizontal="right" wrapText="1" readingOrder="1"/>
    </xf>
    <xf numFmtId="174" fontId="29" fillId="4" borderId="147" xfId="0" applyNumberFormat="1" applyFont="1" applyFill="1" applyBorder="1" applyAlignment="1">
      <alignment horizontal="right" wrapText="1" readingOrder="1"/>
    </xf>
    <xf numFmtId="171" fontId="29" fillId="4" borderId="249" xfId="0" applyNumberFormat="1" applyFont="1" applyFill="1" applyBorder="1" applyAlignment="1">
      <alignment horizontal="right" wrapText="1" readingOrder="1"/>
    </xf>
    <xf numFmtId="174" fontId="29" fillId="4" borderId="458" xfId="0" applyNumberFormat="1" applyFont="1" applyFill="1" applyBorder="1" applyAlignment="1">
      <alignment horizontal="right" wrapText="1" readingOrder="1"/>
    </xf>
    <xf numFmtId="174" fontId="29" fillId="4" borderId="538" xfId="0" applyNumberFormat="1" applyFont="1" applyFill="1" applyBorder="1" applyAlignment="1">
      <alignment horizontal="right" wrapText="1" readingOrder="1"/>
    </xf>
    <xf numFmtId="0" fontId="29" fillId="4" borderId="545" xfId="0" applyNumberFormat="1" applyFont="1" applyFill="1" applyBorder="1" applyAlignment="1">
      <alignment horizontal="left" wrapText="1" indent="3" readingOrder="1"/>
    </xf>
    <xf numFmtId="171" fontId="29" fillId="4" borderId="546" xfId="0" applyNumberFormat="1" applyFont="1" applyFill="1" applyBorder="1" applyAlignment="1">
      <alignment horizontal="right" wrapText="1" readingOrder="1"/>
    </xf>
    <xf numFmtId="171" fontId="29" fillId="4" borderId="547" xfId="0" applyNumberFormat="1" applyFont="1" applyFill="1" applyBorder="1" applyAlignment="1">
      <alignment horizontal="right" wrapText="1" readingOrder="1"/>
    </xf>
    <xf numFmtId="0" fontId="29" fillId="11" borderId="548" xfId="0" applyNumberFormat="1" applyFont="1" applyFill="1" applyBorder="1" applyAlignment="1">
      <alignment horizontal="left" wrapText="1" indent="1" readingOrder="1"/>
    </xf>
    <xf numFmtId="171" fontId="29" fillId="11" borderId="549" xfId="0" applyNumberFormat="1" applyFont="1" applyFill="1" applyBorder="1" applyAlignment="1">
      <alignment horizontal="right" wrapText="1" readingOrder="1"/>
    </xf>
    <xf numFmtId="0" fontId="31" fillId="11" borderId="550" xfId="0" applyNumberFormat="1" applyFont="1" applyFill="1" applyBorder="1" applyAlignment="1">
      <alignment horizontal="right" wrapText="1" readingOrder="1"/>
    </xf>
    <xf numFmtId="0" fontId="29" fillId="11" borderId="461" xfId="0" applyNumberFormat="1" applyFont="1" applyFill="1" applyBorder="1" applyAlignment="1">
      <alignment horizontal="left" wrapText="1" indent="1" readingOrder="1"/>
    </xf>
    <xf numFmtId="0" fontId="31" fillId="11" borderId="458" xfId="0" applyNumberFormat="1" applyFont="1" applyFill="1" applyBorder="1" applyAlignment="1">
      <alignment horizontal="right" wrapText="1" readingOrder="1"/>
    </xf>
    <xf numFmtId="0" fontId="29" fillId="11" borderId="551" xfId="0" applyNumberFormat="1" applyFont="1" applyFill="1" applyBorder="1" applyAlignment="1">
      <alignment horizontal="left" wrapText="1" indent="1" readingOrder="1"/>
    </xf>
    <xf numFmtId="0" fontId="31" fillId="11" borderId="544" xfId="0" applyNumberFormat="1" applyFont="1" applyFill="1" applyBorder="1" applyAlignment="1">
      <alignment horizontal="right" wrapText="1" readingOrder="1"/>
    </xf>
    <xf numFmtId="0" fontId="29" fillId="11" borderId="163" xfId="0" applyNumberFormat="1" applyFont="1" applyFill="1" applyBorder="1" applyAlignment="1">
      <alignment horizontal="left" wrapText="1" readingOrder="1"/>
    </xf>
    <xf numFmtId="171" fontId="29" fillId="11" borderId="133" xfId="0" applyNumberFormat="1" applyFont="1" applyFill="1" applyBorder="1" applyAlignment="1">
      <alignment horizontal="right" wrapText="1" readingOrder="1"/>
    </xf>
    <xf numFmtId="171" fontId="29" fillId="11" borderId="133" xfId="0" applyNumberFormat="1" applyFont="1" applyFill="1" applyBorder="1" applyAlignment="1">
      <alignment wrapText="1" readingOrder="1"/>
    </xf>
    <xf numFmtId="171" fontId="29" fillId="11" borderId="518" xfId="0" applyNumberFormat="1" applyFont="1" applyFill="1" applyBorder="1" applyAlignment="1">
      <alignment horizontal="right" wrapText="1" readingOrder="1"/>
    </xf>
    <xf numFmtId="0" fontId="29" fillId="11" borderId="552" xfId="0" applyNumberFormat="1" applyFont="1" applyFill="1" applyBorder="1" applyAlignment="1">
      <alignment wrapText="1" readingOrder="1"/>
    </xf>
    <xf numFmtId="0" fontId="29" fillId="11" borderId="553" xfId="0" applyNumberFormat="1" applyFont="1" applyFill="1" applyBorder="1" applyAlignment="1">
      <alignment horizontal="right" wrapText="1" readingOrder="1"/>
    </xf>
    <xf numFmtId="0" fontId="29" fillId="11" borderId="165" xfId="0" applyNumberFormat="1" applyFont="1" applyFill="1" applyBorder="1" applyAlignment="1">
      <alignment wrapText="1" readingOrder="1"/>
    </xf>
    <xf numFmtId="0" fontId="29" fillId="11" borderId="539" xfId="0" applyNumberFormat="1" applyFont="1" applyFill="1" applyBorder="1" applyAlignment="1">
      <alignment wrapText="1" readingOrder="1"/>
    </xf>
    <xf numFmtId="0" fontId="29" fillId="11" borderId="554" xfId="0" applyNumberFormat="1" applyFont="1" applyFill="1" applyBorder="1" applyAlignment="1">
      <alignment horizontal="right" wrapText="1" readingOrder="1"/>
    </xf>
    <xf numFmtId="0" fontId="29" fillId="4" borderId="555" xfId="0" applyNumberFormat="1" applyFont="1" applyFill="1" applyBorder="1" applyAlignment="1">
      <alignment horizontal="left" wrapText="1" readingOrder="1"/>
    </xf>
    <xf numFmtId="174" fontId="29" fillId="4" borderId="553" xfId="0" applyNumberFormat="1" applyFont="1" applyFill="1" applyBorder="1" applyAlignment="1">
      <alignment horizontal="right" wrapText="1" readingOrder="1"/>
    </xf>
    <xf numFmtId="0" fontId="29" fillId="11" borderId="537" xfId="0" applyNumberFormat="1" applyFont="1" applyFill="1" applyBorder="1" applyAlignment="1">
      <alignment readingOrder="1"/>
    </xf>
    <xf numFmtId="174" fontId="29" fillId="4" borderId="544" xfId="0" applyNumberFormat="1" applyFont="1" applyFill="1" applyBorder="1" applyAlignment="1">
      <alignment horizontal="right" wrapText="1" readingOrder="1"/>
    </xf>
    <xf numFmtId="165" fontId="29" fillId="4" borderId="67" xfId="0" applyNumberFormat="1" applyFont="1" applyFill="1" applyBorder="1" applyAlignment="1">
      <alignment wrapText="1" readingOrder="1"/>
    </xf>
    <xf numFmtId="171" fontId="29" fillId="4" borderId="68" xfId="0" applyNumberFormat="1" applyFont="1" applyFill="1" applyBorder="1" applyAlignment="1">
      <alignment horizontal="right" wrapText="1" readingOrder="1"/>
    </xf>
    <xf numFmtId="171" fontId="29" fillId="4" borderId="69" xfId="0" applyNumberFormat="1" applyFont="1" applyFill="1" applyBorder="1" applyAlignment="1">
      <alignment horizontal="right" wrapText="1" readingOrder="1"/>
    </xf>
    <xf numFmtId="165" fontId="29" fillId="4" borderId="144" xfId="0" applyNumberFormat="1" applyFont="1" applyFill="1" applyBorder="1" applyAlignment="1">
      <alignment wrapText="1" readingOrder="1"/>
    </xf>
    <xf numFmtId="171" fontId="29" fillId="4" borderId="147" xfId="0" applyNumberFormat="1" applyFont="1" applyFill="1" applyBorder="1" applyAlignment="1">
      <alignment horizontal="right" wrapText="1" readingOrder="1"/>
    </xf>
    <xf numFmtId="165" fontId="29" fillId="4" borderId="556" xfId="0" applyNumberFormat="1" applyFont="1" applyFill="1" applyBorder="1" applyAlignment="1">
      <alignment wrapText="1" readingOrder="1"/>
    </xf>
    <xf numFmtId="171" fontId="29" fillId="4" borderId="231" xfId="0" applyNumberFormat="1" applyFont="1" applyFill="1" applyBorder="1" applyAlignment="1">
      <alignment horizontal="right" wrapText="1" readingOrder="1"/>
    </xf>
    <xf numFmtId="171" fontId="29" fillId="4" borderId="557" xfId="0" applyNumberFormat="1" applyFont="1" applyFill="1" applyBorder="1" applyAlignment="1">
      <alignment horizontal="right" wrapText="1" readingOrder="1"/>
    </xf>
    <xf numFmtId="165" fontId="31" fillId="2" borderId="0" xfId="0" applyNumberFormat="1" applyFont="1" applyFill="1" applyBorder="1" applyAlignment="1">
      <alignment horizontal="left" wrapText="1" indent="1" readingOrder="1"/>
    </xf>
    <xf numFmtId="171" fontId="29" fillId="11" borderId="306" xfId="0" applyNumberFormat="1" applyFont="1" applyFill="1" applyBorder="1" applyAlignment="1">
      <alignment horizontal="right" wrapText="1" readingOrder="1"/>
    </xf>
    <xf numFmtId="171" fontId="29" fillId="11" borderId="558" xfId="0" applyNumberFormat="1" applyFont="1" applyFill="1" applyBorder="1" applyAlignment="1">
      <alignment horizontal="right" wrapText="1" readingOrder="1"/>
    </xf>
    <xf numFmtId="171" fontId="29" fillId="11" borderId="126" xfId="0" applyNumberFormat="1" applyFont="1" applyFill="1" applyBorder="1" applyAlignment="1">
      <alignment wrapText="1" readingOrder="1"/>
    </xf>
    <xf numFmtId="171" fontId="31" fillId="2" borderId="35" xfId="0" applyNumberFormat="1" applyFont="1" applyFill="1" applyBorder="1" applyAlignment="1">
      <alignment horizontal="right" wrapText="1" readingOrder="1"/>
    </xf>
    <xf numFmtId="165" fontId="29" fillId="4" borderId="64" xfId="0" applyNumberFormat="1" applyFont="1" applyFill="1" applyBorder="1" applyAlignment="1">
      <alignment wrapText="1" readingOrder="1"/>
    </xf>
    <xf numFmtId="0" fontId="29" fillId="11" borderId="144" xfId="0" applyNumberFormat="1" applyFont="1" applyFill="1" applyBorder="1" applyAlignment="1">
      <alignment wrapText="1" readingOrder="1"/>
    </xf>
    <xf numFmtId="166" fontId="29" fillId="11" borderId="147" xfId="0" applyNumberFormat="1" applyFont="1" applyFill="1" applyBorder="1" applyAlignment="1">
      <alignment horizontal="right" wrapText="1" readingOrder="1"/>
    </xf>
    <xf numFmtId="0" fontId="29" fillId="11" borderId="163" xfId="0" applyNumberFormat="1" applyFont="1" applyFill="1" applyBorder="1" applyAlignment="1">
      <alignment wrapText="1" readingOrder="1"/>
    </xf>
    <xf numFmtId="166" fontId="29" fillId="11" borderId="133" xfId="0" applyNumberFormat="1" applyFont="1" applyFill="1" applyBorder="1" applyAlignment="1">
      <alignment horizontal="right" wrapText="1" readingOrder="1"/>
    </xf>
    <xf numFmtId="166" fontId="29" fillId="11" borderId="559" xfId="0" applyNumberFormat="1" applyFont="1" applyFill="1" applyBorder="1" applyAlignment="1">
      <alignment horizontal="right" wrapText="1" readingOrder="1"/>
    </xf>
    <xf numFmtId="166" fontId="29" fillId="11" borderId="518" xfId="0" applyNumberFormat="1" applyFont="1" applyFill="1" applyBorder="1" applyAlignment="1">
      <alignment horizontal="right" wrapText="1" readingOrder="1"/>
    </xf>
    <xf numFmtId="0" fontId="29" fillId="11" borderId="519" xfId="0" applyNumberFormat="1" applyFont="1" applyFill="1" applyBorder="1" applyAlignment="1">
      <alignment wrapText="1" readingOrder="1"/>
    </xf>
    <xf numFmtId="166" fontId="29" fillId="11" borderId="126" xfId="0" applyNumberFormat="1" applyFont="1" applyFill="1" applyBorder="1" applyAlignment="1">
      <alignment horizontal="right" wrapText="1" readingOrder="1"/>
    </xf>
    <xf numFmtId="166" fontId="29" fillId="11" borderId="560" xfId="0" applyNumberFormat="1" applyFont="1" applyFill="1" applyBorder="1" applyAlignment="1">
      <alignment horizontal="right" wrapText="1" readingOrder="1"/>
    </xf>
    <xf numFmtId="166" fontId="29" fillId="11" borderId="520" xfId="0" applyNumberFormat="1" applyFont="1" applyFill="1" applyBorder="1" applyAlignment="1">
      <alignment horizontal="right" wrapText="1" readingOrder="1"/>
    </xf>
    <xf numFmtId="0" fontId="29" fillId="4" borderId="122" xfId="0" applyNumberFormat="1" applyFont="1" applyFill="1" applyBorder="1" applyAlignment="1">
      <alignment horizontal="left" wrapText="1" readingOrder="1"/>
    </xf>
    <xf numFmtId="174" fontId="29" fillId="4" borderId="561" xfId="0" applyNumberFormat="1" applyFont="1" applyFill="1" applyBorder="1" applyAlignment="1">
      <alignment horizontal="right" wrapText="1" readingOrder="1"/>
    </xf>
    <xf numFmtId="165" fontId="29" fillId="4" borderId="93" xfId="0" applyNumberFormat="1" applyFont="1" applyFill="1" applyBorder="1" applyAlignment="1">
      <alignment wrapText="1" readingOrder="1"/>
    </xf>
    <xf numFmtId="171" fontId="29" fillId="4" borderId="66" xfId="0" applyNumberFormat="1" applyFont="1" applyFill="1" applyBorder="1" applyAlignment="1">
      <alignment horizontal="right" wrapText="1" readingOrder="1"/>
    </xf>
    <xf numFmtId="0" fontId="20" fillId="2" borderId="0" xfId="0" applyFont="1" applyFill="1" applyAlignment="1">
      <alignment wrapText="1"/>
    </xf>
    <xf numFmtId="0" fontId="29" fillId="11" borderId="93" xfId="0" applyNumberFormat="1" applyFont="1" applyFill="1" applyBorder="1" applyAlignment="1">
      <alignment horizontal="left" wrapText="1" readingOrder="1"/>
    </xf>
    <xf numFmtId="0" fontId="29" fillId="11" borderId="562" xfId="0" applyNumberFormat="1" applyFont="1" applyFill="1" applyBorder="1" applyAlignment="1">
      <alignment horizontal="left" wrapText="1" readingOrder="1"/>
    </xf>
    <xf numFmtId="0" fontId="29" fillId="11" borderId="55" xfId="0" applyNumberFormat="1" applyFont="1" applyFill="1" applyBorder="1" applyAlignment="1">
      <alignment horizontal="left" wrapText="1" readingOrder="1"/>
    </xf>
    <xf numFmtId="165" fontId="29" fillId="4" borderId="397" xfId="0" applyNumberFormat="1" applyFont="1" applyFill="1" applyBorder="1" applyAlignment="1">
      <alignment wrapText="1" readingOrder="1"/>
    </xf>
    <xf numFmtId="171" fontId="29" fillId="11" borderId="563" xfId="0" applyNumberFormat="1" applyFont="1" applyFill="1" applyBorder="1" applyAlignment="1">
      <alignment horizontal="right" wrapText="1" readingOrder="1"/>
    </xf>
    <xf numFmtId="0" fontId="29" fillId="11" borderId="50" xfId="0" applyNumberFormat="1" applyFont="1" applyFill="1" applyBorder="1" applyAlignment="1">
      <alignment wrapText="1" readingOrder="1"/>
    </xf>
    <xf numFmtId="166" fontId="29" fillId="11" borderId="52" xfId="0" applyNumberFormat="1" applyFont="1" applyFill="1" applyBorder="1" applyAlignment="1">
      <alignment horizontal="right" wrapText="1" readingOrder="1"/>
    </xf>
    <xf numFmtId="0" fontId="29" fillId="11" borderId="64" xfId="0" applyNumberFormat="1" applyFont="1" applyFill="1" applyBorder="1" applyAlignment="1">
      <alignment wrapText="1" readingOrder="1"/>
    </xf>
    <xf numFmtId="166" fontId="29" fillId="11" borderId="66" xfId="0" applyNumberFormat="1" applyFont="1" applyFill="1" applyBorder="1" applyAlignment="1">
      <alignment horizontal="right" wrapText="1" readingOrder="1"/>
    </xf>
    <xf numFmtId="0" fontId="29" fillId="11" borderId="397" xfId="0" applyNumberFormat="1" applyFont="1" applyFill="1" applyBorder="1" applyAlignment="1">
      <alignment wrapText="1" readingOrder="1"/>
    </xf>
    <xf numFmtId="166" fontId="29" fillId="11" borderId="563" xfId="0" applyNumberFormat="1" applyFont="1" applyFill="1" applyBorder="1" applyAlignment="1">
      <alignment horizontal="right" wrapText="1" readingOrder="1"/>
    </xf>
    <xf numFmtId="0" fontId="29" fillId="4" borderId="93" xfId="0" applyNumberFormat="1" applyFont="1" applyFill="1" applyBorder="1" applyAlignment="1">
      <alignment horizontal="left" wrapText="1" readingOrder="1"/>
    </xf>
    <xf numFmtId="171" fontId="29" fillId="4" borderId="564" xfId="0" applyNumberFormat="1" applyFont="1" applyFill="1" applyBorder="1" applyAlignment="1">
      <alignment horizontal="right" wrapText="1" readingOrder="1"/>
    </xf>
    <xf numFmtId="174" fontId="29" fillId="4" borderId="565" xfId="0" applyNumberFormat="1" applyFont="1" applyFill="1" applyBorder="1" applyAlignment="1">
      <alignment horizontal="right" wrapText="1" readingOrder="1"/>
    </xf>
    <xf numFmtId="0" fontId="29" fillId="4" borderId="398" xfId="0" applyNumberFormat="1" applyFont="1" applyFill="1" applyBorder="1" applyAlignment="1">
      <alignment horizontal="left" wrapText="1" readingOrder="1"/>
    </xf>
    <xf numFmtId="171" fontId="29" fillId="4" borderId="566" xfId="0" applyNumberFormat="1" applyFont="1" applyFill="1" applyBorder="1" applyAlignment="1">
      <alignment horizontal="right" wrapText="1" readingOrder="1"/>
    </xf>
    <xf numFmtId="174" fontId="29" fillId="4" borderId="567" xfId="0" applyNumberFormat="1" applyFont="1" applyFill="1" applyBorder="1" applyAlignment="1">
      <alignment horizontal="right" wrapText="1" readingOrder="1"/>
    </xf>
    <xf numFmtId="0" fontId="29" fillId="11" borderId="64" xfId="0" applyNumberFormat="1" applyFont="1" applyFill="1" applyBorder="1" applyAlignment="1">
      <alignment readingOrder="1"/>
    </xf>
    <xf numFmtId="174" fontId="29" fillId="4" borderId="66" xfId="0" applyNumberFormat="1" applyFont="1" applyFill="1" applyBorder="1" applyAlignment="1">
      <alignment horizontal="right" wrapText="1" readingOrder="1"/>
    </xf>
    <xf numFmtId="0" fontId="29" fillId="11" borderId="397" xfId="0" applyNumberFormat="1" applyFont="1" applyFill="1" applyBorder="1" applyAlignment="1">
      <alignment readingOrder="1"/>
    </xf>
    <xf numFmtId="174" fontId="29" fillId="4" borderId="563" xfId="0" applyNumberFormat="1" applyFont="1" applyFill="1" applyBorder="1" applyAlignment="1">
      <alignment horizontal="right" wrapText="1" readingOrder="1"/>
    </xf>
    <xf numFmtId="171" fontId="29" fillId="4" borderId="563" xfId="0" applyNumberFormat="1" applyFont="1" applyFill="1" applyBorder="1" applyAlignment="1">
      <alignment horizontal="right" wrapText="1" readingOrder="1"/>
    </xf>
    <xf numFmtId="0" fontId="23" fillId="16" borderId="115" xfId="0" applyNumberFormat="1" applyFont="1" applyFill="1" applyBorder="1" applyAlignment="1">
      <alignment horizontal="center" vertical="center" wrapText="1" readingOrder="1"/>
    </xf>
    <xf numFmtId="0" fontId="23" fillId="16" borderId="286" xfId="0" applyNumberFormat="1" applyFont="1" applyFill="1" applyBorder="1" applyAlignment="1">
      <alignment horizontal="center" vertical="center" wrapText="1" readingOrder="1"/>
    </xf>
    <xf numFmtId="0" fontId="29" fillId="11" borderId="568" xfId="0" applyNumberFormat="1" applyFont="1" applyFill="1" applyBorder="1" applyAlignment="1">
      <alignment horizontal="left" wrapText="1" readingOrder="1"/>
    </xf>
    <xf numFmtId="0" fontId="29" fillId="11" borderId="96" xfId="0" applyNumberFormat="1" applyFont="1" applyFill="1" applyBorder="1" applyAlignment="1">
      <alignment wrapText="1" readingOrder="1"/>
    </xf>
    <xf numFmtId="166" fontId="29" fillId="11" borderId="97" xfId="0" applyNumberFormat="1" applyFont="1" applyFill="1" applyBorder="1" applyAlignment="1">
      <alignment horizontal="right" wrapText="1" readingOrder="1"/>
    </xf>
    <xf numFmtId="166" fontId="29" fillId="11" borderId="153" xfId="0" applyNumberFormat="1" applyFont="1" applyFill="1" applyBorder="1" applyAlignment="1">
      <alignment horizontal="right" wrapText="1" readingOrder="1"/>
    </xf>
    <xf numFmtId="166" fontId="29" fillId="11" borderId="98" xfId="0" applyNumberFormat="1" applyFont="1" applyFill="1" applyBorder="1" applyAlignment="1">
      <alignment horizontal="right" wrapText="1" readingOrder="1"/>
    </xf>
    <xf numFmtId="0" fontId="23" fillId="16" borderId="570" xfId="0" applyNumberFormat="1" applyFont="1" applyFill="1" applyBorder="1" applyAlignment="1">
      <alignment horizontal="center" vertical="top" wrapText="1" readingOrder="1"/>
    </xf>
    <xf numFmtId="0" fontId="23" fillId="16" borderId="576" xfId="0" applyNumberFormat="1" applyFont="1" applyFill="1" applyBorder="1" applyAlignment="1">
      <alignment horizontal="center" vertical="center" readingOrder="1"/>
    </xf>
    <xf numFmtId="0" fontId="23" fillId="16" borderId="577" xfId="0" applyNumberFormat="1" applyFont="1" applyFill="1" applyBorder="1" applyAlignment="1">
      <alignment horizontal="center" vertical="center" wrapText="1" readingOrder="1"/>
    </xf>
    <xf numFmtId="0" fontId="23" fillId="16" borderId="576" xfId="0" applyNumberFormat="1" applyFont="1" applyFill="1" applyBorder="1" applyAlignment="1">
      <alignment horizontal="center" vertical="center" wrapText="1" readingOrder="1"/>
    </xf>
    <xf numFmtId="0" fontId="23" fillId="16" borderId="579" xfId="0" applyNumberFormat="1" applyFont="1" applyFill="1" applyBorder="1" applyAlignment="1">
      <alignment horizontal="center" vertical="center" wrapText="1" readingOrder="1"/>
    </xf>
    <xf numFmtId="0" fontId="23" fillId="16" borderId="580" xfId="0" applyNumberFormat="1" applyFont="1" applyFill="1" applyBorder="1" applyAlignment="1">
      <alignment horizontal="center" vertical="center" wrapText="1" readingOrder="1"/>
    </xf>
    <xf numFmtId="173" fontId="27" fillId="10" borderId="68" xfId="0" applyNumberFormat="1" applyFont="1" applyFill="1" applyBorder="1"/>
    <xf numFmtId="0" fontId="23" fillId="16" borderId="581" xfId="0" applyNumberFormat="1" applyFont="1" applyFill="1" applyBorder="1" applyAlignment="1">
      <alignment horizontal="center" vertical="center" wrapText="1" readingOrder="1"/>
    </xf>
    <xf numFmtId="173" fontId="27" fillId="10" borderId="145" xfId="0" applyNumberFormat="1" applyFont="1" applyFill="1" applyBorder="1"/>
    <xf numFmtId="173" fontId="27" fillId="10" borderId="321" xfId="0" applyNumberFormat="1" applyFont="1" applyFill="1" applyBorder="1"/>
    <xf numFmtId="166" fontId="29" fillId="11" borderId="69" xfId="0" applyNumberFormat="1" applyFont="1" applyFill="1" applyBorder="1" applyAlignment="1">
      <alignment horizontal="right" wrapText="1" readingOrder="1"/>
    </xf>
    <xf numFmtId="166" fontId="31" fillId="2" borderId="39" xfId="0" applyNumberFormat="1" applyFont="1" applyFill="1" applyBorder="1" applyAlignment="1">
      <alignment horizontal="right" wrapText="1" readingOrder="1"/>
    </xf>
    <xf numFmtId="166" fontId="31" fillId="2" borderId="43" xfId="0" applyNumberFormat="1" applyFont="1" applyFill="1" applyBorder="1" applyAlignment="1">
      <alignment horizontal="right" wrapText="1" readingOrder="1"/>
    </xf>
    <xf numFmtId="166" fontId="29" fillId="11" borderId="458" xfId="0" applyNumberFormat="1" applyFont="1" applyFill="1" applyBorder="1" applyAlignment="1">
      <alignment horizontal="right" wrapText="1" readingOrder="1"/>
    </xf>
    <xf numFmtId="166" fontId="31" fillId="0" borderId="39" xfId="0" applyNumberFormat="1" applyFont="1" applyFill="1" applyBorder="1" applyAlignment="1">
      <alignment horizontal="right" wrapText="1" readingOrder="1"/>
    </xf>
    <xf numFmtId="166" fontId="31" fillId="0" borderId="0" xfId="0" applyNumberFormat="1" applyFont="1" applyFill="1" applyBorder="1" applyAlignment="1">
      <alignment horizontal="right" wrapText="1" readingOrder="1"/>
    </xf>
    <xf numFmtId="166" fontId="31" fillId="2" borderId="109" xfId="0" applyNumberFormat="1" applyFont="1" applyFill="1" applyBorder="1" applyAlignment="1">
      <alignment horizontal="right" wrapText="1" readingOrder="1"/>
    </xf>
    <xf numFmtId="166" fontId="20" fillId="2" borderId="0" xfId="0" applyNumberFormat="1" applyFont="1" applyFill="1"/>
    <xf numFmtId="0" fontId="31" fillId="0" borderId="42" xfId="0" applyNumberFormat="1" applyFont="1" applyFill="1" applyBorder="1" applyAlignment="1">
      <alignment horizontal="left" wrapText="1" indent="2" readingOrder="1"/>
    </xf>
    <xf numFmtId="0" fontId="31" fillId="2" borderId="0" xfId="0" applyNumberFormat="1" applyFont="1" applyFill="1" applyBorder="1" applyAlignment="1">
      <alignment wrapText="1" readingOrder="1"/>
    </xf>
    <xf numFmtId="0" fontId="48" fillId="2" borderId="582" xfId="0" applyNumberFormat="1" applyFont="1" applyFill="1" applyBorder="1" applyAlignment="1">
      <alignment wrapText="1" readingOrder="1"/>
    </xf>
    <xf numFmtId="0" fontId="31" fillId="2" borderId="583" xfId="0" applyNumberFormat="1" applyFont="1" applyFill="1" applyBorder="1" applyAlignment="1">
      <alignment wrapText="1" readingOrder="1"/>
    </xf>
    <xf numFmtId="166" fontId="31" fillId="2" borderId="441" xfId="0" applyNumberFormat="1" applyFont="1" applyFill="1" applyBorder="1" applyAlignment="1">
      <alignment horizontal="right" wrapText="1" readingOrder="1"/>
    </xf>
    <xf numFmtId="166" fontId="20" fillId="2" borderId="36" xfId="0" applyNumberFormat="1" applyFont="1" applyFill="1" applyBorder="1" applyAlignment="1">
      <alignment horizontal="right"/>
    </xf>
    <xf numFmtId="166" fontId="29" fillId="11" borderId="18" xfId="0" applyNumberFormat="1" applyFont="1" applyFill="1" applyBorder="1" applyAlignment="1">
      <alignment horizontal="right" wrapText="1" readingOrder="1"/>
    </xf>
    <xf numFmtId="166" fontId="29" fillId="11" borderId="65" xfId="0" applyNumberFormat="1" applyFont="1" applyFill="1" applyBorder="1" applyAlignment="1">
      <alignment wrapText="1" readingOrder="1"/>
    </xf>
    <xf numFmtId="166" fontId="29" fillId="11" borderId="68" xfId="0" applyNumberFormat="1" applyFont="1" applyFill="1" applyBorder="1" applyAlignment="1">
      <alignment wrapText="1" readingOrder="1"/>
    </xf>
    <xf numFmtId="166" fontId="29" fillId="11" borderId="546" xfId="0" applyNumberFormat="1" applyFont="1" applyFill="1" applyBorder="1" applyAlignment="1">
      <alignment horizontal="right" wrapText="1" readingOrder="1"/>
    </xf>
    <xf numFmtId="166" fontId="29" fillId="11" borderId="547" xfId="0" applyNumberFormat="1" applyFont="1" applyFill="1" applyBorder="1" applyAlignment="1">
      <alignment horizontal="right" wrapText="1" readingOrder="1"/>
    </xf>
    <xf numFmtId="0" fontId="31" fillId="2" borderId="583" xfId="0" applyNumberFormat="1" applyFont="1" applyFill="1" applyBorder="1" applyAlignment="1">
      <alignment horizontal="left" wrapText="1" indent="2" readingOrder="1"/>
    </xf>
    <xf numFmtId="166" fontId="31" fillId="2" borderId="123" xfId="0" applyNumberFormat="1" applyFont="1" applyFill="1" applyBorder="1" applyAlignment="1">
      <alignment horizontal="right" wrapText="1" readingOrder="1"/>
    </xf>
    <xf numFmtId="166" fontId="31" fillId="2" borderId="155" xfId="0" applyNumberFormat="1" applyFont="1" applyFill="1" applyBorder="1" applyAlignment="1">
      <alignment horizontal="right" wrapText="1" readingOrder="1"/>
    </xf>
    <xf numFmtId="166" fontId="26" fillId="2" borderId="155" xfId="0" applyNumberFormat="1" applyFont="1" applyFill="1" applyBorder="1"/>
    <xf numFmtId="166" fontId="20" fillId="2" borderId="111" xfId="0" applyNumberFormat="1" applyFont="1" applyFill="1" applyBorder="1"/>
    <xf numFmtId="166" fontId="31" fillId="2" borderId="124" xfId="0" applyNumberFormat="1" applyFont="1" applyFill="1" applyBorder="1" applyAlignment="1">
      <alignment horizontal="right" wrapText="1" readingOrder="1"/>
    </xf>
    <xf numFmtId="166" fontId="31" fillId="2" borderId="107" xfId="0" applyNumberFormat="1" applyFont="1" applyFill="1" applyBorder="1" applyAlignment="1">
      <alignment horizontal="right" wrapText="1" readingOrder="1"/>
    </xf>
    <xf numFmtId="166" fontId="26" fillId="2" borderId="107" xfId="0" applyNumberFormat="1" applyFont="1" applyFill="1" applyBorder="1"/>
    <xf numFmtId="166" fontId="31" fillId="2" borderId="584" xfId="0" applyNumberFormat="1" applyFont="1" applyFill="1" applyBorder="1" applyAlignment="1">
      <alignment horizontal="right" wrapText="1" readingOrder="1"/>
    </xf>
    <xf numFmtId="166" fontId="31" fillId="2" borderId="443" xfId="0" applyNumberFormat="1" applyFont="1" applyFill="1" applyBorder="1" applyAlignment="1">
      <alignment horizontal="right" wrapText="1" readingOrder="1"/>
    </xf>
    <xf numFmtId="166" fontId="26" fillId="2" borderId="443" xfId="0" applyNumberFormat="1" applyFont="1" applyFill="1" applyBorder="1"/>
    <xf numFmtId="166" fontId="20" fillId="2" borderId="441" xfId="0" applyNumberFormat="1" applyFont="1" applyFill="1" applyBorder="1"/>
    <xf numFmtId="0" fontId="29" fillId="11" borderId="461" xfId="0" applyNumberFormat="1" applyFont="1" applyFill="1" applyBorder="1" applyAlignment="1">
      <alignment wrapText="1" readingOrder="1"/>
    </xf>
    <xf numFmtId="166" fontId="29" fillId="11" borderId="554" xfId="0" applyNumberFormat="1" applyFont="1" applyFill="1" applyBorder="1" applyAlignment="1">
      <alignment horizontal="right" wrapText="1" readingOrder="1"/>
    </xf>
    <xf numFmtId="174" fontId="29" fillId="4" borderId="517" xfId="0" applyNumberFormat="1" applyFont="1" applyFill="1" applyBorder="1" applyAlignment="1">
      <alignment horizontal="right" wrapText="1" readingOrder="1"/>
    </xf>
    <xf numFmtId="171" fontId="31" fillId="2" borderId="585" xfId="0" applyNumberFormat="1" applyFont="1" applyFill="1" applyBorder="1" applyAlignment="1">
      <alignment horizontal="right" wrapText="1" readingOrder="1"/>
    </xf>
    <xf numFmtId="171" fontId="29" fillId="11" borderId="304" xfId="0" applyNumberFormat="1" applyFont="1" applyFill="1" applyBorder="1" applyAlignment="1">
      <alignment horizontal="right" wrapText="1" readingOrder="1"/>
    </xf>
    <xf numFmtId="171" fontId="29" fillId="11" borderId="586" xfId="0" applyNumberFormat="1" applyFont="1" applyFill="1" applyBorder="1" applyAlignment="1">
      <alignment horizontal="right" wrapText="1" readingOrder="1"/>
    </xf>
    <xf numFmtId="165" fontId="29" fillId="4" borderId="163" xfId="0" applyNumberFormat="1" applyFont="1" applyFill="1" applyBorder="1" applyAlignment="1">
      <alignment wrapText="1" readingOrder="1"/>
    </xf>
    <xf numFmtId="165" fontId="29" fillId="4" borderId="519" xfId="0" applyNumberFormat="1" applyFont="1" applyFill="1" applyBorder="1" applyAlignment="1">
      <alignment wrapText="1" readingOrder="1"/>
    </xf>
    <xf numFmtId="174" fontId="29" fillId="4" borderId="292" xfId="0" applyNumberFormat="1" applyFont="1" applyFill="1" applyBorder="1" applyAlignment="1">
      <alignment horizontal="right" wrapText="1" readingOrder="1"/>
    </xf>
    <xf numFmtId="0" fontId="29" fillId="4" borderId="97" xfId="0" applyNumberFormat="1" applyFont="1" applyFill="1" applyBorder="1" applyAlignment="1">
      <alignment horizontal="left" wrapText="1" readingOrder="1"/>
    </xf>
    <xf numFmtId="174" fontId="29" fillId="4" borderId="153" xfId="0" applyNumberFormat="1" applyFont="1" applyFill="1" applyBorder="1" applyAlignment="1">
      <alignment horizontal="right" wrapText="1" readingOrder="1"/>
    </xf>
    <xf numFmtId="0" fontId="29" fillId="11" borderId="65" xfId="0" applyNumberFormat="1" applyFont="1" applyFill="1" applyBorder="1" applyAlignment="1">
      <alignment readingOrder="1"/>
    </xf>
    <xf numFmtId="0" fontId="29" fillId="11" borderId="264" xfId="0" applyNumberFormat="1" applyFont="1" applyFill="1" applyBorder="1" applyAlignment="1">
      <alignment readingOrder="1"/>
    </xf>
    <xf numFmtId="0" fontId="26" fillId="2" borderId="587" xfId="0" applyFont="1" applyFill="1" applyBorder="1"/>
    <xf numFmtId="0" fontId="20" fillId="2" borderId="588" xfId="0" applyFont="1" applyFill="1" applyBorder="1"/>
    <xf numFmtId="0" fontId="48" fillId="2" borderId="42" xfId="0" applyNumberFormat="1" applyFont="1" applyFill="1" applyBorder="1" applyAlignment="1">
      <alignment horizontal="left" wrapText="1" readingOrder="1"/>
    </xf>
    <xf numFmtId="0" fontId="29" fillId="4" borderId="67" xfId="0" applyNumberFormat="1" applyFont="1" applyFill="1" applyBorder="1" applyAlignment="1">
      <alignment horizontal="left" wrapText="1" readingOrder="1"/>
    </xf>
    <xf numFmtId="174" fontId="29" fillId="4" borderId="69" xfId="0" applyNumberFormat="1" applyFont="1" applyFill="1" applyBorder="1" applyAlignment="1">
      <alignment horizontal="right" wrapText="1" readingOrder="1"/>
    </xf>
    <xf numFmtId="165" fontId="20" fillId="2" borderId="108" xfId="0" applyNumberFormat="1" applyFont="1" applyFill="1" applyBorder="1"/>
    <xf numFmtId="165" fontId="20" fillId="2" borderId="106" xfId="0" applyNumberFormat="1" applyFont="1" applyFill="1" applyBorder="1"/>
    <xf numFmtId="166" fontId="20" fillId="2" borderId="107" xfId="16" applyNumberFormat="1" applyFont="1" applyFill="1" applyBorder="1" applyAlignment="1">
      <alignment horizontal="right" wrapText="1"/>
    </xf>
    <xf numFmtId="166" fontId="20" fillId="2" borderId="109" xfId="16" applyNumberFormat="1" applyFont="1" applyFill="1" applyBorder="1" applyAlignment="1">
      <alignment horizontal="right" wrapText="1"/>
    </xf>
    <xf numFmtId="166" fontId="27" fillId="19" borderId="36" xfId="16" applyNumberFormat="1" applyFont="1" applyFill="1" applyBorder="1" applyAlignment="1">
      <alignment horizontal="right" wrapText="1"/>
    </xf>
    <xf numFmtId="166" fontId="20" fillId="2" borderId="253" xfId="16" applyNumberFormat="1" applyFont="1" applyFill="1" applyBorder="1" applyAlignment="1">
      <alignment horizontal="right" wrapText="1"/>
    </xf>
    <xf numFmtId="166" fontId="20" fillId="2" borderId="254" xfId="16" applyNumberFormat="1" applyFont="1" applyFill="1" applyBorder="1" applyAlignment="1">
      <alignment horizontal="right" wrapText="1"/>
    </xf>
    <xf numFmtId="166" fontId="27" fillId="19" borderId="262" xfId="16" applyNumberFormat="1" applyFont="1" applyFill="1" applyBorder="1" applyAlignment="1">
      <alignment horizontal="right" wrapText="1"/>
    </xf>
    <xf numFmtId="171" fontId="31" fillId="2" borderId="589" xfId="0" applyNumberFormat="1" applyFont="1" applyFill="1" applyBorder="1" applyAlignment="1">
      <alignment horizontal="right" wrapText="1" readingOrder="1"/>
    </xf>
    <xf numFmtId="0" fontId="23" fillId="16" borderId="61" xfId="0" applyNumberFormat="1" applyFont="1" applyFill="1" applyBorder="1" applyAlignment="1">
      <alignment horizontal="center" vertical="center" wrapText="1" readingOrder="1"/>
    </xf>
    <xf numFmtId="0" fontId="23" fillId="16" borderId="271" xfId="0" applyNumberFormat="1" applyFont="1" applyFill="1" applyBorder="1" applyAlignment="1">
      <alignment horizontal="center" vertical="center" wrapText="1" readingOrder="1"/>
    </xf>
    <xf numFmtId="0" fontId="23" fillId="16" borderId="115" xfId="0" applyNumberFormat="1" applyFont="1" applyFill="1" applyBorder="1" applyAlignment="1">
      <alignment horizontal="center" vertical="center" wrapText="1" readingOrder="1"/>
    </xf>
    <xf numFmtId="0" fontId="23" fillId="16" borderId="279" xfId="0" applyNumberFormat="1" applyFont="1" applyFill="1" applyBorder="1" applyAlignment="1">
      <alignment horizontal="center" vertical="center" wrapText="1" readingOrder="1"/>
    </xf>
    <xf numFmtId="0" fontId="23" fillId="16" borderId="0" xfId="0" applyNumberFormat="1" applyFont="1" applyFill="1" applyBorder="1" applyAlignment="1">
      <alignment horizontal="center" vertical="center" wrapText="1" readingOrder="1"/>
    </xf>
    <xf numFmtId="0" fontId="23" fillId="16" borderId="286" xfId="0" applyNumberFormat="1" applyFont="1" applyFill="1" applyBorder="1" applyAlignment="1">
      <alignment horizontal="center" vertical="center" wrapText="1" readingOrder="1"/>
    </xf>
    <xf numFmtId="0" fontId="20" fillId="2" borderId="0" xfId="0" applyFont="1" applyFill="1" applyBorder="1" applyAlignment="1">
      <alignment horizontal="left"/>
    </xf>
    <xf numFmtId="0" fontId="21" fillId="0" borderId="0" xfId="16" applyFont="1" applyAlignment="1">
      <alignment horizontal="center"/>
    </xf>
    <xf numFmtId="2" fontId="26" fillId="0" borderId="0" xfId="16" applyNumberFormat="1" applyFont="1" applyFill="1" applyBorder="1" applyAlignment="1">
      <alignment horizontal="left" vertical="center" wrapText="1"/>
    </xf>
    <xf numFmtId="0" fontId="27" fillId="4" borderId="227" xfId="0" applyFont="1" applyFill="1" applyBorder="1" applyAlignment="1">
      <alignment horizontal="left" indent="1"/>
    </xf>
    <xf numFmtId="0" fontId="27" fillId="4" borderId="348" xfId="0" applyFont="1" applyFill="1" applyBorder="1" applyAlignment="1">
      <alignment horizontal="left" indent="1"/>
    </xf>
    <xf numFmtId="166" fontId="20" fillId="2" borderId="151" xfId="0" applyNumberFormat="1" applyFont="1" applyFill="1" applyBorder="1" applyAlignment="1"/>
    <xf numFmtId="166" fontId="27" fillId="4" borderId="228" xfId="0" applyNumberFormat="1" applyFont="1" applyFill="1" applyBorder="1" applyAlignment="1"/>
    <xf numFmtId="166" fontId="27" fillId="4" borderId="320" xfId="0" applyNumberFormat="1" applyFont="1" applyFill="1" applyBorder="1" applyAlignment="1"/>
    <xf numFmtId="0" fontId="30" fillId="2" borderId="0" xfId="0" applyFont="1" applyFill="1"/>
    <xf numFmtId="0" fontId="20" fillId="2" borderId="59" xfId="0" applyFont="1" applyFill="1" applyBorder="1"/>
    <xf numFmtId="0" fontId="29" fillId="11" borderId="590" xfId="0" applyNumberFormat="1" applyFont="1" applyFill="1" applyBorder="1" applyAlignment="1">
      <alignment horizontal="left" wrapText="1" readingOrder="1"/>
    </xf>
    <xf numFmtId="171" fontId="29" fillId="11" borderId="18" xfId="0" applyNumberFormat="1" applyFont="1" applyFill="1" applyBorder="1" applyAlignment="1">
      <alignment horizontal="right" wrapText="1" readingOrder="1"/>
    </xf>
    <xf numFmtId="171" fontId="29" fillId="11" borderId="465" xfId="0" applyNumberFormat="1" applyFont="1" applyFill="1" applyBorder="1" applyAlignment="1">
      <alignment horizontal="right" wrapText="1" readingOrder="1"/>
    </xf>
    <xf numFmtId="0" fontId="31" fillId="2" borderId="0" xfId="0" applyNumberFormat="1" applyFont="1" applyFill="1" applyBorder="1" applyAlignment="1">
      <alignment horizontal="left" wrapText="1" indent="2" readingOrder="1"/>
    </xf>
    <xf numFmtId="171" fontId="31" fillId="2" borderId="36" xfId="0" applyNumberFormat="1" applyFont="1" applyFill="1" applyBorder="1" applyAlignment="1">
      <alignment horizontal="right" wrapText="1" readingOrder="1"/>
    </xf>
    <xf numFmtId="0" fontId="20" fillId="2" borderId="35" xfId="0" applyFont="1" applyFill="1" applyBorder="1"/>
    <xf numFmtId="171" fontId="31" fillId="2" borderId="587" xfId="0" applyNumberFormat="1" applyFont="1" applyFill="1" applyBorder="1" applyAlignment="1">
      <alignment horizontal="right" wrapText="1" readingOrder="1"/>
    </xf>
    <xf numFmtId="0" fontId="20" fillId="2" borderId="587" xfId="0" applyFont="1" applyFill="1" applyBorder="1"/>
    <xf numFmtId="165" fontId="29" fillId="4" borderId="592" xfId="0" applyNumberFormat="1" applyFont="1" applyFill="1" applyBorder="1" applyAlignment="1">
      <alignment wrapText="1" readingOrder="1"/>
    </xf>
    <xf numFmtId="171" fontId="29" fillId="4" borderId="593" xfId="0" applyNumberFormat="1" applyFont="1" applyFill="1" applyBorder="1" applyAlignment="1">
      <alignment horizontal="right" wrapText="1" readingOrder="1"/>
    </xf>
    <xf numFmtId="0" fontId="31" fillId="2" borderId="594" xfId="0" applyNumberFormat="1" applyFont="1" applyFill="1" applyBorder="1" applyAlignment="1">
      <alignment wrapText="1" readingOrder="1"/>
    </xf>
    <xf numFmtId="171" fontId="31" fillId="2" borderId="595" xfId="0" applyNumberFormat="1" applyFont="1" applyFill="1" applyBorder="1" applyAlignment="1">
      <alignment horizontal="right" wrapText="1" readingOrder="1"/>
    </xf>
    <xf numFmtId="0" fontId="26" fillId="2" borderId="128" xfId="0" applyFont="1" applyFill="1" applyBorder="1"/>
    <xf numFmtId="0" fontId="20" fillId="2" borderId="596" xfId="0" applyFont="1" applyFill="1" applyBorder="1"/>
    <xf numFmtId="165" fontId="29" fillId="4" borderId="19" xfId="0" applyNumberFormat="1" applyFont="1" applyFill="1" applyBorder="1" applyAlignment="1">
      <alignment wrapText="1" readingOrder="1"/>
    </xf>
    <xf numFmtId="171" fontId="29" fillId="11" borderId="18" xfId="0" applyNumberFormat="1" applyFont="1" applyFill="1" applyBorder="1" applyAlignment="1">
      <alignment wrapText="1" readingOrder="1"/>
    </xf>
    <xf numFmtId="171" fontId="29" fillId="11" borderId="26" xfId="0" applyNumberFormat="1" applyFont="1" applyFill="1" applyBorder="1" applyAlignment="1">
      <alignment horizontal="right" wrapText="1" readingOrder="1"/>
    </xf>
    <xf numFmtId="0" fontId="31" fillId="6" borderId="8" xfId="0" applyNumberFormat="1" applyFont="1" applyFill="1" applyBorder="1" applyAlignment="1">
      <alignment wrapText="1" indent="1" readingOrder="1"/>
    </xf>
    <xf numFmtId="0" fontId="31" fillId="6" borderId="0" xfId="0" applyNumberFormat="1" applyFont="1" applyFill="1" applyBorder="1" applyAlignment="1">
      <alignment wrapText="1" indent="1" readingOrder="1"/>
    </xf>
    <xf numFmtId="166" fontId="31" fillId="6" borderId="597" xfId="0" applyNumberFormat="1" applyFont="1" applyFill="1" applyBorder="1" applyAlignment="1">
      <alignment horizontal="right" wrapText="1" readingOrder="1"/>
    </xf>
    <xf numFmtId="166" fontId="31" fillId="6" borderId="17" xfId="0" applyNumberFormat="1" applyFont="1" applyFill="1" applyBorder="1" applyAlignment="1">
      <alignment horizontal="right" wrapText="1" readingOrder="1"/>
    </xf>
    <xf numFmtId="171" fontId="31" fillId="2" borderId="17" xfId="0" applyNumberFormat="1" applyFont="1" applyFill="1" applyBorder="1" applyAlignment="1">
      <alignment horizontal="right" wrapText="1" readingOrder="1"/>
    </xf>
    <xf numFmtId="0" fontId="20" fillId="2" borderId="425" xfId="0" applyFont="1" applyFill="1" applyBorder="1"/>
    <xf numFmtId="166" fontId="31" fillId="6" borderId="598" xfId="0" applyNumberFormat="1" applyFont="1" applyFill="1" applyBorder="1" applyAlignment="1">
      <alignment horizontal="right" wrapText="1" readingOrder="1"/>
    </xf>
    <xf numFmtId="166" fontId="31" fillId="6" borderId="3" xfId="0" applyNumberFormat="1" applyFont="1" applyFill="1" applyBorder="1" applyAlignment="1">
      <alignment horizontal="right" wrapText="1" readingOrder="1"/>
    </xf>
    <xf numFmtId="171" fontId="31" fillId="2" borderId="3" xfId="0" applyNumberFormat="1" applyFont="1" applyFill="1" applyBorder="1" applyAlignment="1">
      <alignment horizontal="right" wrapText="1" readingOrder="1"/>
    </xf>
    <xf numFmtId="0" fontId="20" fillId="2" borderId="426" xfId="0" applyFont="1" applyFill="1" applyBorder="1"/>
    <xf numFmtId="0" fontId="29" fillId="11" borderId="152" xfId="0" applyNumberFormat="1" applyFont="1" applyFill="1" applyBorder="1" applyAlignment="1">
      <alignment horizontal="left" wrapText="1" readingOrder="1"/>
    </xf>
    <xf numFmtId="0" fontId="29" fillId="2" borderId="0" xfId="0" applyNumberFormat="1" applyFont="1" applyFill="1" applyBorder="1" applyAlignment="1">
      <alignment horizontal="left" wrapText="1" indent="1" readingOrder="1"/>
    </xf>
    <xf numFmtId="0" fontId="31" fillId="2" borderId="0" xfId="0" applyNumberFormat="1" applyFont="1" applyFill="1" applyBorder="1" applyAlignment="1">
      <alignment horizontal="left" wrapText="1" indent="3" readingOrder="1"/>
    </xf>
    <xf numFmtId="0" fontId="31" fillId="2" borderId="0" xfId="0" applyNumberFormat="1" applyFont="1" applyFill="1" applyBorder="1" applyAlignment="1">
      <alignment horizontal="left" wrapText="1" readingOrder="1"/>
    </xf>
    <xf numFmtId="0" fontId="29" fillId="11" borderId="104" xfId="0" applyNumberFormat="1" applyFont="1" applyFill="1" applyBorder="1" applyAlignment="1">
      <alignment horizontal="left" wrapText="1" readingOrder="1"/>
    </xf>
    <xf numFmtId="171" fontId="31" fillId="2" borderId="107" xfId="0" applyNumberFormat="1" applyFont="1" applyFill="1" applyBorder="1" applyAlignment="1">
      <alignment horizontal="right" wrapText="1" readingOrder="1"/>
    </xf>
    <xf numFmtId="0" fontId="20" fillId="2" borderId="109" xfId="0" applyFont="1" applyFill="1" applyBorder="1"/>
    <xf numFmtId="0" fontId="20" fillId="2" borderId="253" xfId="0" applyFont="1" applyFill="1" applyBorder="1"/>
    <xf numFmtId="0" fontId="20" fillId="2" borderId="254" xfId="0" applyFont="1" applyFill="1" applyBorder="1"/>
    <xf numFmtId="171" fontId="29" fillId="5" borderId="202" xfId="0" applyNumberFormat="1" applyFont="1" applyFill="1" applyBorder="1" applyAlignment="1">
      <alignment horizontal="right" wrapText="1" readingOrder="1"/>
    </xf>
    <xf numFmtId="171" fontId="29" fillId="5" borderId="28" xfId="0" applyNumberFormat="1" applyFont="1" applyFill="1" applyBorder="1" applyAlignment="1">
      <alignment horizontal="right" wrapText="1" readingOrder="1"/>
    </xf>
    <xf numFmtId="0" fontId="29" fillId="11" borderId="20" xfId="0" applyNumberFormat="1" applyFont="1" applyFill="1" applyBorder="1" applyAlignment="1">
      <alignment horizontal="left" wrapText="1" readingOrder="1"/>
    </xf>
    <xf numFmtId="171" fontId="29" fillId="5" borderId="18" xfId="0" applyNumberFormat="1" applyFont="1" applyFill="1" applyBorder="1" applyAlignment="1">
      <alignment horizontal="right" wrapText="1" readingOrder="1"/>
    </xf>
    <xf numFmtId="171" fontId="29" fillId="5" borderId="26" xfId="0" applyNumberFormat="1" applyFont="1" applyFill="1" applyBorder="1" applyAlignment="1">
      <alignment horizontal="right" wrapText="1" readingOrder="1"/>
    </xf>
    <xf numFmtId="165" fontId="29" fillId="4" borderId="226" xfId="0" applyNumberFormat="1" applyFont="1" applyFill="1" applyBorder="1" applyAlignment="1">
      <alignment wrapText="1" readingOrder="1"/>
    </xf>
    <xf numFmtId="171" fontId="29" fillId="4" borderId="281" xfId="0" applyNumberFormat="1" applyFont="1" applyFill="1" applyBorder="1" applyAlignment="1">
      <alignment horizontal="right" wrapText="1" readingOrder="1"/>
    </xf>
    <xf numFmtId="0" fontId="24" fillId="0" borderId="0" xfId="0" applyFont="1" applyFill="1"/>
    <xf numFmtId="0" fontId="21" fillId="4" borderId="23" xfId="0" applyFont="1" applyFill="1" applyBorder="1" applyAlignment="1">
      <alignment horizontal="left" vertical="center"/>
    </xf>
    <xf numFmtId="3" fontId="21" fillId="4" borderId="24" xfId="0" applyNumberFormat="1" applyFont="1" applyFill="1" applyBorder="1" applyAlignment="1">
      <alignment horizontal="right" vertical="center"/>
    </xf>
    <xf numFmtId="3" fontId="21" fillId="4" borderId="25" xfId="0" applyNumberFormat="1" applyFont="1" applyFill="1" applyBorder="1" applyAlignment="1">
      <alignment horizontal="right" vertical="center"/>
    </xf>
    <xf numFmtId="0" fontId="21" fillId="4" borderId="599" xfId="0" applyFont="1" applyFill="1" applyBorder="1" applyAlignment="1">
      <alignment horizontal="left" vertical="center"/>
    </xf>
    <xf numFmtId="3" fontId="21" fillId="4" borderId="497" xfId="0" applyNumberFormat="1" applyFont="1" applyFill="1" applyBorder="1" applyAlignment="1">
      <alignment horizontal="right" vertical="center"/>
    </xf>
    <xf numFmtId="3" fontId="21" fillId="4" borderId="600" xfId="0" applyNumberFormat="1" applyFont="1" applyFill="1" applyBorder="1" applyAlignment="1">
      <alignment horizontal="right" vertical="center"/>
    </xf>
    <xf numFmtId="0" fontId="20" fillId="9" borderId="0" xfId="26" applyFont="1" applyFill="1" applyBorder="1" applyAlignment="1">
      <alignment horizontal="left" indent="1"/>
    </xf>
    <xf numFmtId="3" fontId="26" fillId="0" borderId="91" xfId="26" applyNumberFormat="1" applyFont="1" applyFill="1" applyBorder="1" applyAlignment="1">
      <alignment horizontal="right"/>
    </xf>
    <xf numFmtId="3" fontId="20" fillId="0" borderId="91" xfId="26" applyNumberFormat="1" applyFont="1" applyFill="1" applyBorder="1" applyAlignment="1">
      <alignment horizontal="right"/>
    </xf>
    <xf numFmtId="3" fontId="20" fillId="0" borderId="0" xfId="26" applyNumberFormat="1" applyFont="1" applyFill="1" applyBorder="1" applyAlignment="1">
      <alignment horizontal="right"/>
    </xf>
    <xf numFmtId="0" fontId="27" fillId="4" borderId="601" xfId="26" applyFont="1" applyFill="1" applyBorder="1" applyAlignment="1">
      <alignment vertical="center"/>
    </xf>
    <xf numFmtId="3" fontId="105" fillId="4" borderId="0" xfId="26" applyNumberFormat="1" applyFont="1" applyFill="1" applyBorder="1" applyAlignment="1">
      <alignment horizontal="center"/>
    </xf>
    <xf numFmtId="3" fontId="20" fillId="4" borderId="0" xfId="26" applyNumberFormat="1" applyFont="1" applyFill="1" applyBorder="1" applyAlignment="1">
      <alignment horizontal="center"/>
    </xf>
    <xf numFmtId="0" fontId="0" fillId="0" borderId="0" xfId="0" applyBorder="1"/>
    <xf numFmtId="3" fontId="20" fillId="2" borderId="443" xfId="26" applyNumberFormat="1" applyFont="1" applyFill="1" applyBorder="1" applyAlignment="1">
      <alignment horizontal="right"/>
    </xf>
    <xf numFmtId="3" fontId="26" fillId="2" borderId="443" xfId="26" applyNumberFormat="1" applyFont="1" applyFill="1" applyBorder="1" applyAlignment="1">
      <alignment horizontal="right"/>
    </xf>
    <xf numFmtId="3" fontId="20" fillId="2" borderId="441" xfId="26" applyNumberFormat="1" applyFont="1" applyFill="1" applyBorder="1" applyAlignment="1">
      <alignment horizontal="right"/>
    </xf>
    <xf numFmtId="3" fontId="30" fillId="2" borderId="35" xfId="15" applyNumberFormat="1" applyFont="1" applyFill="1" applyBorder="1" applyAlignment="1">
      <alignment vertical="center"/>
    </xf>
    <xf numFmtId="3" fontId="30" fillId="2" borderId="185" xfId="15" applyNumberFormat="1" applyFont="1" applyFill="1" applyBorder="1" applyAlignment="1">
      <alignment vertical="center"/>
    </xf>
    <xf numFmtId="3" fontId="27" fillId="4" borderId="231" xfId="15" applyNumberFormat="1" applyFont="1" applyFill="1" applyBorder="1" applyAlignment="1">
      <alignment vertical="center"/>
    </xf>
    <xf numFmtId="3" fontId="20" fillId="2" borderId="35" xfId="15" applyNumberFormat="1" applyFont="1" applyFill="1" applyBorder="1" applyAlignment="1">
      <alignment vertical="center"/>
    </xf>
    <xf numFmtId="3" fontId="20" fillId="2" borderId="183" xfId="15" applyNumberFormat="1" applyFont="1" applyFill="1" applyBorder="1" applyAlignment="1">
      <alignment vertical="center"/>
    </xf>
    <xf numFmtId="3" fontId="20" fillId="2" borderId="184" xfId="15" applyNumberFormat="1" applyFont="1" applyFill="1" applyBorder="1" applyAlignment="1">
      <alignment vertical="center"/>
    </xf>
    <xf numFmtId="3" fontId="27" fillId="4" borderId="65" xfId="15" applyNumberFormat="1" applyFont="1" applyFill="1" applyBorder="1" applyAlignment="1">
      <alignment vertical="center"/>
    </xf>
    <xf numFmtId="3" fontId="27" fillId="4" borderId="158" xfId="15" applyNumberFormat="1" applyFont="1" applyFill="1" applyBorder="1" applyAlignment="1">
      <alignment vertical="center"/>
    </xf>
    <xf numFmtId="3" fontId="27" fillId="4" borderId="18" xfId="15" applyNumberFormat="1" applyFont="1" applyFill="1" applyBorder="1" applyAlignment="1">
      <alignment vertical="center"/>
    </xf>
    <xf numFmtId="3" fontId="27" fillId="4" borderId="164" xfId="15" applyNumberFormat="1" applyFont="1" applyFill="1" applyBorder="1" applyAlignment="1">
      <alignment vertical="center"/>
    </xf>
    <xf numFmtId="3" fontId="27" fillId="4" borderId="159" xfId="15" applyNumberFormat="1" applyFont="1" applyFill="1" applyBorder="1" applyAlignment="1">
      <alignment vertical="center"/>
    </xf>
    <xf numFmtId="3" fontId="27" fillId="4" borderId="160" xfId="15" applyNumberFormat="1" applyFont="1" applyFill="1" applyBorder="1" applyAlignment="1">
      <alignment vertical="center"/>
    </xf>
    <xf numFmtId="3" fontId="30" fillId="2" borderId="60" xfId="15" applyNumberFormat="1" applyFont="1" applyFill="1" applyBorder="1" applyAlignment="1">
      <alignment vertical="center"/>
    </xf>
    <xf numFmtId="3" fontId="27" fillId="4" borderId="249" xfId="15" applyNumberFormat="1" applyFont="1" applyFill="1" applyBorder="1" applyAlignment="1">
      <alignment vertical="center"/>
    </xf>
    <xf numFmtId="0" fontId="21" fillId="4" borderId="0" xfId="14" applyFont="1" applyFill="1" applyBorder="1" applyAlignment="1">
      <alignment horizontal="left" vertical="center"/>
    </xf>
    <xf numFmtId="0" fontId="26" fillId="0" borderId="0" xfId="3" applyFont="1"/>
    <xf numFmtId="0" fontId="0" fillId="2" borderId="0" xfId="0" applyFont="1" applyFill="1" applyAlignment="1"/>
    <xf numFmtId="166" fontId="31" fillId="4" borderId="603" xfId="19" applyNumberFormat="1" applyFont="1" applyFill="1" applyBorder="1" applyAlignment="1">
      <alignment vertical="center"/>
    </xf>
    <xf numFmtId="166" fontId="26" fillId="4" borderId="603" xfId="14" applyNumberFormat="1" applyFont="1" applyFill="1" applyBorder="1" applyAlignment="1">
      <alignment vertical="center"/>
    </xf>
    <xf numFmtId="166" fontId="21" fillId="4" borderId="0" xfId="14" applyNumberFormat="1" applyFont="1" applyFill="1" applyBorder="1" applyAlignment="1">
      <alignment horizontal="right" vertical="center"/>
    </xf>
    <xf numFmtId="166" fontId="21" fillId="4" borderId="248" xfId="14" applyNumberFormat="1" applyFont="1" applyFill="1" applyBorder="1" applyAlignment="1">
      <alignment horizontal="right" vertical="center"/>
    </xf>
    <xf numFmtId="166" fontId="21" fillId="4" borderId="248" xfId="14" applyNumberFormat="1" applyFont="1" applyFill="1" applyBorder="1" applyAlignment="1">
      <alignment vertical="center"/>
    </xf>
    <xf numFmtId="3" fontId="21" fillId="19" borderId="97" xfId="2" applyNumberFormat="1" applyFont="1" applyFill="1" applyBorder="1" applyAlignment="1">
      <alignment horizontal="right"/>
    </xf>
    <xf numFmtId="166" fontId="27" fillId="19" borderId="97" xfId="2" applyNumberFormat="1" applyFont="1" applyFill="1" applyBorder="1" applyAlignment="1">
      <alignment horizontal="right"/>
    </xf>
    <xf numFmtId="166" fontId="27" fillId="19" borderId="153" xfId="2" applyNumberFormat="1" applyFont="1" applyFill="1" applyBorder="1" applyAlignment="1">
      <alignment horizontal="right"/>
    </xf>
    <xf numFmtId="3" fontId="26" fillId="2" borderId="59" xfId="0" applyNumberFormat="1" applyFont="1" applyFill="1" applyBorder="1" applyAlignment="1">
      <alignment horizontal="right"/>
    </xf>
    <xf numFmtId="166" fontId="26" fillId="2" borderId="59" xfId="0" applyNumberFormat="1" applyFont="1" applyFill="1" applyBorder="1" applyAlignment="1">
      <alignment horizontal="right"/>
    </xf>
    <xf numFmtId="166" fontId="26" fillId="2" borderId="54" xfId="0" applyNumberFormat="1" applyFont="1" applyFill="1" applyBorder="1" applyAlignment="1">
      <alignment horizontal="right"/>
    </xf>
    <xf numFmtId="3" fontId="26" fillId="2" borderId="35" xfId="0" applyNumberFormat="1" applyFont="1" applyFill="1" applyBorder="1" applyAlignment="1">
      <alignment horizontal="right"/>
    </xf>
    <xf numFmtId="166" fontId="26" fillId="2" borderId="35" xfId="0" applyNumberFormat="1" applyFont="1" applyFill="1" applyBorder="1" applyAlignment="1">
      <alignment horizontal="right"/>
    </xf>
    <xf numFmtId="166" fontId="26" fillId="2" borderId="36" xfId="0" applyNumberFormat="1" applyFont="1" applyFill="1" applyBorder="1" applyAlignment="1">
      <alignment horizontal="right"/>
    </xf>
    <xf numFmtId="3" fontId="21" fillId="19" borderId="24" xfId="2" applyNumberFormat="1" applyFont="1" applyFill="1" applyBorder="1" applyAlignment="1">
      <alignment horizontal="right"/>
    </xf>
    <xf numFmtId="166" fontId="27" fillId="19" borderId="24" xfId="2" applyNumberFormat="1" applyFont="1" applyFill="1" applyBorder="1" applyAlignment="1">
      <alignment horizontal="right"/>
    </xf>
    <xf numFmtId="166" fontId="27" fillId="19" borderId="25" xfId="2" applyNumberFormat="1" applyFont="1" applyFill="1" applyBorder="1" applyAlignment="1">
      <alignment horizontal="right"/>
    </xf>
    <xf numFmtId="3" fontId="21" fillId="19" borderId="18" xfId="2" applyNumberFormat="1" applyFont="1" applyFill="1" applyBorder="1" applyAlignment="1">
      <alignment horizontal="right"/>
    </xf>
    <xf numFmtId="166" fontId="27" fillId="19" borderId="18" xfId="2" applyNumberFormat="1" applyFont="1" applyFill="1" applyBorder="1" applyAlignment="1">
      <alignment horizontal="right"/>
    </xf>
    <xf numFmtId="166" fontId="27" fillId="19" borderId="26" xfId="2" applyNumberFormat="1" applyFont="1" applyFill="1" applyBorder="1" applyAlignment="1">
      <alignment horizontal="right"/>
    </xf>
    <xf numFmtId="3" fontId="21" fillId="19" borderId="68" xfId="2" applyNumberFormat="1" applyFont="1" applyFill="1" applyBorder="1" applyAlignment="1">
      <alignment horizontal="right"/>
    </xf>
    <xf numFmtId="166" fontId="27" fillId="19" borderId="68" xfId="2" applyNumberFormat="1" applyFont="1" applyFill="1" applyBorder="1" applyAlignment="1">
      <alignment horizontal="right"/>
    </xf>
    <xf numFmtId="166" fontId="27" fillId="19" borderId="281" xfId="2" applyNumberFormat="1" applyFont="1" applyFill="1" applyBorder="1" applyAlignment="1">
      <alignment horizontal="right"/>
    </xf>
    <xf numFmtId="3" fontId="21" fillId="19" borderId="264" xfId="2" applyNumberFormat="1" applyFont="1" applyFill="1" applyBorder="1" applyAlignment="1">
      <alignment horizontal="right"/>
    </xf>
    <xf numFmtId="166" fontId="27" fillId="19" borderId="264" xfId="2" applyNumberFormat="1" applyFont="1" applyFill="1" applyBorder="1" applyAlignment="1">
      <alignment horizontal="right"/>
    </xf>
    <xf numFmtId="166" fontId="27" fillId="19" borderId="265" xfId="2" applyNumberFormat="1" applyFont="1" applyFill="1" applyBorder="1" applyAlignment="1">
      <alignment horizontal="right"/>
    </xf>
    <xf numFmtId="3" fontId="21" fillId="19" borderId="9" xfId="2" applyNumberFormat="1" applyFont="1" applyFill="1" applyBorder="1" applyAlignment="1">
      <alignment horizontal="right"/>
    </xf>
    <xf numFmtId="3" fontId="27" fillId="19" borderId="9" xfId="2" applyNumberFormat="1" applyFont="1" applyFill="1" applyBorder="1" applyAlignment="1">
      <alignment horizontal="right"/>
    </xf>
    <xf numFmtId="3" fontId="27" fillId="19" borderId="22" xfId="2" applyNumberFormat="1" applyFont="1" applyFill="1" applyBorder="1" applyAlignment="1">
      <alignment horizontal="right"/>
    </xf>
    <xf numFmtId="3" fontId="26" fillId="2" borderId="107" xfId="2" applyNumberFormat="1" applyFont="1" applyFill="1" applyBorder="1" applyAlignment="1">
      <alignment horizontal="right"/>
    </xf>
    <xf numFmtId="3" fontId="20" fillId="2" borderId="107" xfId="2" applyNumberFormat="1" applyFont="1" applyFill="1" applyBorder="1" applyAlignment="1">
      <alignment horizontal="right"/>
    </xf>
    <xf numFmtId="3" fontId="20" fillId="2" borderId="109" xfId="2" applyNumberFormat="1" applyFont="1" applyFill="1" applyBorder="1" applyAlignment="1">
      <alignment horizontal="right"/>
    </xf>
    <xf numFmtId="3" fontId="27" fillId="19" borderId="24" xfId="2" applyNumberFormat="1" applyFont="1" applyFill="1" applyBorder="1" applyAlignment="1">
      <alignment horizontal="right"/>
    </xf>
    <xf numFmtId="3" fontId="27" fillId="19" borderId="25" xfId="2" applyNumberFormat="1" applyFont="1" applyFill="1" applyBorder="1" applyAlignment="1">
      <alignment horizontal="right"/>
    </xf>
    <xf numFmtId="3" fontId="27" fillId="19" borderId="18" xfId="2" applyNumberFormat="1" applyFont="1" applyFill="1" applyBorder="1" applyAlignment="1">
      <alignment horizontal="right"/>
    </xf>
    <xf numFmtId="3" fontId="27" fillId="19" borderId="26" xfId="2" applyNumberFormat="1" applyFont="1" applyFill="1" applyBorder="1" applyAlignment="1">
      <alignment horizontal="right"/>
    </xf>
    <xf numFmtId="3" fontId="27" fillId="19" borderId="68" xfId="2" applyNumberFormat="1" applyFont="1" applyFill="1" applyBorder="1" applyAlignment="1">
      <alignment horizontal="right"/>
    </xf>
    <xf numFmtId="3" fontId="27" fillId="19" borderId="281" xfId="2" applyNumberFormat="1" applyFont="1" applyFill="1" applyBorder="1" applyAlignment="1">
      <alignment horizontal="right"/>
    </xf>
    <xf numFmtId="3" fontId="27" fillId="19" borderId="97" xfId="2" applyNumberFormat="1" applyFont="1" applyFill="1" applyBorder="1" applyAlignment="1">
      <alignment horizontal="right"/>
    </xf>
    <xf numFmtId="3" fontId="27" fillId="19" borderId="153" xfId="2" applyNumberFormat="1" applyFont="1" applyFill="1" applyBorder="1" applyAlignment="1">
      <alignment horizontal="right"/>
    </xf>
    <xf numFmtId="169" fontId="21" fillId="19" borderId="264" xfId="6" applyNumberFormat="1" applyFont="1" applyFill="1" applyBorder="1" applyAlignment="1">
      <alignment horizontal="right"/>
    </xf>
    <xf numFmtId="169" fontId="27" fillId="19" borderId="264" xfId="6" applyNumberFormat="1" applyFont="1" applyFill="1" applyBorder="1" applyAlignment="1">
      <alignment horizontal="right"/>
    </xf>
    <xf numFmtId="169" fontId="27" fillId="19" borderId="265" xfId="6" applyNumberFormat="1" applyFont="1" applyFill="1" applyBorder="1" applyAlignment="1">
      <alignment horizontal="right"/>
    </xf>
    <xf numFmtId="166" fontId="21" fillId="19" borderId="24" xfId="2" applyNumberFormat="1" applyFont="1" applyFill="1" applyBorder="1" applyAlignment="1">
      <alignment horizontal="right"/>
    </xf>
    <xf numFmtId="3" fontId="21" fillId="19" borderId="24" xfId="0" applyNumberFormat="1" applyFont="1" applyFill="1" applyBorder="1" applyAlignment="1">
      <alignment horizontal="right"/>
    </xf>
    <xf numFmtId="3" fontId="21" fillId="19" borderId="25" xfId="0" applyNumberFormat="1" applyFont="1" applyFill="1" applyBorder="1" applyAlignment="1">
      <alignment horizontal="right"/>
    </xf>
    <xf numFmtId="3" fontId="26" fillId="2" borderId="3" xfId="0" applyNumberFormat="1" applyFont="1" applyFill="1" applyBorder="1" applyAlignment="1">
      <alignment horizontal="right"/>
    </xf>
    <xf numFmtId="3" fontId="21" fillId="19" borderId="131" xfId="2" applyNumberFormat="1" applyFont="1" applyFill="1" applyBorder="1" applyAlignment="1">
      <alignment horizontal="right"/>
    </xf>
    <xf numFmtId="166" fontId="21" fillId="19" borderId="131" xfId="2" applyNumberFormat="1" applyFont="1" applyFill="1" applyBorder="1" applyAlignment="1">
      <alignment horizontal="right"/>
    </xf>
    <xf numFmtId="3" fontId="21" fillId="19" borderId="131" xfId="0" applyNumberFormat="1" applyFont="1" applyFill="1" applyBorder="1" applyAlignment="1">
      <alignment horizontal="right"/>
    </xf>
    <xf numFmtId="3" fontId="21" fillId="19" borderId="319" xfId="0" applyNumberFormat="1" applyFont="1" applyFill="1" applyBorder="1" applyAlignment="1">
      <alignment horizontal="right"/>
    </xf>
    <xf numFmtId="3" fontId="21" fillId="19" borderId="65" xfId="2" applyNumberFormat="1" applyFont="1" applyFill="1" applyBorder="1" applyAlignment="1">
      <alignment horizontal="right"/>
    </xf>
    <xf numFmtId="3" fontId="21" fillId="19" borderId="65" xfId="0" applyNumberFormat="1" applyFont="1" applyFill="1" applyBorder="1" applyAlignment="1">
      <alignment horizontal="right"/>
    </xf>
    <xf numFmtId="3" fontId="21" fillId="19" borderId="236" xfId="0" applyNumberFormat="1" applyFont="1" applyFill="1" applyBorder="1" applyAlignment="1">
      <alignment horizontal="right"/>
    </xf>
    <xf numFmtId="169" fontId="21" fillId="19" borderId="249" xfId="6" applyNumberFormat="1" applyFont="1" applyFill="1" applyBorder="1" applyAlignment="1">
      <alignment horizontal="right"/>
    </xf>
    <xf numFmtId="169" fontId="21" fillId="19" borderId="250" xfId="6" applyNumberFormat="1" applyFont="1" applyFill="1" applyBorder="1" applyAlignment="1">
      <alignment horizontal="right"/>
    </xf>
    <xf numFmtId="166" fontId="21" fillId="19" borderId="131" xfId="0" applyNumberFormat="1" applyFont="1" applyFill="1" applyBorder="1" applyAlignment="1">
      <alignment horizontal="right"/>
    </xf>
    <xf numFmtId="166" fontId="21" fillId="19" borderId="319" xfId="0" applyNumberFormat="1" applyFont="1" applyFill="1" applyBorder="1" applyAlignment="1">
      <alignment horizontal="right"/>
    </xf>
    <xf numFmtId="166" fontId="21" fillId="19" borderId="24" xfId="0" applyNumberFormat="1" applyFont="1" applyFill="1" applyBorder="1" applyAlignment="1">
      <alignment horizontal="right"/>
    </xf>
    <xf numFmtId="166" fontId="21" fillId="19" borderId="25" xfId="0" applyNumberFormat="1" applyFont="1" applyFill="1" applyBorder="1" applyAlignment="1">
      <alignment horizontal="right"/>
    </xf>
    <xf numFmtId="0" fontId="27" fillId="19" borderId="605" xfId="2" applyFont="1" applyFill="1" applyBorder="1" applyAlignment="1">
      <alignment horizontal="justify"/>
    </xf>
    <xf numFmtId="3" fontId="21" fillId="19" borderId="404" xfId="2" applyNumberFormat="1" applyFont="1" applyFill="1" applyBorder="1" applyAlignment="1">
      <alignment horizontal="right"/>
    </xf>
    <xf numFmtId="3" fontId="21" fillId="19" borderId="404" xfId="0" applyNumberFormat="1" applyFont="1" applyFill="1" applyBorder="1" applyAlignment="1">
      <alignment horizontal="right"/>
    </xf>
    <xf numFmtId="3" fontId="21" fillId="19" borderId="527" xfId="0" applyNumberFormat="1" applyFont="1" applyFill="1" applyBorder="1" applyAlignment="1">
      <alignment horizontal="right"/>
    </xf>
    <xf numFmtId="0" fontId="21" fillId="0" borderId="0" xfId="16" applyFont="1"/>
    <xf numFmtId="2" fontId="26" fillId="0" borderId="622" xfId="16" quotePrefix="1" applyNumberFormat="1" applyFont="1" applyFill="1" applyBorder="1" applyAlignment="1">
      <alignment horizontal="center" vertical="center" wrapText="1"/>
    </xf>
    <xf numFmtId="2" fontId="21" fillId="4" borderId="624" xfId="16" applyNumberFormat="1" applyFont="1" applyFill="1" applyBorder="1" applyAlignment="1">
      <alignment horizontal="center" vertical="center" wrapText="1"/>
    </xf>
    <xf numFmtId="2" fontId="26" fillId="0" borderId="623" xfId="16" quotePrefix="1" applyNumberFormat="1" applyFont="1" applyFill="1" applyBorder="1" applyAlignment="1">
      <alignment horizontal="center" vertical="center" wrapText="1"/>
    </xf>
    <xf numFmtId="0" fontId="20" fillId="0" borderId="0" xfId="78" applyFont="1"/>
    <xf numFmtId="0" fontId="21" fillId="0" borderId="0" xfId="16" applyFont="1" applyFill="1" applyAlignment="1">
      <alignment horizontal="center" vertical="center" wrapText="1"/>
    </xf>
    <xf numFmtId="0" fontId="21" fillId="0" borderId="0" xfId="16" applyFont="1" applyFill="1" applyAlignment="1">
      <alignment horizontal="center" vertical="center"/>
    </xf>
    <xf numFmtId="2" fontId="26" fillId="0" borderId="606" xfId="16" quotePrefix="1" applyNumberFormat="1" applyFont="1" applyFill="1" applyBorder="1" applyAlignment="1">
      <alignment horizontal="justify" vertical="center" wrapText="1"/>
    </xf>
    <xf numFmtId="2" fontId="26" fillId="0" borderId="607" xfId="16" quotePrefix="1" applyNumberFormat="1" applyFont="1" applyFill="1" applyBorder="1" applyAlignment="1">
      <alignment horizontal="justify" vertical="center" wrapText="1"/>
    </xf>
    <xf numFmtId="2" fontId="26" fillId="0" borderId="608" xfId="54" quotePrefix="1" applyNumberFormat="1" applyFont="1" applyFill="1" applyBorder="1" applyAlignment="1">
      <alignment horizontal="justify" vertical="center" wrapText="1"/>
    </xf>
    <xf numFmtId="2" fontId="26" fillId="0" borderId="609" xfId="16" quotePrefix="1" applyNumberFormat="1" applyFont="1" applyFill="1" applyBorder="1" applyAlignment="1">
      <alignment horizontal="justify" vertical="center" wrapText="1"/>
    </xf>
    <xf numFmtId="2" fontId="26" fillId="0" borderId="610" xfId="16" quotePrefix="1" applyNumberFormat="1" applyFont="1" applyFill="1" applyBorder="1" applyAlignment="1">
      <alignment horizontal="justify" vertical="center" wrapText="1"/>
    </xf>
    <xf numFmtId="2" fontId="26" fillId="0" borderId="611" xfId="16" quotePrefix="1" applyNumberFormat="1" applyFont="1" applyFill="1" applyBorder="1" applyAlignment="1">
      <alignment horizontal="justify" vertical="center" wrapText="1"/>
    </xf>
    <xf numFmtId="2" fontId="26" fillId="0" borderId="612" xfId="16" quotePrefix="1" applyNumberFormat="1" applyFont="1" applyFill="1" applyBorder="1" applyAlignment="1">
      <alignment horizontal="justify" vertical="center" wrapText="1"/>
    </xf>
    <xf numFmtId="2" fontId="26" fillId="0" borderId="608" xfId="16" quotePrefix="1" applyNumberFormat="1" applyFont="1" applyFill="1" applyBorder="1" applyAlignment="1">
      <alignment horizontal="justify" vertical="center" wrapText="1"/>
    </xf>
    <xf numFmtId="2" fontId="26" fillId="0" borderId="620" xfId="16" quotePrefix="1" applyNumberFormat="1" applyFont="1" applyFill="1" applyBorder="1" applyAlignment="1">
      <alignment horizontal="justify" vertical="center" wrapText="1"/>
    </xf>
    <xf numFmtId="2" fontId="26" fillId="0" borderId="614" xfId="16" quotePrefix="1" applyNumberFormat="1" applyFont="1" applyFill="1" applyBorder="1" applyAlignment="1">
      <alignment horizontal="justify" vertical="center" wrapText="1"/>
    </xf>
    <xf numFmtId="2" fontId="26" fillId="0" borderId="615" xfId="16" quotePrefix="1" applyNumberFormat="1" applyFont="1" applyFill="1" applyBorder="1" applyAlignment="1">
      <alignment horizontal="justify" vertical="center" wrapText="1"/>
    </xf>
    <xf numFmtId="2" fontId="26" fillId="0" borderId="616" xfId="16" quotePrefix="1" applyNumberFormat="1" applyFont="1" applyFill="1" applyBorder="1" applyAlignment="1">
      <alignment horizontal="justify" vertical="center" wrapText="1"/>
    </xf>
    <xf numFmtId="2" fontId="26" fillId="0" borderId="621" xfId="16" quotePrefix="1" applyNumberFormat="1" applyFont="1" applyFill="1" applyBorder="1" applyAlignment="1">
      <alignment horizontal="justify" vertical="center" wrapText="1"/>
    </xf>
    <xf numFmtId="2" fontId="26" fillId="0" borderId="617" xfId="16" quotePrefix="1" applyNumberFormat="1" applyFont="1" applyFill="1" applyBorder="1" applyAlignment="1">
      <alignment horizontal="justify" vertical="center" wrapText="1"/>
    </xf>
    <xf numFmtId="2" fontId="26" fillId="0" borderId="618" xfId="16" quotePrefix="1" applyNumberFormat="1" applyFont="1" applyFill="1" applyBorder="1" applyAlignment="1">
      <alignment horizontal="justify" vertical="center" wrapText="1"/>
    </xf>
    <xf numFmtId="2" fontId="26" fillId="0" borderId="619" xfId="16" quotePrefix="1" applyNumberFormat="1" applyFont="1" applyFill="1" applyBorder="1" applyAlignment="1">
      <alignment horizontal="justify" vertical="center" wrapText="1"/>
    </xf>
    <xf numFmtId="2" fontId="21" fillId="19" borderId="20" xfId="16" applyNumberFormat="1" applyFont="1" applyFill="1" applyBorder="1" applyAlignment="1">
      <alignment horizontal="left" vertical="center" wrapText="1"/>
    </xf>
    <xf numFmtId="2" fontId="26" fillId="0" borderId="94" xfId="54" quotePrefix="1" applyNumberFormat="1" applyFont="1" applyFill="1" applyBorder="1" applyAlignment="1">
      <alignment horizontal="left" vertical="center" wrapText="1"/>
    </xf>
    <xf numFmtId="2" fontId="26" fillId="0" borderId="122" xfId="54" quotePrefix="1" applyNumberFormat="1" applyFont="1" applyFill="1" applyBorder="1" applyAlignment="1">
      <alignment vertical="center" wrapText="1"/>
    </xf>
    <xf numFmtId="2" fontId="26" fillId="0" borderId="94" xfId="16" quotePrefix="1" applyNumberFormat="1" applyFont="1" applyFill="1" applyBorder="1" applyAlignment="1">
      <alignment horizontal="left" vertical="center" wrapText="1"/>
    </xf>
    <xf numFmtId="2" fontId="7" fillId="0" borderId="94" xfId="54" quotePrefix="1" applyNumberFormat="1" applyFont="1" applyFill="1" applyBorder="1" applyAlignment="1">
      <alignment vertical="center" wrapText="1"/>
    </xf>
    <xf numFmtId="0" fontId="26" fillId="0" borderId="3" xfId="16" applyFont="1" applyBorder="1"/>
    <xf numFmtId="2" fontId="26" fillId="0" borderId="626" xfId="54" quotePrefix="1" applyNumberFormat="1" applyFont="1" applyFill="1" applyBorder="1" applyAlignment="1">
      <alignment vertical="center" wrapText="1"/>
    </xf>
    <xf numFmtId="2" fontId="26" fillId="0" borderId="627" xfId="54" quotePrefix="1" applyNumberFormat="1" applyFont="1" applyFill="1" applyBorder="1" applyAlignment="1">
      <alignment vertical="center" wrapText="1"/>
    </xf>
    <xf numFmtId="2" fontId="26" fillId="0" borderId="628" xfId="54" quotePrefix="1" applyNumberFormat="1" applyFont="1" applyFill="1" applyBorder="1" applyAlignment="1">
      <alignment horizontal="left" vertical="center" wrapText="1"/>
    </xf>
    <xf numFmtId="2" fontId="26" fillId="0" borderId="628" xfId="16" quotePrefix="1" applyNumberFormat="1" applyFont="1" applyFill="1" applyBorder="1" applyAlignment="1">
      <alignment horizontal="left" vertical="center" wrapText="1"/>
    </xf>
    <xf numFmtId="2" fontId="26" fillId="0" borderId="629" xfId="54" quotePrefix="1" applyNumberFormat="1" applyFont="1" applyFill="1" applyBorder="1" applyAlignment="1">
      <alignment horizontal="left" vertical="center" wrapText="1"/>
    </xf>
    <xf numFmtId="2" fontId="26" fillId="0" borderId="254" xfId="54" quotePrefix="1" applyNumberFormat="1" applyFont="1" applyFill="1" applyBorder="1" applyAlignment="1">
      <alignment horizontal="left" vertical="center" wrapText="1"/>
    </xf>
    <xf numFmtId="2" fontId="26" fillId="0" borderId="630" xfId="54" quotePrefix="1" applyNumberFormat="1" applyFont="1" applyFill="1" applyBorder="1" applyAlignment="1">
      <alignment horizontal="left" vertical="center" wrapText="1"/>
    </xf>
    <xf numFmtId="2" fontId="26" fillId="0" borderId="122" xfId="16" quotePrefix="1" applyNumberFormat="1" applyFont="1" applyFill="1" applyBorder="1" applyAlignment="1">
      <alignment horizontal="left" vertical="center" wrapText="1"/>
    </xf>
    <xf numFmtId="2" fontId="26" fillId="2" borderId="403" xfId="54" quotePrefix="1" applyNumberFormat="1" applyFont="1" applyFill="1" applyBorder="1" applyAlignment="1">
      <alignment horizontal="left" vertical="center" wrapText="1"/>
    </xf>
    <xf numFmtId="0" fontId="21" fillId="0" borderId="0" xfId="16" applyFont="1" applyBorder="1" applyAlignment="1">
      <alignment horizontal="center" vertical="center" wrapText="1"/>
    </xf>
    <xf numFmtId="15" fontId="55" fillId="2" borderId="0" xfId="29" applyNumberFormat="1" applyFont="1" applyFill="1" applyBorder="1"/>
    <xf numFmtId="173" fontId="26" fillId="2" borderId="0" xfId="59" applyNumberFormat="1" applyFont="1" applyFill="1" applyBorder="1" applyAlignment="1">
      <alignment horizontal="center"/>
    </xf>
    <xf numFmtId="165" fontId="26" fillId="2" borderId="0" xfId="29" applyNumberFormat="1" applyFont="1" applyFill="1" applyBorder="1" applyAlignment="1">
      <alignment horizontal="center"/>
    </xf>
    <xf numFmtId="173" fontId="26" fillId="2" borderId="0" xfId="29" applyNumberFormat="1" applyFont="1" applyFill="1" applyBorder="1"/>
    <xf numFmtId="0" fontId="27" fillId="2" borderId="0" xfId="0" applyFont="1" applyFill="1" applyBorder="1" applyAlignment="1">
      <alignment horizontal="center"/>
    </xf>
    <xf numFmtId="0" fontId="21" fillId="2" borderId="0" xfId="29" applyFont="1" applyFill="1" applyBorder="1" applyAlignment="1">
      <alignment horizontal="center"/>
    </xf>
    <xf numFmtId="0" fontId="21" fillId="2" borderId="0" xfId="29" applyFont="1" applyFill="1" applyBorder="1" applyAlignment="1">
      <alignment vertical="center"/>
    </xf>
    <xf numFmtId="0" fontId="21" fillId="2" borderId="0" xfId="29" applyFont="1" applyFill="1" applyBorder="1"/>
    <xf numFmtId="0" fontId="29" fillId="0" borderId="0" xfId="0" applyFont="1" applyFill="1" applyBorder="1" applyAlignment="1">
      <alignment horizontal="left" vertical="center"/>
    </xf>
    <xf numFmtId="0" fontId="29" fillId="2" borderId="0" xfId="0" applyFont="1" applyFill="1" applyBorder="1" applyAlignment="1">
      <alignment horizontal="center" vertical="center" wrapText="1"/>
    </xf>
    <xf numFmtId="1" fontId="31" fillId="0" borderId="0" xfId="0" applyNumberFormat="1" applyFont="1" applyFill="1" applyBorder="1" applyAlignment="1">
      <alignment horizontal="center" vertical="center" wrapText="1"/>
    </xf>
    <xf numFmtId="0" fontId="20" fillId="0" borderId="0" xfId="62" applyFont="1" applyBorder="1"/>
    <xf numFmtId="165" fontId="20" fillId="0" borderId="0" xfId="62" applyNumberFormat="1" applyFont="1" applyBorder="1"/>
    <xf numFmtId="0" fontId="20" fillId="2" borderId="0" xfId="62" applyFont="1" applyFill="1" applyBorder="1"/>
    <xf numFmtId="0" fontId="27" fillId="0" borderId="0" xfId="60" applyFont="1" applyBorder="1" applyAlignment="1">
      <alignment horizontal="center"/>
    </xf>
    <xf numFmtId="0" fontId="27" fillId="0" borderId="0" xfId="62" applyFont="1" applyBorder="1"/>
    <xf numFmtId="0" fontId="27" fillId="2" borderId="0" xfId="62" applyFont="1" applyFill="1" applyBorder="1"/>
    <xf numFmtId="0" fontId="26" fillId="2" borderId="0" xfId="29" quotePrefix="1" applyFont="1" applyFill="1" applyBorder="1" applyAlignment="1">
      <alignment horizontal="left"/>
    </xf>
    <xf numFmtId="0" fontId="26" fillId="2" borderId="0" xfId="30" applyNumberFormat="1" applyFont="1" applyFill="1" applyBorder="1"/>
    <xf numFmtId="2" fontId="26" fillId="2" borderId="0" xfId="29" applyNumberFormat="1" applyFont="1" applyFill="1" applyBorder="1" applyAlignment="1">
      <alignment horizontal="center"/>
    </xf>
    <xf numFmtId="0" fontId="26" fillId="2" borderId="0" xfId="29" applyFont="1" applyFill="1" applyBorder="1" applyAlignment="1">
      <alignment horizontal="right"/>
    </xf>
    <xf numFmtId="2" fontId="26" fillId="2" borderId="0" xfId="31" applyNumberFormat="1" applyFont="1" applyFill="1" applyBorder="1" applyAlignment="1">
      <alignment horizontal="center"/>
    </xf>
    <xf numFmtId="165" fontId="26" fillId="2" borderId="0" xfId="31" applyNumberFormat="1" applyFont="1" applyFill="1" applyBorder="1" applyAlignment="1">
      <alignment horizontal="center"/>
    </xf>
    <xf numFmtId="17" fontId="26" fillId="2" borderId="0" xfId="29" applyNumberFormat="1" applyFont="1" applyFill="1" applyBorder="1"/>
    <xf numFmtId="0" fontId="21" fillId="2" borderId="0" xfId="29" quotePrefix="1" applyFont="1" applyFill="1" applyBorder="1" applyAlignment="1">
      <alignment horizontal="left"/>
    </xf>
    <xf numFmtId="0" fontId="21" fillId="2" borderId="0" xfId="30" applyFont="1" applyFill="1" applyBorder="1" applyAlignment="1">
      <alignment horizontal="center"/>
    </xf>
    <xf numFmtId="0" fontId="21" fillId="2" borderId="0" xfId="29" applyFont="1" applyFill="1" applyBorder="1" applyAlignment="1">
      <alignment horizontal="right"/>
    </xf>
    <xf numFmtId="2" fontId="26" fillId="2" borderId="0" xfId="29" applyNumberFormat="1" applyFont="1" applyFill="1" applyBorder="1" applyProtection="1">
      <protection locked="0"/>
    </xf>
    <xf numFmtId="2" fontId="26" fillId="2" borderId="0" xfId="29" applyNumberFormat="1" applyFont="1" applyFill="1" applyBorder="1"/>
    <xf numFmtId="0" fontId="21" fillId="2" borderId="0" xfId="29" applyFont="1" applyFill="1" applyBorder="1" applyAlignment="1">
      <alignment horizontal="center" vertical="center"/>
    </xf>
    <xf numFmtId="17" fontId="21" fillId="2" borderId="0" xfId="29" applyNumberFormat="1" applyFont="1" applyFill="1" applyBorder="1"/>
    <xf numFmtId="165" fontId="20" fillId="2" borderId="0" xfId="2" applyNumberFormat="1" applyFont="1" applyFill="1" applyBorder="1" applyAlignment="1">
      <alignment horizontal="center"/>
    </xf>
    <xf numFmtId="165" fontId="20" fillId="2" borderId="0" xfId="2" applyNumberFormat="1" applyFont="1" applyFill="1" applyBorder="1"/>
    <xf numFmtId="0" fontId="27" fillId="2" borderId="0" xfId="2" applyFont="1" applyFill="1" applyBorder="1"/>
    <xf numFmtId="0" fontId="27" fillId="2" borderId="0" xfId="2" applyFont="1" applyFill="1" applyBorder="1" applyAlignment="1">
      <alignment horizontal="center"/>
    </xf>
    <xf numFmtId="0" fontId="20" fillId="2" borderId="0" xfId="2" applyFont="1" applyFill="1" applyBorder="1" applyAlignment="1">
      <alignment horizontal="center" vertical="center"/>
    </xf>
    <xf numFmtId="176" fontId="20" fillId="2" borderId="0" xfId="2" applyNumberFormat="1" applyFont="1" applyFill="1" applyBorder="1"/>
    <xf numFmtId="3" fontId="20" fillId="2" borderId="0" xfId="2" applyNumberFormat="1" applyFont="1" applyFill="1" applyBorder="1"/>
    <xf numFmtId="169" fontId="20" fillId="2" borderId="0" xfId="28" applyNumberFormat="1" applyFont="1" applyFill="1" applyBorder="1"/>
    <xf numFmtId="0" fontId="27" fillId="2" borderId="0" xfId="2" applyFont="1" applyFill="1" applyBorder="1" applyAlignment="1">
      <alignment horizontal="center" vertical="center"/>
    </xf>
    <xf numFmtId="0" fontId="27" fillId="2" borderId="0" xfId="2" applyFont="1" applyFill="1" applyBorder="1" applyAlignment="1">
      <alignment horizontal="center" wrapText="1"/>
    </xf>
    <xf numFmtId="0" fontId="77" fillId="2" borderId="0" xfId="64" applyFont="1" applyFill="1" applyBorder="1"/>
    <xf numFmtId="0" fontId="110" fillId="2" borderId="0" xfId="64" applyFont="1" applyFill="1" applyBorder="1" applyAlignment="1">
      <alignment horizontal="right"/>
    </xf>
    <xf numFmtId="0" fontId="27" fillId="2" borderId="0" xfId="2" applyFont="1" applyFill="1" applyBorder="1" applyAlignment="1">
      <alignment horizontal="center" vertical="center" wrapText="1"/>
    </xf>
    <xf numFmtId="166" fontId="20" fillId="2" borderId="0" xfId="2" applyNumberFormat="1" applyFont="1" applyFill="1" applyBorder="1"/>
    <xf numFmtId="3" fontId="27" fillId="2" borderId="0" xfId="2" applyNumberFormat="1" applyFont="1" applyFill="1" applyBorder="1"/>
    <xf numFmtId="165" fontId="20" fillId="2" borderId="0" xfId="2" applyNumberFormat="1" applyFont="1" applyFill="1" applyBorder="1" applyAlignment="1">
      <alignment horizontal="center" vertical="center"/>
    </xf>
    <xf numFmtId="0" fontId="27" fillId="2" borderId="0" xfId="2" applyFont="1" applyFill="1" applyBorder="1" applyAlignment="1">
      <alignment horizontal="right"/>
    </xf>
    <xf numFmtId="1" fontId="27" fillId="2" borderId="0" xfId="2" applyNumberFormat="1" applyFont="1" applyFill="1" applyBorder="1" applyAlignment="1">
      <alignment horizontal="center" vertical="center"/>
    </xf>
    <xf numFmtId="165" fontId="27" fillId="2" borderId="0" xfId="2" applyNumberFormat="1" applyFont="1" applyFill="1" applyBorder="1" applyAlignment="1">
      <alignment horizontal="center" vertical="center"/>
    </xf>
    <xf numFmtId="165" fontId="20" fillId="2" borderId="0" xfId="2" applyNumberFormat="1" applyFont="1" applyFill="1" applyBorder="1" applyAlignment="1">
      <alignment horizontal="right"/>
    </xf>
    <xf numFmtId="165" fontId="26" fillId="2" borderId="0" xfId="1" applyNumberFormat="1" applyFont="1" applyFill="1" applyBorder="1" applyAlignment="1">
      <alignment vertical="center"/>
    </xf>
    <xf numFmtId="0" fontId="21" fillId="2" borderId="0" xfId="1" applyFont="1" applyFill="1" applyBorder="1" applyAlignment="1">
      <alignment vertical="center"/>
    </xf>
    <xf numFmtId="17" fontId="21" fillId="2" borderId="0" xfId="1" applyNumberFormat="1" applyFont="1" applyFill="1" applyBorder="1" applyAlignment="1">
      <alignment vertical="center"/>
    </xf>
    <xf numFmtId="0" fontId="21" fillId="2" borderId="0" xfId="1" applyFont="1" applyFill="1" applyBorder="1" applyAlignment="1">
      <alignment horizontal="center" vertical="center" wrapText="1"/>
    </xf>
    <xf numFmtId="169" fontId="20" fillId="2" borderId="0" xfId="6" applyNumberFormat="1" applyFont="1" applyFill="1" applyBorder="1"/>
    <xf numFmtId="0" fontId="27" fillId="2" borderId="0" xfId="0" applyFont="1" applyFill="1" applyBorder="1" applyAlignment="1">
      <alignment horizontal="center" vertical="center"/>
    </xf>
    <xf numFmtId="0" fontId="25" fillId="2" borderId="0" xfId="0" applyFont="1" applyFill="1"/>
    <xf numFmtId="0" fontId="27" fillId="2" borderId="0" xfId="0" applyFont="1" applyFill="1" applyBorder="1" applyAlignment="1">
      <alignment vertical="center" wrapText="1"/>
    </xf>
    <xf numFmtId="9" fontId="20" fillId="2" borderId="0" xfId="65" applyFont="1" applyFill="1" applyBorder="1" applyAlignment="1">
      <alignment horizontal="center"/>
    </xf>
    <xf numFmtId="0" fontId="77" fillId="22" borderId="0" xfId="63" applyFont="1" applyFill="1"/>
    <xf numFmtId="0" fontId="27" fillId="22" borderId="0" xfId="63" applyFont="1" applyFill="1"/>
    <xf numFmtId="0" fontId="27" fillId="2" borderId="0" xfId="63" applyFont="1" applyFill="1" applyBorder="1"/>
    <xf numFmtId="0" fontId="29" fillId="2" borderId="0" xfId="63" applyFont="1" applyFill="1" applyBorder="1" applyAlignment="1">
      <alignment horizontal="left"/>
    </xf>
    <xf numFmtId="0" fontId="29" fillId="2" borderId="0" xfId="63" applyFont="1" applyFill="1" applyBorder="1" applyAlignment="1">
      <alignment horizontal="center"/>
    </xf>
    <xf numFmtId="0" fontId="3" fillId="22" borderId="0" xfId="63" applyFont="1" applyFill="1" applyBorder="1"/>
    <xf numFmtId="0" fontId="3" fillId="22" borderId="0" xfId="63" applyFont="1" applyFill="1" applyBorder="1" applyAlignment="1">
      <alignment vertical="center" wrapText="1"/>
    </xf>
    <xf numFmtId="0" fontId="20" fillId="22" borderId="0" xfId="63" applyFont="1" applyFill="1" applyBorder="1"/>
    <xf numFmtId="169" fontId="20" fillId="22" borderId="0" xfId="63" applyNumberFormat="1" applyFont="1" applyFill="1" applyBorder="1"/>
    <xf numFmtId="0" fontId="27" fillId="22" borderId="0" xfId="63" applyFont="1" applyFill="1" applyBorder="1" applyAlignment="1">
      <alignment horizontal="center" vertical="center"/>
    </xf>
    <xf numFmtId="0" fontId="27" fillId="0" borderId="0" xfId="0" applyFont="1" applyBorder="1" applyAlignment="1">
      <alignment horizontal="center"/>
    </xf>
    <xf numFmtId="0" fontId="27" fillId="2" borderId="0" xfId="78" applyFont="1" applyFill="1" applyBorder="1" applyAlignment="1">
      <alignment horizontal="center" vertical="center" wrapText="1"/>
    </xf>
    <xf numFmtId="165" fontId="20" fillId="2" borderId="0" xfId="78" applyNumberFormat="1" applyFont="1" applyFill="1" applyBorder="1" applyAlignment="1">
      <alignment horizontal="center"/>
    </xf>
    <xf numFmtId="0" fontId="27" fillId="2" borderId="0" xfId="78" applyFont="1" applyFill="1"/>
    <xf numFmtId="0" fontId="27" fillId="2" borderId="0" xfId="78" applyFont="1" applyFill="1" applyBorder="1"/>
    <xf numFmtId="0" fontId="94" fillId="2" borderId="0" xfId="60" applyFont="1" applyFill="1" applyBorder="1"/>
    <xf numFmtId="0" fontId="21" fillId="2" borderId="0" xfId="77" applyFont="1" applyFill="1" applyBorder="1" applyAlignment="1">
      <alignment horizontal="center" vertical="center" wrapText="1"/>
    </xf>
    <xf numFmtId="165" fontId="26" fillId="2" borderId="0" xfId="60" applyNumberFormat="1" applyFont="1" applyFill="1" applyBorder="1"/>
    <xf numFmtId="165" fontId="94" fillId="2" borderId="0" xfId="60" applyNumberFormat="1" applyFont="1" applyFill="1" applyBorder="1"/>
    <xf numFmtId="0" fontId="94" fillId="2" borderId="0" xfId="60" applyFont="1" applyFill="1" applyBorder="1" applyAlignment="1">
      <alignment horizontal="left" indent="1"/>
    </xf>
    <xf numFmtId="0" fontId="21" fillId="2" borderId="0" xfId="60" applyFont="1" applyFill="1" applyBorder="1"/>
    <xf numFmtId="0" fontId="21" fillId="2" borderId="0" xfId="17" applyFont="1" applyFill="1" applyBorder="1"/>
    <xf numFmtId="0" fontId="43" fillId="2" borderId="0" xfId="0" applyFont="1" applyFill="1" applyBorder="1" applyAlignment="1"/>
    <xf numFmtId="9" fontId="21" fillId="2" borderId="0" xfId="3" applyNumberFormat="1" applyFont="1" applyFill="1" applyBorder="1"/>
    <xf numFmtId="9" fontId="21" fillId="2" borderId="0" xfId="3" quotePrefix="1" applyNumberFormat="1" applyFont="1" applyFill="1" applyBorder="1"/>
    <xf numFmtId="0" fontId="4" fillId="2" borderId="0" xfId="3" applyFont="1" applyFill="1" applyBorder="1"/>
    <xf numFmtId="165" fontId="4" fillId="2" borderId="0" xfId="3" applyNumberFormat="1" applyFont="1" applyFill="1" applyBorder="1"/>
    <xf numFmtId="0" fontId="21" fillId="2" borderId="0" xfId="2" applyFont="1" applyFill="1"/>
    <xf numFmtId="0" fontId="21" fillId="2" borderId="0" xfId="2" applyFont="1" applyFill="1" applyBorder="1"/>
    <xf numFmtId="181" fontId="20" fillId="2" borderId="0" xfId="53" applyNumberFormat="1" applyFont="1" applyFill="1" applyBorder="1"/>
    <xf numFmtId="181" fontId="20" fillId="2" borderId="0" xfId="2" applyNumberFormat="1" applyFont="1" applyFill="1" applyBorder="1"/>
    <xf numFmtId="0" fontId="26" fillId="0" borderId="0" xfId="3" applyFont="1" applyFill="1" applyBorder="1"/>
    <xf numFmtId="0" fontId="21" fillId="0" borderId="0" xfId="3" applyFont="1" applyFill="1" applyBorder="1" applyAlignment="1">
      <alignment horizontal="center" vertical="center"/>
    </xf>
    <xf numFmtId="166" fontId="21" fillId="0" borderId="0" xfId="3" applyNumberFormat="1" applyFont="1" applyBorder="1"/>
    <xf numFmtId="166" fontId="21" fillId="0" borderId="0" xfId="3" applyNumberFormat="1" applyFont="1" applyFill="1" applyBorder="1"/>
    <xf numFmtId="0" fontId="26" fillId="0" borderId="0" xfId="79" applyFont="1"/>
    <xf numFmtId="0" fontId="21" fillId="0" borderId="0" xfId="79" applyFont="1" applyAlignment="1">
      <alignment horizontal="center"/>
    </xf>
    <xf numFmtId="0" fontId="21" fillId="0" borderId="0" xfId="79" applyFont="1"/>
    <xf numFmtId="0" fontId="112" fillId="0" borderId="0" xfId="80" applyFont="1" applyAlignment="1">
      <alignment horizontal="justify" vertical="center"/>
    </xf>
    <xf numFmtId="0" fontId="112" fillId="0" borderId="0" xfId="80" applyFont="1" applyBorder="1" applyAlignment="1">
      <alignment horizontal="justify" vertical="center"/>
    </xf>
    <xf numFmtId="0" fontId="26" fillId="0" borderId="0" xfId="79" applyFont="1" applyBorder="1" applyAlignment="1">
      <alignment horizontal="center" vertical="center"/>
    </xf>
    <xf numFmtId="0" fontId="26" fillId="0" borderId="0" xfId="79" applyFont="1" applyAlignment="1">
      <alignment vertical="center"/>
    </xf>
    <xf numFmtId="0" fontId="20" fillId="0" borderId="0" xfId="80" applyFont="1"/>
    <xf numFmtId="0" fontId="26" fillId="0" borderId="632" xfId="79" applyFont="1" applyBorder="1" applyAlignment="1">
      <alignment horizontal="center" vertical="center"/>
    </xf>
    <xf numFmtId="0" fontId="26" fillId="0" borderId="221" xfId="79" applyFont="1" applyBorder="1" applyAlignment="1">
      <alignment horizontal="center" vertical="center"/>
    </xf>
    <xf numFmtId="0" fontId="26" fillId="0" borderId="156" xfId="79" applyFont="1" applyBorder="1" applyAlignment="1">
      <alignment horizontal="center" vertical="center"/>
    </xf>
    <xf numFmtId="0" fontId="26" fillId="0" borderId="0" xfId="79" applyFont="1" applyFill="1" applyBorder="1" applyAlignment="1">
      <alignment horizontal="center" vertical="center"/>
    </xf>
    <xf numFmtId="0" fontId="26" fillId="0" borderId="110" xfId="79" applyFont="1" applyBorder="1" applyAlignment="1">
      <alignment horizontal="center" vertical="center"/>
    </xf>
    <xf numFmtId="2" fontId="26" fillId="2" borderId="633" xfId="54" quotePrefix="1" applyNumberFormat="1" applyFont="1" applyFill="1" applyBorder="1" applyAlignment="1">
      <alignment horizontal="left" vertical="center" wrapText="1"/>
    </xf>
    <xf numFmtId="2" fontId="26" fillId="2" borderId="634" xfId="54" quotePrefix="1" applyNumberFormat="1" applyFont="1" applyFill="1" applyBorder="1" applyAlignment="1">
      <alignment horizontal="left" vertical="center" wrapText="1"/>
    </xf>
    <xf numFmtId="2" fontId="26" fillId="2" borderId="635" xfId="54" quotePrefix="1" applyNumberFormat="1" applyFont="1" applyFill="1" applyBorder="1" applyAlignment="1">
      <alignment horizontal="left" vertical="center" wrapText="1"/>
    </xf>
    <xf numFmtId="2" fontId="26" fillId="2" borderId="636" xfId="54" quotePrefix="1" applyNumberFormat="1" applyFont="1" applyFill="1" applyBorder="1" applyAlignment="1">
      <alignment horizontal="left" vertical="center" wrapText="1"/>
    </xf>
    <xf numFmtId="0" fontId="21" fillId="2" borderId="0" xfId="16" applyFont="1" applyFill="1" applyBorder="1" applyAlignment="1">
      <alignment vertical="center" textRotation="90" wrapText="1"/>
    </xf>
    <xf numFmtId="0" fontId="23" fillId="21" borderId="455" xfId="16" applyFont="1" applyFill="1" applyBorder="1" applyAlignment="1">
      <alignment horizontal="center" vertical="center" wrapText="1"/>
    </xf>
    <xf numFmtId="0" fontId="23" fillId="21" borderId="456" xfId="16" applyFont="1" applyFill="1" applyBorder="1" applyAlignment="1">
      <alignment horizontal="center" vertical="center" wrapText="1"/>
    </xf>
    <xf numFmtId="0" fontId="23" fillId="21" borderId="457" xfId="16" applyFont="1" applyFill="1" applyBorder="1" applyAlignment="1">
      <alignment horizontal="center" vertical="center" wrapText="1"/>
    </xf>
    <xf numFmtId="43" fontId="26" fillId="0" borderId="0" xfId="81" applyFont="1"/>
    <xf numFmtId="43" fontId="26" fillId="0" borderId="0" xfId="81" applyFont="1" applyFill="1"/>
    <xf numFmtId="0" fontId="26" fillId="4" borderId="20" xfId="16" applyFont="1" applyFill="1" applyBorder="1" applyAlignment="1">
      <alignment horizontal="left" vertical="center"/>
    </xf>
    <xf numFmtId="0" fontId="26" fillId="0" borderId="59" xfId="16" applyFont="1" applyFill="1" applyBorder="1"/>
    <xf numFmtId="187" fontId="21" fillId="0" borderId="54" xfId="55" applyNumberFormat="1" applyFont="1" applyFill="1" applyBorder="1"/>
    <xf numFmtId="0" fontId="26" fillId="0" borderId="35" xfId="16" applyFont="1" applyFill="1" applyBorder="1"/>
    <xf numFmtId="187" fontId="26" fillId="0" borderId="36" xfId="55" applyNumberFormat="1" applyFont="1" applyFill="1" applyBorder="1"/>
    <xf numFmtId="187" fontId="21" fillId="0" borderId="36" xfId="55" applyNumberFormat="1" applyFont="1" applyFill="1" applyBorder="1"/>
    <xf numFmtId="0" fontId="26" fillId="0" borderId="637" xfId="16" applyFont="1" applyFill="1" applyBorder="1"/>
    <xf numFmtId="0" fontId="26" fillId="0" borderId="34" xfId="16" applyFont="1" applyFill="1" applyBorder="1"/>
    <xf numFmtId="0" fontId="26" fillId="0" borderId="638" xfId="16" applyFont="1" applyFill="1" applyBorder="1"/>
    <xf numFmtId="0" fontId="26" fillId="0" borderId="60" xfId="16" applyFont="1" applyFill="1" applyBorder="1"/>
    <xf numFmtId="0" fontId="26" fillId="2" borderId="60" xfId="16" applyFont="1" applyFill="1" applyBorder="1"/>
    <xf numFmtId="0" fontId="26" fillId="0" borderId="639" xfId="16" applyFont="1" applyFill="1" applyBorder="1"/>
    <xf numFmtId="0" fontId="26" fillId="0" borderId="137" xfId="16" applyFont="1" applyFill="1" applyBorder="1"/>
    <xf numFmtId="187" fontId="26" fillId="0" borderId="385" xfId="55" applyNumberFormat="1" applyFont="1" applyFill="1" applyBorder="1"/>
    <xf numFmtId="0" fontId="26" fillId="0" borderId="186" xfId="16" applyFont="1" applyFill="1" applyBorder="1"/>
    <xf numFmtId="0" fontId="26" fillId="0" borderId="631" xfId="16" applyFont="1" applyFill="1" applyBorder="1"/>
    <xf numFmtId="187" fontId="21" fillId="0" borderId="640" xfId="55" applyNumberFormat="1" applyFont="1" applyFill="1" applyBorder="1"/>
    <xf numFmtId="187" fontId="21" fillId="4" borderId="52" xfId="16" applyNumberFormat="1" applyFont="1" applyFill="1" applyBorder="1" applyAlignment="1">
      <alignment horizontal="center" vertical="center" wrapText="1"/>
    </xf>
    <xf numFmtId="187" fontId="21" fillId="4" borderId="644" xfId="16" applyNumberFormat="1" applyFont="1" applyFill="1" applyBorder="1" applyAlignment="1">
      <alignment horizontal="center" vertical="center" wrapText="1"/>
    </xf>
    <xf numFmtId="187" fontId="21" fillId="4" borderId="648" xfId="16" applyNumberFormat="1" applyFont="1" applyFill="1" applyBorder="1" applyAlignment="1">
      <alignment horizontal="center" vertical="center" wrapText="1"/>
    </xf>
    <xf numFmtId="187" fontId="26" fillId="0" borderId="55" xfId="55" applyNumberFormat="1" applyFont="1" applyFill="1" applyBorder="1"/>
    <xf numFmtId="0" fontId="23" fillId="16" borderId="282" xfId="0" applyNumberFormat="1" applyFont="1" applyFill="1" applyBorder="1" applyAlignment="1">
      <alignment horizontal="center" vertical="center" wrapText="1" readingOrder="1"/>
    </xf>
    <xf numFmtId="0" fontId="23" fillId="16" borderId="99" xfId="0" applyNumberFormat="1" applyFont="1" applyFill="1" applyBorder="1" applyAlignment="1">
      <alignment horizontal="center" vertical="center" wrapText="1" readingOrder="1"/>
    </xf>
    <xf numFmtId="0" fontId="23" fillId="13" borderId="21" xfId="0" applyFont="1" applyFill="1" applyBorder="1" applyAlignment="1">
      <alignment horizontal="center" vertical="center"/>
    </xf>
    <xf numFmtId="0" fontId="24" fillId="0" borderId="0" xfId="15" applyFont="1" applyFill="1" applyAlignment="1"/>
    <xf numFmtId="173" fontId="21" fillId="4" borderId="50" xfId="5" applyNumberFormat="1" applyFont="1" applyFill="1" applyBorder="1" applyAlignment="1" applyProtection="1">
      <alignment horizontal="left" wrapText="1"/>
    </xf>
    <xf numFmtId="166" fontId="27" fillId="4" borderId="52" xfId="0" applyNumberFormat="1" applyFont="1" applyFill="1" applyBorder="1" applyAlignment="1">
      <alignment horizontal="right"/>
    </xf>
    <xf numFmtId="173" fontId="21" fillId="4" borderId="641" xfId="5" applyNumberFormat="1" applyFont="1" applyFill="1" applyBorder="1" applyAlignment="1" applyProtection="1">
      <alignment horizontal="left" wrapText="1"/>
    </xf>
    <xf numFmtId="166" fontId="27" fillId="4" borderId="644" xfId="0" applyNumberFormat="1" applyFont="1" applyFill="1" applyBorder="1" applyAlignment="1">
      <alignment horizontal="right"/>
    </xf>
    <xf numFmtId="0" fontId="23" fillId="16" borderId="649" xfId="0" applyNumberFormat="1" applyFont="1" applyFill="1" applyBorder="1" applyAlignment="1">
      <alignment horizontal="center" vertical="center" wrapText="1" readingOrder="1"/>
    </xf>
    <xf numFmtId="0" fontId="23" fillId="16" borderId="650" xfId="0" applyNumberFormat="1" applyFont="1" applyFill="1" applyBorder="1" applyAlignment="1">
      <alignment horizontal="center" vertical="center" wrapText="1" readingOrder="1"/>
    </xf>
    <xf numFmtId="166" fontId="26" fillId="2" borderId="17" xfId="5" applyNumberFormat="1" applyFont="1" applyFill="1" applyBorder="1" applyAlignment="1" applyProtection="1">
      <alignment horizontal="right" wrapText="1"/>
    </xf>
    <xf numFmtId="166" fontId="26" fillId="2" borderId="3" xfId="5" applyNumberFormat="1" applyFont="1" applyFill="1" applyBorder="1" applyAlignment="1" applyProtection="1">
      <alignment horizontal="right" wrapText="1"/>
    </xf>
    <xf numFmtId="166" fontId="21" fillId="4" borderId="65" xfId="5" applyNumberFormat="1" applyFont="1" applyFill="1" applyBorder="1" applyAlignment="1" applyProtection="1">
      <alignment horizontal="right" vertical="center" wrapText="1"/>
    </xf>
    <xf numFmtId="166" fontId="46" fillId="4" borderId="65" xfId="5" applyNumberFormat="1" applyFont="1" applyFill="1" applyBorder="1" applyAlignment="1" applyProtection="1">
      <alignment horizontal="right" vertical="center" wrapText="1"/>
    </xf>
    <xf numFmtId="166" fontId="46" fillId="4" borderId="458" xfId="5" applyNumberFormat="1" applyFont="1" applyFill="1" applyBorder="1" applyAlignment="1" applyProtection="1">
      <alignment horizontal="right" vertical="center" wrapText="1"/>
    </xf>
    <xf numFmtId="166" fontId="21" fillId="4" borderId="264" xfId="5" applyNumberFormat="1" applyFont="1" applyFill="1" applyBorder="1" applyAlignment="1" applyProtection="1">
      <alignment horizontal="right" vertical="center" wrapText="1"/>
    </xf>
    <xf numFmtId="166" fontId="46" fillId="4" borderId="264" xfId="5" applyNumberFormat="1" applyFont="1" applyFill="1" applyBorder="1" applyAlignment="1" applyProtection="1">
      <alignment horizontal="right" vertical="center" wrapText="1"/>
    </xf>
    <xf numFmtId="166" fontId="46" fillId="4" borderId="265" xfId="5" applyNumberFormat="1" applyFont="1" applyFill="1" applyBorder="1" applyAlignment="1" applyProtection="1">
      <alignment horizontal="right" vertical="center" wrapText="1"/>
    </xf>
    <xf numFmtId="166" fontId="29" fillId="11" borderId="651" xfId="0" applyNumberFormat="1" applyFont="1" applyFill="1" applyBorder="1" applyAlignment="1">
      <alignment horizontal="right" wrapText="1" readingOrder="1"/>
    </xf>
    <xf numFmtId="0" fontId="29" fillId="11" borderId="19" xfId="0" applyNumberFormat="1" applyFont="1" applyFill="1" applyBorder="1" applyAlignment="1">
      <alignment wrapText="1" readingOrder="1"/>
    </xf>
    <xf numFmtId="166" fontId="29" fillId="11" borderId="26" xfId="0" applyNumberFormat="1" applyFont="1" applyFill="1" applyBorder="1" applyAlignment="1">
      <alignment horizontal="right" wrapText="1" readingOrder="1"/>
    </xf>
    <xf numFmtId="166" fontId="21" fillId="4" borderId="652" xfId="49" applyNumberFormat="1" applyFont="1" applyFill="1" applyBorder="1" applyAlignment="1">
      <alignment horizontal="left" vertical="center" wrapText="1"/>
    </xf>
    <xf numFmtId="166" fontId="21" fillId="4" borderId="653" xfId="25" applyNumberFormat="1" applyFont="1" applyFill="1" applyBorder="1" applyAlignment="1">
      <alignment horizontal="right" vertical="center" wrapText="1"/>
    </xf>
    <xf numFmtId="0" fontId="20" fillId="2" borderId="317" xfId="0" applyFont="1" applyFill="1" applyBorder="1" applyAlignment="1"/>
    <xf numFmtId="0" fontId="0" fillId="0" borderId="317" xfId="0" applyBorder="1" applyAlignment="1"/>
    <xf numFmtId="166" fontId="31" fillId="0" borderId="43" xfId="0" applyNumberFormat="1" applyFont="1" applyFill="1" applyBorder="1" applyAlignment="1">
      <alignment wrapText="1" readingOrder="1"/>
    </xf>
    <xf numFmtId="166" fontId="31" fillId="2" borderId="35" xfId="0" applyNumberFormat="1" applyFont="1" applyFill="1" applyBorder="1" applyAlignment="1">
      <alignment horizontal="right" wrapText="1" readingOrder="1"/>
    </xf>
    <xf numFmtId="166" fontId="20" fillId="2" borderId="36" xfId="0" applyNumberFormat="1" applyFont="1" applyFill="1" applyBorder="1"/>
    <xf numFmtId="166" fontId="26" fillId="2" borderId="35" xfId="0" applyNumberFormat="1" applyFont="1" applyFill="1" applyBorder="1"/>
    <xf numFmtId="166" fontId="31" fillId="2" borderId="288" xfId="0" applyNumberFormat="1" applyFont="1" applyFill="1" applyBorder="1" applyAlignment="1">
      <alignment horizontal="right" wrapText="1" readingOrder="1"/>
    </xf>
    <xf numFmtId="166" fontId="26" fillId="2" borderId="261" xfId="0" applyNumberFormat="1" applyFont="1" applyFill="1" applyBorder="1"/>
    <xf numFmtId="166" fontId="20" fillId="2" borderId="262" xfId="0" applyNumberFormat="1" applyFont="1" applyFill="1" applyBorder="1"/>
    <xf numFmtId="166" fontId="20" fillId="2" borderId="0" xfId="0" applyNumberFormat="1" applyFont="1" applyFill="1" applyBorder="1"/>
    <xf numFmtId="166" fontId="20" fillId="2" borderId="0" xfId="26" applyNumberFormat="1" applyFont="1" applyFill="1" applyBorder="1" applyAlignment="1"/>
    <xf numFmtId="166" fontId="20" fillId="2" borderId="248" xfId="26" applyNumberFormat="1" applyFont="1" applyFill="1" applyBorder="1" applyAlignment="1"/>
    <xf numFmtId="0" fontId="29" fillId="11" borderId="67" xfId="0" applyNumberFormat="1" applyFont="1" applyFill="1" applyBorder="1" applyAlignment="1">
      <alignment wrapText="1" readingOrder="1"/>
    </xf>
    <xf numFmtId="165" fontId="27" fillId="4" borderId="431" xfId="0" applyNumberFormat="1" applyFont="1" applyFill="1" applyBorder="1"/>
    <xf numFmtId="165" fontId="27" fillId="4" borderId="499" xfId="0" applyNumberFormat="1" applyFont="1" applyFill="1" applyBorder="1"/>
    <xf numFmtId="0" fontId="48" fillId="2" borderId="70" xfId="0" applyNumberFormat="1" applyFont="1" applyFill="1" applyBorder="1" applyAlignment="1">
      <alignment wrapText="1" readingOrder="1"/>
    </xf>
    <xf numFmtId="0" fontId="29" fillId="2" borderId="42" xfId="0" applyNumberFormat="1" applyFont="1" applyFill="1" applyBorder="1" applyAlignment="1">
      <alignment horizontal="left" wrapText="1" indent="2" readingOrder="1"/>
    </xf>
    <xf numFmtId="0" fontId="20" fillId="0" borderId="0" xfId="0" applyFont="1" applyFill="1"/>
    <xf numFmtId="0" fontId="50" fillId="4" borderId="654" xfId="0" applyFont="1" applyFill="1" applyBorder="1" applyAlignment="1">
      <alignment horizontal="left" vertical="center"/>
    </xf>
    <xf numFmtId="3" fontId="46" fillId="4" borderId="655" xfId="0" applyNumberFormat="1" applyFont="1" applyFill="1" applyBorder="1" applyAlignment="1">
      <alignment horizontal="right" vertical="center"/>
    </xf>
    <xf numFmtId="3" fontId="46" fillId="4" borderId="656" xfId="0" applyNumberFormat="1" applyFont="1" applyFill="1" applyBorder="1" applyAlignment="1">
      <alignment horizontal="right" vertical="center"/>
    </xf>
    <xf numFmtId="0" fontId="50" fillId="0" borderId="0" xfId="0" applyFont="1" applyFill="1" applyBorder="1" applyAlignment="1">
      <alignment horizontal="left" vertical="center"/>
    </xf>
    <xf numFmtId="3" fontId="46" fillId="0" borderId="0" xfId="0" applyNumberFormat="1" applyFont="1" applyFill="1" applyBorder="1" applyAlignment="1">
      <alignment horizontal="right" vertical="center"/>
    </xf>
    <xf numFmtId="0" fontId="20" fillId="0" borderId="0" xfId="0" applyFont="1" applyFill="1" applyBorder="1"/>
    <xf numFmtId="3" fontId="39" fillId="2" borderId="34" xfId="0" applyNumberFormat="1" applyFont="1" applyFill="1" applyBorder="1" applyAlignment="1">
      <alignment horizontal="right" vertical="center"/>
    </xf>
    <xf numFmtId="0" fontId="39" fillId="0" borderId="0" xfId="0" applyFont="1" applyFill="1" applyAlignment="1">
      <alignment horizontal="left" vertical="top"/>
    </xf>
    <xf numFmtId="0" fontId="20" fillId="0" borderId="0" xfId="0" applyFont="1" applyFill="1" applyAlignment="1">
      <alignment horizontal="left" vertical="top"/>
    </xf>
    <xf numFmtId="0" fontId="50" fillId="4" borderId="50" xfId="0" applyFont="1" applyFill="1" applyBorder="1" applyAlignment="1">
      <alignment horizontal="left" vertical="center"/>
    </xf>
    <xf numFmtId="3" fontId="46" fillId="4" borderId="51" xfId="0" applyNumberFormat="1" applyFont="1" applyFill="1" applyBorder="1" applyAlignment="1">
      <alignment horizontal="right" vertical="center"/>
    </xf>
    <xf numFmtId="3" fontId="46" fillId="4" borderId="52" xfId="0" applyNumberFormat="1" applyFont="1" applyFill="1" applyBorder="1" applyAlignment="1">
      <alignment horizontal="right" vertical="center"/>
    </xf>
    <xf numFmtId="0" fontId="50" fillId="4" borderId="64" xfId="0" applyFont="1" applyFill="1" applyBorder="1" applyAlignment="1">
      <alignment horizontal="left" vertical="center"/>
    </xf>
    <xf numFmtId="3" fontId="46" fillId="4" borderId="65" xfId="0" applyNumberFormat="1" applyFont="1" applyFill="1" applyBorder="1" applyAlignment="1">
      <alignment horizontal="right" vertical="center"/>
    </xf>
    <xf numFmtId="3" fontId="46" fillId="4" borderId="66" xfId="0" applyNumberFormat="1" applyFont="1" applyFill="1" applyBorder="1" applyAlignment="1">
      <alignment horizontal="right" vertical="center"/>
    </xf>
    <xf numFmtId="0" fontId="50" fillId="4" borderId="590" xfId="0" applyFont="1" applyFill="1" applyBorder="1" applyAlignment="1">
      <alignment horizontal="left" vertical="center"/>
    </xf>
    <xf numFmtId="3" fontId="46" fillId="4" borderId="18" xfId="0" applyNumberFormat="1" applyFont="1" applyFill="1" applyBorder="1" applyAlignment="1">
      <alignment horizontal="right" vertical="center"/>
    </xf>
    <xf numFmtId="3" fontId="46" fillId="4" borderId="465" xfId="0" applyNumberFormat="1" applyFont="1" applyFill="1" applyBorder="1" applyAlignment="1">
      <alignment horizontal="right" vertical="center"/>
    </xf>
    <xf numFmtId="0" fontId="50" fillId="4" borderId="67" xfId="0" applyFont="1" applyFill="1" applyBorder="1" applyAlignment="1">
      <alignment horizontal="left" vertical="center"/>
    </xf>
    <xf numFmtId="3" fontId="46" fillId="4" borderId="68" xfId="0" applyNumberFormat="1" applyFont="1" applyFill="1" applyBorder="1" applyAlignment="1">
      <alignment horizontal="right" vertical="center"/>
    </xf>
    <xf numFmtId="3" fontId="46" fillId="4" borderId="69" xfId="0" applyNumberFormat="1" applyFont="1" applyFill="1" applyBorder="1" applyAlignment="1">
      <alignment horizontal="right" vertical="center"/>
    </xf>
    <xf numFmtId="166" fontId="20" fillId="2" borderId="0" xfId="0" applyNumberFormat="1" applyFont="1" applyFill="1" applyBorder="1" applyAlignment="1">
      <alignment horizontal="right"/>
    </xf>
    <xf numFmtId="3" fontId="29" fillId="4" borderId="602" xfId="19" applyNumberFormat="1" applyFont="1" applyFill="1" applyBorder="1" applyAlignment="1">
      <alignment horizontal="right" vertical="center"/>
    </xf>
    <xf numFmtId="3" fontId="31" fillId="2" borderId="39" xfId="0" applyNumberFormat="1" applyFont="1" applyFill="1" applyBorder="1" applyAlignment="1">
      <alignment horizontal="right" wrapText="1" readingOrder="1"/>
    </xf>
    <xf numFmtId="3" fontId="21" fillId="4" borderId="0" xfId="14" applyNumberFormat="1" applyFont="1" applyFill="1" applyBorder="1" applyAlignment="1">
      <alignment horizontal="right" vertical="center"/>
    </xf>
    <xf numFmtId="3" fontId="21" fillId="4" borderId="248" xfId="14" applyNumberFormat="1" applyFont="1" applyFill="1" applyBorder="1" applyAlignment="1">
      <alignment horizontal="right" vertical="center"/>
    </xf>
    <xf numFmtId="3" fontId="31" fillId="4" borderId="603" xfId="19" applyNumberFormat="1" applyFont="1" applyFill="1" applyBorder="1" applyAlignment="1">
      <alignment vertical="center"/>
    </xf>
    <xf numFmtId="3" fontId="31" fillId="2" borderId="39" xfId="0" applyNumberFormat="1" applyFont="1" applyFill="1" applyBorder="1" applyAlignment="1">
      <alignment wrapText="1" readingOrder="1"/>
    </xf>
    <xf numFmtId="3" fontId="26" fillId="4" borderId="603" xfId="14" applyNumberFormat="1" applyFont="1" applyFill="1" applyBorder="1" applyAlignment="1">
      <alignment vertical="center"/>
    </xf>
    <xf numFmtId="3" fontId="21" fillId="4" borderId="248" xfId="14" applyNumberFormat="1" applyFont="1" applyFill="1" applyBorder="1" applyAlignment="1">
      <alignment vertical="center"/>
    </xf>
    <xf numFmtId="0" fontId="27" fillId="2" borderId="0" xfId="72" applyFont="1" applyFill="1"/>
    <xf numFmtId="0" fontId="27" fillId="2" borderId="0" xfId="72" applyFont="1" applyFill="1" applyBorder="1"/>
    <xf numFmtId="0" fontId="20" fillId="0" borderId="0" xfId="72" applyFont="1" applyBorder="1" applyAlignment="1">
      <alignment wrapText="1"/>
    </xf>
    <xf numFmtId="0" fontId="20" fillId="2" borderId="0" xfId="72" applyFont="1" applyFill="1" applyBorder="1" applyAlignment="1">
      <alignment horizontal="center" vertical="center" wrapText="1"/>
    </xf>
    <xf numFmtId="165" fontId="20" fillId="2" borderId="0" xfId="72" applyNumberFormat="1" applyFont="1" applyFill="1" applyBorder="1"/>
    <xf numFmtId="0" fontId="27" fillId="0" borderId="0" xfId="72" applyFont="1" applyBorder="1"/>
    <xf numFmtId="0" fontId="27" fillId="0" borderId="0" xfId="72" applyFont="1" applyBorder="1" applyAlignment="1">
      <alignment wrapText="1"/>
    </xf>
    <xf numFmtId="0" fontId="27" fillId="2" borderId="0" xfId="72" applyFont="1" applyFill="1" applyBorder="1" applyAlignment="1">
      <alignment wrapText="1"/>
    </xf>
    <xf numFmtId="0" fontId="27" fillId="2" borderId="0" xfId="72" applyFont="1" applyFill="1" applyBorder="1" applyAlignment="1">
      <alignment horizontal="center" vertical="center" wrapText="1"/>
    </xf>
    <xf numFmtId="0" fontId="27" fillId="0" borderId="0" xfId="72" applyFont="1"/>
    <xf numFmtId="3" fontId="20" fillId="2" borderId="107" xfId="0" applyNumberFormat="1" applyFont="1" applyFill="1" applyBorder="1" applyAlignment="1">
      <alignment horizontal="right" vertical="center"/>
    </xf>
    <xf numFmtId="3" fontId="20" fillId="4" borderId="104" xfId="0" applyNumberFormat="1" applyFont="1" applyFill="1" applyBorder="1"/>
    <xf numFmtId="3" fontId="20" fillId="4" borderId="20" xfId="0" applyNumberFormat="1" applyFont="1" applyFill="1" applyBorder="1"/>
    <xf numFmtId="3" fontId="20" fillId="4" borderId="152" xfId="0" applyNumberFormat="1" applyFont="1" applyFill="1" applyBorder="1"/>
    <xf numFmtId="3" fontId="27" fillId="4" borderId="321" xfId="0" applyNumberFormat="1" applyFont="1" applyFill="1" applyBorder="1"/>
    <xf numFmtId="3" fontId="20" fillId="2" borderId="0" xfId="0" applyNumberFormat="1" applyFont="1" applyFill="1" applyAlignment="1"/>
    <xf numFmtId="0" fontId="63" fillId="2" borderId="0" xfId="52" applyFill="1">
      <alignment horizontal="justify"/>
    </xf>
    <xf numFmtId="165" fontId="20" fillId="2" borderId="0" xfId="0" applyNumberFormat="1" applyFont="1" applyFill="1" applyAlignment="1">
      <alignment vertical="top"/>
    </xf>
    <xf numFmtId="0" fontId="27" fillId="2" borderId="0" xfId="0" applyFont="1" applyFill="1" applyAlignment="1">
      <alignment vertical="top" wrapText="1"/>
    </xf>
    <xf numFmtId="165" fontId="3" fillId="0" borderId="0" xfId="62" applyNumberFormat="1"/>
    <xf numFmtId="0" fontId="77" fillId="0" borderId="0" xfId="62" applyFont="1"/>
    <xf numFmtId="0" fontId="82" fillId="2" borderId="0" xfId="2" applyFont="1" applyFill="1"/>
    <xf numFmtId="0" fontId="82" fillId="2" borderId="0" xfId="60" applyFont="1" applyFill="1"/>
    <xf numFmtId="14" fontId="82" fillId="0" borderId="0" xfId="0" applyNumberFormat="1" applyFont="1" applyBorder="1"/>
    <xf numFmtId="0" fontId="113" fillId="22" borderId="657" xfId="0" applyFont="1" applyFill="1" applyBorder="1" applyAlignment="1">
      <alignment vertical="top" wrapText="1"/>
    </xf>
    <xf numFmtId="0" fontId="114" fillId="22" borderId="657" xfId="0" applyFont="1" applyFill="1" applyBorder="1" applyAlignment="1">
      <alignment vertical="top" wrapText="1"/>
    </xf>
    <xf numFmtId="0" fontId="82" fillId="0" borderId="0" xfId="0" applyFont="1" applyBorder="1"/>
    <xf numFmtId="0" fontId="115" fillId="22" borderId="657" xfId="0" applyFont="1" applyFill="1" applyBorder="1" applyAlignment="1">
      <alignment vertical="top" wrapText="1"/>
    </xf>
    <xf numFmtId="0" fontId="113" fillId="22" borderId="657" xfId="0" applyFont="1" applyFill="1" applyBorder="1" applyAlignment="1">
      <alignment horizontal="center" vertical="top" wrapText="1"/>
    </xf>
    <xf numFmtId="0" fontId="82" fillId="0" borderId="0" xfId="0" applyFont="1"/>
    <xf numFmtId="0" fontId="116" fillId="22" borderId="657" xfId="0" applyFont="1" applyFill="1" applyBorder="1" applyAlignment="1">
      <alignment vertical="top" wrapText="1"/>
    </xf>
    <xf numFmtId="0" fontId="82" fillId="0" borderId="0" xfId="0" applyFont="1" applyBorder="1" applyAlignment="1">
      <alignment horizontal="center"/>
    </xf>
    <xf numFmtId="0" fontId="113" fillId="22" borderId="0" xfId="0" applyFont="1" applyFill="1" applyBorder="1" applyAlignment="1">
      <alignment vertical="top" wrapText="1"/>
    </xf>
    <xf numFmtId="0" fontId="114" fillId="22" borderId="0" xfId="0" applyFont="1" applyFill="1" applyBorder="1" applyAlignment="1">
      <alignment vertical="top" wrapText="1"/>
    </xf>
    <xf numFmtId="0" fontId="82" fillId="2" borderId="0" xfId="60" applyFont="1" applyFill="1" applyBorder="1"/>
    <xf numFmtId="14" fontId="89" fillId="0" borderId="0" xfId="0" applyNumberFormat="1" applyFont="1" applyBorder="1"/>
    <xf numFmtId="14" fontId="89" fillId="0" borderId="0" xfId="0" applyNumberFormat="1" applyFont="1" applyFill="1" applyBorder="1"/>
    <xf numFmtId="0" fontId="113" fillId="0" borderId="657" xfId="0" applyFont="1" applyFill="1" applyBorder="1" applyAlignment="1">
      <alignment vertical="top" wrapText="1"/>
    </xf>
    <xf numFmtId="14" fontId="89" fillId="0" borderId="0" xfId="0" applyNumberFormat="1" applyFont="1"/>
    <xf numFmtId="0" fontId="89" fillId="0" borderId="0" xfId="0" applyFont="1"/>
    <xf numFmtId="0" fontId="115" fillId="22" borderId="0" xfId="0" applyFont="1" applyFill="1" applyBorder="1" applyAlignment="1">
      <alignment vertical="top" wrapText="1"/>
    </xf>
    <xf numFmtId="0" fontId="113" fillId="22" borderId="0" xfId="0" applyFont="1" applyFill="1" applyBorder="1" applyAlignment="1">
      <alignment horizontal="center" vertical="top" wrapText="1"/>
    </xf>
    <xf numFmtId="166" fontId="26" fillId="2" borderId="337" xfId="45" applyNumberFormat="1" applyFont="1" applyFill="1" applyBorder="1" applyAlignment="1">
      <alignment horizontal="left" indent="3"/>
    </xf>
    <xf numFmtId="166" fontId="34" fillId="2" borderId="219" xfId="45" applyNumberFormat="1" applyFont="1" applyFill="1" applyBorder="1" applyAlignment="1">
      <alignment horizontal="right"/>
    </xf>
    <xf numFmtId="165" fontId="34" fillId="2" borderId="155" xfId="45" applyNumberFormat="1" applyFont="1" applyFill="1" applyBorder="1" applyAlignment="1"/>
    <xf numFmtId="165" fontId="34" fillId="2" borderId="111" xfId="45" applyNumberFormat="1" applyFont="1" applyFill="1" applyBorder="1" applyAlignment="1"/>
    <xf numFmtId="166" fontId="34" fillId="2" borderId="171" xfId="45" applyNumberFormat="1" applyFont="1" applyFill="1" applyBorder="1" applyAlignment="1">
      <alignment horizontal="left"/>
    </xf>
    <xf numFmtId="166" fontId="26" fillId="2" borderId="443" xfId="45" applyNumberFormat="1" applyFont="1" applyFill="1" applyBorder="1" applyAlignment="1">
      <alignment horizontal="right"/>
    </xf>
    <xf numFmtId="166" fontId="26" fillId="2" borderId="443" xfId="45" applyNumberFormat="1" applyFont="1" applyFill="1" applyBorder="1" applyAlignment="1"/>
    <xf numFmtId="166" fontId="26" fillId="2" borderId="441" xfId="45" applyNumberFormat="1" applyFont="1" applyFill="1" applyBorder="1" applyAlignment="1">
      <alignment horizontal="right"/>
    </xf>
    <xf numFmtId="3" fontId="27" fillId="4" borderId="97" xfId="0" applyNumberFormat="1" applyFont="1" applyFill="1" applyBorder="1" applyAlignment="1">
      <alignment horizontal="right" vertical="center"/>
    </xf>
    <xf numFmtId="3" fontId="20" fillId="0" borderId="0" xfId="0" applyNumberFormat="1" applyFont="1" applyBorder="1" applyAlignment="1">
      <alignment horizontal="right" vertical="center"/>
    </xf>
    <xf numFmtId="3" fontId="27" fillId="4" borderId="51" xfId="0" applyNumberFormat="1" applyFont="1" applyFill="1" applyBorder="1" applyAlignment="1">
      <alignment horizontal="right" vertical="center"/>
    </xf>
    <xf numFmtId="3" fontId="20" fillId="0" borderId="0" xfId="0" applyNumberFormat="1" applyFont="1" applyBorder="1" applyAlignment="1">
      <alignment vertical="center"/>
    </xf>
    <xf numFmtId="3" fontId="27" fillId="4" borderId="145" xfId="0" applyNumberFormat="1" applyFont="1" applyFill="1" applyBorder="1" applyAlignment="1">
      <alignment horizontal="right" vertical="center"/>
    </xf>
    <xf numFmtId="3" fontId="27" fillId="4" borderId="133" xfId="0" applyNumberFormat="1" applyFont="1" applyFill="1" applyBorder="1" applyAlignment="1">
      <alignment horizontal="right" vertical="center"/>
    </xf>
    <xf numFmtId="3" fontId="27" fillId="4" borderId="18" xfId="0" applyNumberFormat="1" applyFont="1" applyFill="1" applyBorder="1" applyAlignment="1">
      <alignment horizontal="right" vertical="center"/>
    </xf>
    <xf numFmtId="3" fontId="27" fillId="4" borderId="126" xfId="0" applyNumberFormat="1" applyFont="1" applyFill="1" applyBorder="1" applyAlignment="1">
      <alignment horizontal="right" vertical="center"/>
    </xf>
    <xf numFmtId="3" fontId="20" fillId="0" borderId="403" xfId="0" applyNumberFormat="1" applyFont="1" applyBorder="1" applyAlignment="1">
      <alignment horizontal="right" vertical="center"/>
    </xf>
    <xf numFmtId="0" fontId="23" fillId="16" borderId="27" xfId="0" applyNumberFormat="1" applyFont="1" applyFill="1" applyBorder="1" applyAlignment="1">
      <alignment horizontal="center" vertical="center" wrapText="1" readingOrder="1"/>
    </xf>
    <xf numFmtId="0" fontId="23" fillId="16" borderId="284" xfId="0" applyNumberFormat="1" applyFont="1" applyFill="1" applyBorder="1" applyAlignment="1">
      <alignment horizontal="center" vertical="center" wrapText="1" readingOrder="1"/>
    </xf>
    <xf numFmtId="0" fontId="23" fillId="16" borderId="115" xfId="0" applyNumberFormat="1" applyFont="1" applyFill="1" applyBorder="1" applyAlignment="1">
      <alignment horizontal="center" vertical="center" wrapText="1" readingOrder="1"/>
    </xf>
    <xf numFmtId="0" fontId="23" fillId="16" borderId="286" xfId="0" applyNumberFormat="1" applyFont="1" applyFill="1" applyBorder="1" applyAlignment="1">
      <alignment horizontal="center" vertical="center" wrapText="1" readingOrder="1"/>
    </xf>
    <xf numFmtId="0" fontId="23" fillId="13" borderId="9" xfId="0" applyFont="1" applyFill="1" applyBorder="1" applyAlignment="1">
      <alignment horizontal="center" vertical="center" wrapText="1"/>
    </xf>
    <xf numFmtId="0" fontId="23" fillId="13" borderId="22" xfId="0" applyFont="1" applyFill="1" applyBorder="1" applyAlignment="1">
      <alignment horizontal="center" vertical="center" wrapText="1"/>
    </xf>
    <xf numFmtId="0" fontId="23" fillId="13" borderId="21" xfId="0" applyFont="1" applyFill="1" applyBorder="1" applyAlignment="1">
      <alignment horizontal="center" vertical="center"/>
    </xf>
    <xf numFmtId="0" fontId="20" fillId="2" borderId="0" xfId="0" applyFont="1" applyFill="1" applyBorder="1" applyAlignment="1">
      <alignment vertical="center" wrapText="1"/>
    </xf>
    <xf numFmtId="0" fontId="20" fillId="2" borderId="0" xfId="0" applyFont="1" applyFill="1" applyBorder="1" applyAlignment="1">
      <alignment horizontal="left"/>
    </xf>
    <xf numFmtId="0" fontId="23" fillId="21" borderId="9" xfId="80" applyFont="1" applyFill="1" applyBorder="1" applyAlignment="1">
      <alignment horizontal="center" vertical="center" wrapText="1"/>
    </xf>
    <xf numFmtId="2" fontId="3" fillId="0" borderId="0" xfId="62" applyNumberFormat="1"/>
    <xf numFmtId="166" fontId="31" fillId="2" borderId="42" xfId="0" applyNumberFormat="1" applyFont="1" applyFill="1" applyBorder="1" applyAlignment="1">
      <alignment horizontal="right" wrapText="1" readingOrder="1"/>
    </xf>
    <xf numFmtId="3" fontId="31" fillId="2" borderId="43" xfId="0" applyNumberFormat="1" applyFont="1" applyFill="1" applyBorder="1" applyAlignment="1">
      <alignment horizontal="right" wrapText="1" readingOrder="1"/>
    </xf>
    <xf numFmtId="0" fontId="29" fillId="4" borderId="658" xfId="19" applyFont="1" applyFill="1" applyBorder="1" applyAlignment="1">
      <alignment horizontal="left" vertical="center"/>
    </xf>
    <xf numFmtId="166" fontId="31" fillId="2" borderId="0" xfId="0" applyNumberFormat="1" applyFont="1" applyFill="1" applyBorder="1" applyAlignment="1">
      <alignment horizontal="right" wrapText="1" readingOrder="1"/>
    </xf>
    <xf numFmtId="3" fontId="31" fillId="2" borderId="43" xfId="0" applyNumberFormat="1" applyFont="1" applyFill="1" applyBorder="1" applyAlignment="1">
      <alignment wrapText="1" readingOrder="1"/>
    </xf>
    <xf numFmtId="166" fontId="31" fillId="4" borderId="659" xfId="19" applyNumberFormat="1" applyFont="1" applyFill="1" applyBorder="1" applyAlignment="1">
      <alignment vertical="center"/>
    </xf>
    <xf numFmtId="171" fontId="31" fillId="2" borderId="42" xfId="0" applyNumberFormat="1" applyFont="1" applyFill="1" applyBorder="1" applyAlignment="1">
      <alignment wrapText="1" readingOrder="1"/>
    </xf>
    <xf numFmtId="166" fontId="26" fillId="4" borderId="659" xfId="14" applyNumberFormat="1" applyFont="1" applyFill="1" applyBorder="1" applyAlignment="1">
      <alignment vertical="center"/>
    </xf>
    <xf numFmtId="170" fontId="21" fillId="4" borderId="96" xfId="19" applyNumberFormat="1" applyFont="1" applyFill="1" applyBorder="1" applyAlignment="1">
      <alignment vertical="center"/>
    </xf>
    <xf numFmtId="165" fontId="21" fillId="4" borderId="97" xfId="19" applyNumberFormat="1" applyFont="1" applyFill="1" applyBorder="1" applyAlignment="1">
      <alignment vertical="center"/>
    </xf>
    <xf numFmtId="165" fontId="21" fillId="4" borderId="98" xfId="19" applyNumberFormat="1" applyFont="1" applyFill="1" applyBorder="1" applyAlignment="1">
      <alignment vertical="center"/>
    </xf>
    <xf numFmtId="0" fontId="20" fillId="2" borderId="660" xfId="62" applyFont="1" applyFill="1" applyBorder="1" applyAlignment="1">
      <alignment horizontal="left" indent="4"/>
    </xf>
    <xf numFmtId="165" fontId="26" fillId="2" borderId="660" xfId="19" applyNumberFormat="1" applyFont="1" applyFill="1" applyBorder="1" applyAlignment="1">
      <alignment vertical="center"/>
    </xf>
    <xf numFmtId="0" fontId="20" fillId="2" borderId="661" xfId="62" applyFont="1" applyFill="1" applyBorder="1" applyAlignment="1">
      <alignment horizontal="left" vertical="center" indent="4"/>
    </xf>
    <xf numFmtId="165" fontId="26" fillId="2" borderId="661" xfId="19" applyNumberFormat="1" applyFont="1" applyFill="1" applyBorder="1" applyAlignment="1">
      <alignment vertical="center"/>
    </xf>
    <xf numFmtId="166" fontId="31" fillId="2" borderId="294" xfId="0" applyNumberFormat="1" applyFont="1" applyFill="1" applyBorder="1" applyAlignment="1">
      <alignment horizontal="right" wrapText="1" readingOrder="1"/>
    </xf>
    <xf numFmtId="0" fontId="29" fillId="0" borderId="220" xfId="0" applyNumberFormat="1" applyFont="1" applyFill="1" applyBorder="1" applyAlignment="1">
      <alignment horizontal="left" wrapText="1" indent="1" readingOrder="1"/>
    </xf>
    <xf numFmtId="165" fontId="29" fillId="4" borderId="276" xfId="0" applyNumberFormat="1" applyFont="1" applyFill="1" applyBorder="1" applyAlignment="1">
      <alignment wrapText="1" readingOrder="1"/>
    </xf>
    <xf numFmtId="166" fontId="31" fillId="2" borderId="71" xfId="0" applyNumberFormat="1" applyFont="1" applyFill="1" applyBorder="1" applyAlignment="1">
      <alignment horizontal="right" wrapText="1" readingOrder="1"/>
    </xf>
    <xf numFmtId="171" fontId="31" fillId="2" borderId="662" xfId="0" applyNumberFormat="1" applyFont="1" applyFill="1" applyBorder="1" applyAlignment="1">
      <alignment horizontal="right" wrapText="1" readingOrder="1"/>
    </xf>
    <xf numFmtId="0" fontId="29" fillId="4" borderId="664" xfId="0" applyNumberFormat="1" applyFont="1" applyFill="1" applyBorder="1" applyAlignment="1">
      <alignment horizontal="left" wrapText="1" readingOrder="1"/>
    </xf>
    <xf numFmtId="171" fontId="29" fillId="4" borderId="663" xfId="0" applyNumberFormat="1" applyFont="1" applyFill="1" applyBorder="1" applyAlignment="1">
      <alignment horizontal="right" wrapText="1" readingOrder="1"/>
    </xf>
    <xf numFmtId="174" fontId="29" fillId="4" borderId="665" xfId="0" applyNumberFormat="1" applyFont="1" applyFill="1" applyBorder="1" applyAlignment="1">
      <alignment horizontal="right" wrapText="1" readingOrder="1"/>
    </xf>
    <xf numFmtId="0" fontId="29" fillId="4" borderId="228" xfId="0" applyNumberFormat="1" applyFont="1" applyFill="1" applyBorder="1" applyAlignment="1">
      <alignment horizontal="left" wrapText="1" readingOrder="1"/>
    </xf>
    <xf numFmtId="174" fontId="29" fillId="4" borderId="297" xfId="0" applyNumberFormat="1" applyFont="1" applyFill="1" applyBorder="1" applyAlignment="1">
      <alignment horizontal="right" wrapText="1" readingOrder="1"/>
    </xf>
    <xf numFmtId="174" fontId="29" fillId="4" borderId="236" xfId="0" applyNumberFormat="1" applyFont="1" applyFill="1" applyBorder="1" applyAlignment="1">
      <alignment horizontal="right" wrapText="1" readingOrder="1"/>
    </xf>
    <xf numFmtId="0" fontId="23" fillId="16" borderId="668" xfId="0" applyNumberFormat="1" applyFont="1" applyFill="1" applyBorder="1" applyAlignment="1">
      <alignment horizontal="center" vertical="center" wrapText="1" readingOrder="1"/>
    </xf>
    <xf numFmtId="0" fontId="23" fillId="16" borderId="669" xfId="0" applyNumberFormat="1" applyFont="1" applyFill="1" applyBorder="1" applyAlignment="1">
      <alignment horizontal="center" vertical="center" wrapText="1" readingOrder="1"/>
    </xf>
    <xf numFmtId="0" fontId="27" fillId="10" borderId="226" xfId="0" applyFont="1" applyFill="1" applyBorder="1" applyAlignment="1">
      <alignment horizontal="left"/>
    </xf>
    <xf numFmtId="178" fontId="27" fillId="10" borderId="281" xfId="0" applyNumberFormat="1" applyFont="1" applyFill="1" applyBorder="1" applyAlignment="1">
      <alignment horizontal="right" indent="1"/>
    </xf>
    <xf numFmtId="0" fontId="27" fillId="10" borderId="228" xfId="0" applyFont="1" applyFill="1" applyBorder="1" applyAlignment="1">
      <alignment horizontal="left"/>
    </xf>
    <xf numFmtId="178" fontId="27" fillId="10" borderId="297" xfId="0" applyNumberFormat="1" applyFont="1" applyFill="1" applyBorder="1" applyAlignment="1">
      <alignment horizontal="right" indent="1"/>
    </xf>
    <xf numFmtId="0" fontId="27" fillId="10" borderId="320" xfId="0" applyFont="1" applyFill="1" applyBorder="1" applyAlignment="1">
      <alignment horizontal="left"/>
    </xf>
    <xf numFmtId="178" fontId="27" fillId="10" borderId="322" xfId="0" applyNumberFormat="1" applyFont="1" applyFill="1" applyBorder="1" applyAlignment="1">
      <alignment horizontal="right" indent="1"/>
    </xf>
    <xf numFmtId="165" fontId="26" fillId="2" borderId="17" xfId="0" applyNumberFormat="1" applyFont="1" applyFill="1" applyBorder="1" applyAlignment="1">
      <alignment horizontal="right" wrapText="1" readingOrder="1"/>
    </xf>
    <xf numFmtId="165" fontId="31" fillId="2" borderId="84" xfId="0" applyNumberFormat="1" applyFont="1" applyFill="1" applyBorder="1" applyAlignment="1">
      <alignment horizontal="right" wrapText="1" readingOrder="1"/>
    </xf>
    <xf numFmtId="165" fontId="29" fillId="4" borderId="277" xfId="0" applyNumberFormat="1" applyFont="1" applyFill="1" applyBorder="1" applyAlignment="1">
      <alignment wrapText="1" readingOrder="1"/>
    </xf>
    <xf numFmtId="171" fontId="29" fillId="4" borderId="250" xfId="0" applyNumberFormat="1" applyFont="1" applyFill="1" applyBorder="1" applyAlignment="1">
      <alignment horizontal="right" wrapText="1" readingOrder="1"/>
    </xf>
    <xf numFmtId="0" fontId="31" fillId="7" borderId="583" xfId="0" applyNumberFormat="1" applyFont="1" applyFill="1" applyBorder="1" applyAlignment="1">
      <alignment wrapText="1" readingOrder="1"/>
    </xf>
    <xf numFmtId="173" fontId="20" fillId="2" borderId="0" xfId="53" applyNumberFormat="1" applyFont="1" applyFill="1" applyBorder="1"/>
    <xf numFmtId="3" fontId="21" fillId="0" borderId="0" xfId="0" applyNumberFormat="1" applyFont="1" applyFill="1" applyBorder="1" applyAlignment="1">
      <alignment horizontal="right" vertical="center"/>
    </xf>
    <xf numFmtId="166" fontId="21" fillId="4" borderId="670" xfId="50" applyNumberFormat="1" applyFont="1" applyFill="1" applyBorder="1" applyAlignment="1">
      <alignment horizontal="right"/>
    </xf>
    <xf numFmtId="166" fontId="26" fillId="2" borderId="0" xfId="50" applyNumberFormat="1" applyFont="1" applyFill="1" applyBorder="1" applyAlignment="1">
      <alignment horizontal="right"/>
    </xf>
    <xf numFmtId="166" fontId="21" fillId="4" borderId="0" xfId="50" applyNumberFormat="1" applyFont="1" applyFill="1" applyBorder="1" applyAlignment="1">
      <alignment horizontal="right"/>
    </xf>
    <xf numFmtId="166" fontId="21" fillId="4" borderId="27" xfId="50" applyNumberFormat="1" applyFont="1" applyFill="1" applyBorder="1" applyAlignment="1">
      <alignment horizontal="right"/>
    </xf>
    <xf numFmtId="166" fontId="21" fillId="4" borderId="29" xfId="50" applyNumberFormat="1" applyFont="1" applyFill="1" applyBorder="1" applyAlignment="1">
      <alignment horizontal="right"/>
    </xf>
    <xf numFmtId="166" fontId="21" fillId="4" borderId="275" xfId="50" applyNumberFormat="1" applyFont="1" applyFill="1" applyBorder="1" applyAlignment="1">
      <alignment horizontal="right"/>
    </xf>
    <xf numFmtId="166" fontId="21" fillId="4" borderId="671" xfId="50" applyNumberFormat="1" applyFont="1" applyFill="1" applyBorder="1" applyAlignment="1">
      <alignment horizontal="right"/>
    </xf>
    <xf numFmtId="166" fontId="26" fillId="2" borderId="17" xfId="50" applyNumberFormat="1" applyFont="1" applyFill="1" applyBorder="1" applyAlignment="1">
      <alignment horizontal="right"/>
    </xf>
    <xf numFmtId="166" fontId="21" fillId="4" borderId="17" xfId="50" applyNumberFormat="1" applyFont="1" applyFill="1" applyBorder="1" applyAlignment="1">
      <alignment horizontal="right"/>
    </xf>
    <xf numFmtId="166" fontId="21" fillId="4" borderId="672" xfId="50" applyNumberFormat="1" applyFont="1" applyFill="1" applyBorder="1" applyAlignment="1">
      <alignment horizontal="right"/>
    </xf>
    <xf numFmtId="166" fontId="21" fillId="4" borderId="85" xfId="50" applyNumberFormat="1" applyFont="1" applyFill="1" applyBorder="1" applyAlignment="1">
      <alignment horizontal="right"/>
    </xf>
    <xf numFmtId="166" fontId="21" fillId="4" borderId="673" xfId="50" applyNumberFormat="1" applyFont="1" applyFill="1" applyBorder="1" applyAlignment="1">
      <alignment horizontal="right"/>
    </xf>
    <xf numFmtId="0" fontId="23" fillId="13" borderId="674" xfId="50" applyFont="1" applyFill="1" applyBorder="1"/>
    <xf numFmtId="4" fontId="23" fillId="13" borderId="675" xfId="19" quotePrefix="1" applyNumberFormat="1" applyFont="1" applyFill="1" applyBorder="1" applyAlignment="1">
      <alignment horizontal="center" vertical="center" wrapText="1"/>
    </xf>
    <xf numFmtId="166" fontId="21" fillId="4" borderId="221" xfId="51" applyNumberFormat="1" applyFont="1" applyFill="1" applyBorder="1"/>
    <xf numFmtId="166" fontId="21" fillId="4" borderId="154" xfId="51" applyNumberFormat="1" applyFont="1" applyFill="1" applyBorder="1"/>
    <xf numFmtId="166" fontId="21" fillId="4" borderId="676" xfId="51" applyNumberFormat="1" applyFont="1" applyFill="1" applyBorder="1"/>
    <xf numFmtId="166" fontId="21" fillId="4" borderId="0" xfId="51" applyNumberFormat="1" applyFont="1" applyFill="1" applyBorder="1"/>
    <xf numFmtId="166" fontId="21" fillId="4" borderId="29" xfId="51" applyNumberFormat="1" applyFont="1" applyFill="1" applyBorder="1"/>
    <xf numFmtId="166" fontId="21" fillId="4" borderId="275" xfId="51" applyNumberFormat="1" applyFont="1" applyFill="1" applyBorder="1"/>
    <xf numFmtId="0" fontId="27" fillId="4" borderId="113" xfId="0" applyFont="1" applyFill="1" applyBorder="1" applyAlignment="1">
      <alignment horizontal="left" vertical="center"/>
    </xf>
    <xf numFmtId="166" fontId="27" fillId="4" borderId="58" xfId="0" applyNumberFormat="1" applyFont="1" applyFill="1" applyBorder="1" applyAlignment="1">
      <alignment vertical="center"/>
    </xf>
    <xf numFmtId="0" fontId="27" fillId="4" borderId="228" xfId="0" applyFont="1" applyFill="1" applyBorder="1" applyAlignment="1">
      <alignment horizontal="left" vertical="center"/>
    </xf>
    <xf numFmtId="166" fontId="27" fillId="4" borderId="297" xfId="0" applyNumberFormat="1" applyFont="1" applyFill="1" applyBorder="1" applyAlignment="1">
      <alignment vertical="center"/>
    </xf>
    <xf numFmtId="0" fontId="27" fillId="4" borderId="274" xfId="0" applyFont="1" applyFill="1" applyBorder="1" applyAlignment="1">
      <alignment horizontal="left" vertical="center"/>
    </xf>
    <xf numFmtId="0" fontId="51" fillId="2" borderId="0" xfId="0" applyFont="1" applyFill="1" applyBorder="1" applyAlignment="1">
      <alignment horizontal="right" vertical="center"/>
    </xf>
    <xf numFmtId="3" fontId="46" fillId="4" borderId="281" xfId="0" applyNumberFormat="1" applyFont="1" applyFill="1" applyBorder="1" applyAlignment="1">
      <alignment horizontal="right" vertical="center"/>
    </xf>
    <xf numFmtId="3" fontId="46" fillId="4" borderId="236" xfId="0" applyNumberFormat="1" applyFont="1" applyFill="1" applyBorder="1" applyAlignment="1">
      <alignment horizontal="right" vertical="center"/>
    </xf>
    <xf numFmtId="3" fontId="46" fillId="4" borderId="26" xfId="0" applyNumberFormat="1" applyFont="1" applyFill="1" applyBorder="1" applyAlignment="1">
      <alignment horizontal="right" vertical="center"/>
    </xf>
    <xf numFmtId="179" fontId="23" fillId="0" borderId="0" xfId="0" applyNumberFormat="1" applyFont="1" applyFill="1" applyBorder="1" applyAlignment="1">
      <alignment horizontal="center" vertical="center"/>
    </xf>
    <xf numFmtId="3" fontId="39" fillId="0" borderId="0" xfId="0" applyNumberFormat="1" applyFont="1" applyFill="1" applyBorder="1" applyAlignment="1">
      <alignment horizontal="right" vertical="center"/>
    </xf>
    <xf numFmtId="0" fontId="30" fillId="2" borderId="0" xfId="0" applyFont="1" applyFill="1" applyBorder="1" applyAlignment="1">
      <alignment horizontal="left" indent="2"/>
    </xf>
    <xf numFmtId="3" fontId="30" fillId="2" borderId="107" xfId="0" applyNumberFormat="1" applyFont="1" applyFill="1" applyBorder="1" applyAlignment="1"/>
    <xf numFmtId="166" fontId="30" fillId="2" borderId="151" xfId="0" applyNumberFormat="1" applyFont="1" applyFill="1" applyBorder="1" applyAlignment="1"/>
    <xf numFmtId="166" fontId="30" fillId="2" borderId="107" xfId="0" applyNumberFormat="1" applyFont="1" applyFill="1" applyBorder="1" applyAlignment="1"/>
    <xf numFmtId="166" fontId="30" fillId="2" borderId="109" xfId="0" applyNumberFormat="1" applyFont="1" applyFill="1" applyBorder="1" applyAlignment="1"/>
    <xf numFmtId="166" fontId="30" fillId="2" borderId="0" xfId="0" applyNumberFormat="1" applyFont="1" applyFill="1" applyBorder="1" applyAlignment="1"/>
    <xf numFmtId="0" fontId="26" fillId="0" borderId="677" xfId="79" applyFont="1" applyBorder="1" applyAlignment="1">
      <alignment horizontal="center" vertical="center"/>
    </xf>
    <xf numFmtId="0" fontId="26" fillId="2" borderId="645" xfId="54" quotePrefix="1" applyFont="1" applyFill="1" applyBorder="1" applyAlignment="1">
      <alignment vertical="center" wrapText="1"/>
    </xf>
    <xf numFmtId="0" fontId="26" fillId="2" borderId="383" xfId="54" quotePrefix="1" applyFont="1" applyFill="1" applyBorder="1" applyAlignment="1">
      <alignment vertical="center" wrapText="1"/>
    </xf>
    <xf numFmtId="0" fontId="26" fillId="2" borderId="678" xfId="54" quotePrefix="1" applyFont="1" applyFill="1" applyBorder="1" applyAlignment="1">
      <alignment vertical="center" wrapText="1"/>
    </xf>
    <xf numFmtId="0" fontId="26" fillId="2" borderId="679" xfId="54" quotePrefix="1" applyFont="1" applyFill="1" applyBorder="1" applyAlignment="1">
      <alignment vertical="center" wrapText="1"/>
    </xf>
    <xf numFmtId="0" fontId="21" fillId="4" borderId="26" xfId="79" applyFont="1" applyFill="1" applyBorder="1" applyAlignment="1">
      <alignment horizontal="center" vertical="center" wrapText="1"/>
    </xf>
    <xf numFmtId="0" fontId="26" fillId="2" borderId="384" xfId="54" quotePrefix="1" applyFont="1" applyFill="1" applyBorder="1" applyAlignment="1">
      <alignment vertical="center" wrapText="1"/>
    </xf>
    <xf numFmtId="165" fontId="26" fillId="2" borderId="0" xfId="59" applyNumberFormat="1" applyFont="1" applyFill="1" applyBorder="1" applyAlignment="1">
      <alignment horizontal="center"/>
    </xf>
    <xf numFmtId="0" fontId="117" fillId="2" borderId="0" xfId="0" applyFont="1" applyFill="1" applyAlignment="1">
      <alignment horizontal="center" vertical="center"/>
    </xf>
    <xf numFmtId="0" fontId="118" fillId="2" borderId="0" xfId="0" applyFont="1" applyFill="1" applyAlignment="1">
      <alignment horizontal="center" vertical="center"/>
    </xf>
    <xf numFmtId="0" fontId="119" fillId="2" borderId="317" xfId="52" applyFont="1" applyFill="1" applyBorder="1" applyAlignment="1">
      <alignment horizontal="left" vertical="top" wrapText="1"/>
    </xf>
    <xf numFmtId="0" fontId="119" fillId="2" borderId="0" xfId="52" applyFont="1" applyFill="1" applyBorder="1" applyAlignment="1">
      <alignment horizontal="left" vertical="top"/>
    </xf>
    <xf numFmtId="0" fontId="31" fillId="0" borderId="0" xfId="0" applyFont="1" applyBorder="1" applyAlignment="1">
      <alignment horizontal="justify" vertical="center"/>
    </xf>
    <xf numFmtId="0" fontId="31" fillId="0" borderId="0" xfId="0" applyFont="1" applyAlignment="1">
      <alignment horizontal="justify" vertical="center"/>
    </xf>
    <xf numFmtId="3" fontId="27" fillId="4" borderId="202" xfId="0" applyNumberFormat="1" applyFont="1" applyFill="1" applyBorder="1" applyAlignment="1">
      <alignment horizontal="right" vertical="center"/>
    </xf>
    <xf numFmtId="3" fontId="27" fillId="4" borderId="24" xfId="0" applyNumberFormat="1" applyFont="1" applyFill="1" applyBorder="1" applyAlignment="1">
      <alignment horizontal="right" vertical="center"/>
    </xf>
    <xf numFmtId="0" fontId="31" fillId="0" borderId="0" xfId="0" applyFont="1" applyBorder="1" applyAlignment="1">
      <alignment horizontal="left" vertical="center" wrapText="1" indent="2"/>
    </xf>
    <xf numFmtId="3" fontId="20" fillId="0" borderId="156" xfId="0" applyNumberFormat="1" applyFont="1" applyBorder="1" applyAlignment="1">
      <alignment vertical="center"/>
    </xf>
    <xf numFmtId="3" fontId="20" fillId="0" borderId="0" xfId="0" applyNumberFormat="1" applyFont="1" applyBorder="1" applyAlignment="1">
      <alignment vertical="center"/>
    </xf>
    <xf numFmtId="3" fontId="20" fillId="0" borderId="156" xfId="0" applyNumberFormat="1" applyFont="1" applyBorder="1" applyAlignment="1">
      <alignment horizontal="right" vertical="center"/>
    </xf>
    <xf numFmtId="3" fontId="20" fillId="0" borderId="0" xfId="0" applyNumberFormat="1" applyFont="1" applyBorder="1" applyAlignment="1">
      <alignment horizontal="right" vertical="center"/>
    </xf>
    <xf numFmtId="0" fontId="31" fillId="2" borderId="0" xfId="0" applyFont="1" applyFill="1" applyBorder="1" applyAlignment="1">
      <alignment horizontal="left" vertical="center" wrapText="1"/>
    </xf>
    <xf numFmtId="0" fontId="26" fillId="2" borderId="0" xfId="0" applyFont="1" applyFill="1" applyBorder="1" applyAlignment="1">
      <alignment horizontal="left"/>
    </xf>
    <xf numFmtId="0" fontId="27" fillId="2" borderId="0" xfId="0" applyFont="1" applyFill="1" applyAlignment="1">
      <alignment horizontal="center" vertical="center" wrapText="1"/>
    </xf>
    <xf numFmtId="0" fontId="24" fillId="0" borderId="0" xfId="0" applyFont="1" applyBorder="1" applyAlignment="1">
      <alignment horizontal="left" vertical="center"/>
    </xf>
    <xf numFmtId="0" fontId="23" fillId="13" borderId="358" xfId="1" applyFont="1" applyFill="1" applyBorder="1" applyAlignment="1">
      <alignment horizontal="center" vertical="center" wrapText="1"/>
    </xf>
    <xf numFmtId="0" fontId="23" fillId="13" borderId="317" xfId="1" applyFont="1" applyFill="1" applyBorder="1" applyAlignment="1">
      <alignment horizontal="center" vertical="center" wrapText="1"/>
    </xf>
    <xf numFmtId="0" fontId="23" fillId="13" borderId="368" xfId="1" applyFont="1" applyFill="1" applyBorder="1" applyAlignment="1">
      <alignment horizontal="center" vertical="center" wrapText="1"/>
    </xf>
    <xf numFmtId="0" fontId="23" fillId="13" borderId="27" xfId="1" applyFont="1" applyFill="1" applyBorder="1" applyAlignment="1">
      <alignment horizontal="center" vertical="center" wrapText="1"/>
    </xf>
    <xf numFmtId="0" fontId="73" fillId="21" borderId="406" xfId="1" applyFont="1" applyFill="1" applyBorder="1" applyAlignment="1">
      <alignment horizontal="center" vertical="center" wrapText="1"/>
    </xf>
    <xf numFmtId="0" fontId="73" fillId="21" borderId="378" xfId="1" applyFont="1" applyFill="1" applyBorder="1" applyAlignment="1">
      <alignment horizontal="center" vertical="center" wrapText="1"/>
    </xf>
    <xf numFmtId="0" fontId="73" fillId="21" borderId="405" xfId="1" applyFont="1" applyFill="1" applyBorder="1" applyAlignment="1">
      <alignment horizontal="center" vertical="center" wrapText="1"/>
    </xf>
    <xf numFmtId="0" fontId="73" fillId="21" borderId="410" xfId="1" applyFont="1" applyFill="1" applyBorder="1" applyAlignment="1">
      <alignment horizontal="center" vertical="center" wrapText="1"/>
    </xf>
    <xf numFmtId="0" fontId="73" fillId="21" borderId="407" xfId="1" applyFont="1" applyFill="1" applyBorder="1" applyAlignment="1">
      <alignment horizontal="center" vertical="center" wrapText="1"/>
    </xf>
    <xf numFmtId="0" fontId="73" fillId="21" borderId="408" xfId="1" applyFont="1" applyFill="1" applyBorder="1" applyAlignment="1">
      <alignment horizontal="center" vertical="center" wrapText="1"/>
    </xf>
    <xf numFmtId="0" fontId="73" fillId="21" borderId="409" xfId="1" applyFont="1" applyFill="1" applyBorder="1" applyAlignment="1">
      <alignment horizontal="center" vertical="center" wrapText="1"/>
    </xf>
    <xf numFmtId="0" fontId="73" fillId="21" borderId="15" xfId="1" applyFont="1" applyFill="1" applyBorder="1" applyAlignment="1">
      <alignment horizontal="center" vertical="center" wrapText="1"/>
    </xf>
    <xf numFmtId="0" fontId="73" fillId="21" borderId="0" xfId="1" applyFont="1" applyFill="1" applyBorder="1" applyAlignment="1">
      <alignment horizontal="center" vertical="center" wrapText="1"/>
    </xf>
    <xf numFmtId="0" fontId="23" fillId="21" borderId="269" xfId="0" applyFont="1" applyFill="1" applyBorder="1" applyAlignment="1">
      <alignment horizontal="center" vertical="center" wrapText="1"/>
    </xf>
    <xf numFmtId="0" fontId="72" fillId="21" borderId="270" xfId="0" applyFont="1" applyFill="1" applyBorder="1" applyAlignment="1">
      <alignment horizontal="center" vertical="center" wrapText="1"/>
    </xf>
    <xf numFmtId="0" fontId="23" fillId="13" borderId="269" xfId="2" applyFont="1" applyFill="1" applyBorder="1" applyAlignment="1">
      <alignment horizontal="center" vertical="center"/>
    </xf>
    <xf numFmtId="0" fontId="23" fillId="13" borderId="264" xfId="2" applyFont="1" applyFill="1" applyBorder="1" applyAlignment="1">
      <alignment horizontal="center" vertical="center"/>
    </xf>
    <xf numFmtId="0" fontId="23" fillId="13" borderId="359" xfId="2" applyFont="1" applyFill="1" applyBorder="1" applyAlignment="1">
      <alignment horizontal="center" vertical="center"/>
    </xf>
    <xf numFmtId="0" fontId="23" fillId="13" borderId="360" xfId="2" applyFont="1" applyFill="1" applyBorder="1" applyAlignment="1">
      <alignment horizontal="center" vertical="center"/>
    </xf>
    <xf numFmtId="0" fontId="0" fillId="0" borderId="360" xfId="0" applyBorder="1" applyAlignment="1">
      <alignment horizontal="center" vertical="center"/>
    </xf>
    <xf numFmtId="0" fontId="0" fillId="0" borderId="361" xfId="0" applyBorder="1" applyAlignment="1"/>
    <xf numFmtId="0" fontId="28" fillId="13" borderId="21" xfId="2" applyFont="1" applyFill="1" applyBorder="1" applyAlignment="1">
      <alignment horizontal="center" wrapText="1"/>
    </xf>
    <xf numFmtId="0" fontId="23" fillId="21" borderId="22" xfId="63" applyFont="1" applyFill="1" applyBorder="1" applyAlignment="1">
      <alignment horizontal="center" vertical="center"/>
    </xf>
    <xf numFmtId="0" fontId="23" fillId="21" borderId="0" xfId="63" applyFont="1" applyFill="1" applyBorder="1" applyAlignment="1">
      <alignment horizontal="center" vertical="center"/>
    </xf>
    <xf numFmtId="0" fontId="23" fillId="13" borderId="24" xfId="2" applyFont="1" applyFill="1" applyBorder="1" applyAlignment="1">
      <alignment horizontal="center" vertical="center"/>
    </xf>
    <xf numFmtId="0" fontId="23" fillId="13" borderId="202" xfId="2" applyFont="1" applyFill="1" applyBorder="1" applyAlignment="1">
      <alignment horizontal="center" vertical="center"/>
    </xf>
    <xf numFmtId="0" fontId="23" fillId="13" borderId="25" xfId="2" applyFont="1" applyFill="1" applyBorder="1" applyAlignment="1">
      <alignment horizontal="center" vertical="center"/>
    </xf>
    <xf numFmtId="0" fontId="23" fillId="13" borderId="27" xfId="2" applyFont="1" applyFill="1" applyBorder="1" applyAlignment="1">
      <alignment horizontal="center" vertical="center"/>
    </xf>
    <xf numFmtId="0" fontId="73" fillId="21" borderId="448" xfId="1" applyFont="1" applyFill="1" applyBorder="1" applyAlignment="1">
      <alignment horizontal="center" vertical="center" wrapText="1"/>
    </xf>
    <xf numFmtId="0" fontId="73" fillId="21" borderId="366" xfId="1" applyFont="1" applyFill="1" applyBorder="1" applyAlignment="1">
      <alignment horizontal="center" vertical="center" wrapText="1"/>
    </xf>
    <xf numFmtId="0" fontId="23" fillId="13" borderId="444" xfId="1" applyFont="1" applyFill="1" applyBorder="1" applyAlignment="1">
      <alignment horizontal="center" vertical="center" wrapText="1"/>
    </xf>
    <xf numFmtId="0" fontId="0" fillId="0" borderId="317" xfId="0" applyBorder="1" applyAlignment="1">
      <alignment wrapText="1"/>
    </xf>
    <xf numFmtId="0" fontId="28" fillId="13" borderId="363" xfId="1" applyFont="1" applyFill="1" applyBorder="1" applyAlignment="1">
      <alignment horizontal="center" vertical="center"/>
    </xf>
    <xf numFmtId="0" fontId="28" fillId="13" borderId="367" xfId="1" applyFont="1" applyFill="1" applyBorder="1" applyAlignment="1">
      <alignment horizontal="center" vertical="center"/>
    </xf>
    <xf numFmtId="0" fontId="23" fillId="13" borderId="369" xfId="1" applyFont="1" applyFill="1" applyBorder="1" applyAlignment="1">
      <alignment horizontal="center" vertical="center" wrapText="1"/>
    </xf>
    <xf numFmtId="0" fontId="23" fillId="13" borderId="445" xfId="1" applyFont="1" applyFill="1" applyBorder="1" applyAlignment="1">
      <alignment horizontal="center" vertical="center" wrapText="1"/>
    </xf>
    <xf numFmtId="0" fontId="23" fillId="13" borderId="363" xfId="3" applyFont="1" applyFill="1" applyBorder="1" applyAlignment="1">
      <alignment horizontal="center"/>
    </xf>
    <xf numFmtId="0" fontId="23" fillId="13" borderId="370" xfId="3" applyFont="1" applyFill="1" applyBorder="1" applyAlignment="1">
      <alignment horizontal="center"/>
    </xf>
    <xf numFmtId="0" fontId="23" fillId="13" borderId="367" xfId="3" applyFont="1" applyFill="1" applyBorder="1" applyAlignment="1">
      <alignment horizontal="center"/>
    </xf>
    <xf numFmtId="0" fontId="27" fillId="20" borderId="14" xfId="3" applyFont="1" applyFill="1" applyBorder="1" applyAlignment="1">
      <alignment horizontal="center" vertical="center" wrapText="1"/>
    </xf>
    <xf numFmtId="0" fontId="27" fillId="20" borderId="382" xfId="3" applyFont="1" applyFill="1" applyBorder="1" applyAlignment="1">
      <alignment horizontal="center" vertical="center"/>
    </xf>
    <xf numFmtId="0" fontId="23" fillId="13" borderId="364" xfId="3" applyFont="1" applyFill="1" applyBorder="1" applyAlignment="1">
      <alignment horizontal="center"/>
    </xf>
    <xf numFmtId="0" fontId="23" fillId="13" borderId="365" xfId="3" applyFont="1" applyFill="1" applyBorder="1" applyAlignment="1">
      <alignment horizontal="center"/>
    </xf>
    <xf numFmtId="0" fontId="27" fillId="20" borderId="377" xfId="3" applyFont="1" applyFill="1" applyBorder="1" applyAlignment="1">
      <alignment horizontal="center"/>
    </xf>
    <xf numFmtId="0" fontId="27" fillId="20" borderId="381" xfId="3" applyFont="1" applyFill="1" applyBorder="1" applyAlignment="1">
      <alignment horizontal="center"/>
    </xf>
    <xf numFmtId="0" fontId="27" fillId="20" borderId="378" xfId="3" applyFont="1" applyFill="1" applyBorder="1" applyAlignment="1">
      <alignment horizontal="center"/>
    </xf>
    <xf numFmtId="0" fontId="23" fillId="13" borderId="354" xfId="3" applyFont="1" applyFill="1" applyBorder="1" applyAlignment="1">
      <alignment horizontal="center" vertical="center"/>
    </xf>
    <xf numFmtId="0" fontId="28" fillId="13" borderId="371" xfId="3" applyFont="1" applyFill="1" applyBorder="1" applyAlignment="1">
      <alignment horizontal="center" vertical="center"/>
    </xf>
    <xf numFmtId="0" fontId="23" fillId="13" borderId="355" xfId="3" applyFont="1" applyFill="1" applyBorder="1" applyAlignment="1">
      <alignment horizontal="center"/>
    </xf>
    <xf numFmtId="0" fontId="23" fillId="13" borderId="353" xfId="3" applyFont="1" applyFill="1" applyBorder="1" applyAlignment="1">
      <alignment horizontal="center"/>
    </xf>
    <xf numFmtId="0" fontId="23" fillId="13" borderId="354" xfId="3" applyFont="1" applyFill="1" applyBorder="1" applyAlignment="1">
      <alignment horizontal="center" vertical="center" wrapText="1"/>
    </xf>
    <xf numFmtId="0" fontId="23" fillId="13" borderId="371" xfId="3" applyFont="1" applyFill="1" applyBorder="1" applyAlignment="1">
      <alignment horizontal="center" vertical="center"/>
    </xf>
    <xf numFmtId="0" fontId="23" fillId="13" borderId="15" xfId="3" applyFont="1" applyFill="1" applyBorder="1" applyAlignment="1">
      <alignment horizontal="center" vertical="center" wrapText="1"/>
    </xf>
    <xf numFmtId="0" fontId="23" fillId="13" borderId="372" xfId="3" applyFont="1" applyFill="1" applyBorder="1" applyAlignment="1">
      <alignment horizontal="center" vertical="center"/>
    </xf>
    <xf numFmtId="0" fontId="27" fillId="20" borderId="354" xfId="3" applyFont="1" applyFill="1" applyBorder="1" applyAlignment="1">
      <alignment horizontal="center" vertical="center"/>
    </xf>
    <xf numFmtId="0" fontId="27" fillId="20" borderId="14" xfId="3" applyFont="1" applyFill="1" applyBorder="1" applyAlignment="1">
      <alignment horizontal="center" vertical="center"/>
    </xf>
    <xf numFmtId="0" fontId="27" fillId="20" borderId="355" xfId="3" applyFont="1" applyFill="1" applyBorder="1" applyAlignment="1">
      <alignment horizontal="center"/>
    </xf>
    <xf numFmtId="0" fontId="27" fillId="20" borderId="357" xfId="3" applyFont="1" applyFill="1" applyBorder="1" applyAlignment="1">
      <alignment horizontal="center"/>
    </xf>
    <xf numFmtId="0" fontId="23" fillId="13" borderId="356" xfId="3" applyFont="1" applyFill="1" applyBorder="1" applyAlignment="1">
      <alignment horizontal="center"/>
    </xf>
    <xf numFmtId="0" fontId="26" fillId="2" borderId="317" xfId="3" applyFont="1" applyFill="1" applyBorder="1" applyAlignment="1">
      <alignment horizontal="justify" vertical="center" wrapText="1"/>
    </xf>
    <xf numFmtId="0" fontId="24" fillId="2" borderId="0" xfId="0" applyFont="1" applyFill="1" applyAlignment="1">
      <alignment horizontal="left"/>
    </xf>
    <xf numFmtId="0" fontId="23" fillId="13" borderId="26" xfId="1" applyFont="1" applyFill="1" applyBorder="1" applyAlignment="1">
      <alignment horizontal="center" vertical="center" wrapText="1"/>
    </xf>
    <xf numFmtId="0" fontId="23" fillId="13" borderId="19" xfId="1" applyFont="1" applyFill="1" applyBorder="1" applyAlignment="1">
      <alignment horizontal="center" vertical="center" wrapText="1"/>
    </xf>
    <xf numFmtId="0" fontId="23" fillId="13" borderId="494" xfId="1" applyFont="1" applyFill="1" applyBorder="1" applyAlignment="1">
      <alignment horizontal="center" vertical="center" wrapText="1"/>
    </xf>
    <xf numFmtId="0" fontId="23" fillId="13" borderId="20" xfId="1" applyFont="1" applyFill="1" applyBorder="1" applyAlignment="1">
      <alignment horizontal="center" vertical="center" wrapText="1"/>
    </xf>
    <xf numFmtId="0" fontId="23" fillId="13" borderId="20" xfId="1" applyFont="1" applyFill="1" applyBorder="1" applyAlignment="1">
      <alignment horizontal="center" vertical="center"/>
    </xf>
    <xf numFmtId="0" fontId="23" fillId="13" borderId="388" xfId="1" applyFont="1" applyFill="1" applyBorder="1" applyAlignment="1">
      <alignment horizontal="center" vertical="center" wrapText="1"/>
    </xf>
    <xf numFmtId="0" fontId="23" fillId="13" borderId="389" xfId="1" applyFont="1" applyFill="1" applyBorder="1" applyAlignment="1">
      <alignment horizontal="center" vertical="center" wrapText="1"/>
    </xf>
    <xf numFmtId="0" fontId="23" fillId="13" borderId="393" xfId="1" applyFont="1" applyFill="1" applyBorder="1" applyAlignment="1">
      <alignment horizontal="center" vertical="center" wrapText="1"/>
    </xf>
    <xf numFmtId="0" fontId="23" fillId="13" borderId="23" xfId="1" applyFont="1" applyFill="1" applyBorder="1" applyAlignment="1">
      <alignment horizontal="center" vertical="center" wrapText="1"/>
    </xf>
    <xf numFmtId="0" fontId="23" fillId="13" borderId="24" xfId="3" applyFont="1" applyFill="1" applyBorder="1" applyAlignment="1">
      <alignment horizontal="center"/>
    </xf>
    <xf numFmtId="0" fontId="23" fillId="13" borderId="25" xfId="3" applyFont="1" applyFill="1" applyBorder="1" applyAlignment="1">
      <alignment horizontal="center"/>
    </xf>
    <xf numFmtId="0" fontId="26" fillId="2" borderId="0" xfId="3" applyFont="1" applyFill="1" applyAlignment="1">
      <alignment horizontal="justify" wrapText="1"/>
    </xf>
    <xf numFmtId="0" fontId="28" fillId="13" borderId="21" xfId="3" applyFont="1" applyFill="1" applyBorder="1" applyAlignment="1">
      <alignment horizontal="center"/>
    </xf>
    <xf numFmtId="0" fontId="28" fillId="13" borderId="23" xfId="3" applyFont="1" applyFill="1" applyBorder="1" applyAlignment="1">
      <alignment horizontal="center"/>
    </xf>
    <xf numFmtId="0" fontId="26" fillId="2" borderId="0" xfId="29" applyFont="1" applyFill="1" applyAlignment="1">
      <alignment horizontal="center"/>
    </xf>
    <xf numFmtId="0" fontId="20" fillId="2" borderId="0" xfId="62" applyFont="1" applyFill="1" applyAlignment="1">
      <alignment horizontal="left" vertical="top" wrapText="1"/>
    </xf>
    <xf numFmtId="17" fontId="26" fillId="2" borderId="0" xfId="29" applyNumberFormat="1" applyFont="1" applyFill="1" applyAlignment="1">
      <alignment horizontal="center"/>
    </xf>
    <xf numFmtId="9" fontId="21" fillId="2" borderId="0" xfId="32" applyNumberFormat="1" applyFont="1" applyFill="1" applyAlignment="1">
      <alignment horizontal="center"/>
    </xf>
    <xf numFmtId="0" fontId="27" fillId="2" borderId="0" xfId="2" applyFont="1" applyFill="1" applyBorder="1" applyAlignment="1">
      <alignment horizontal="center"/>
    </xf>
    <xf numFmtId="0" fontId="27" fillId="2" borderId="0" xfId="0" applyFont="1" applyFill="1" applyBorder="1" applyAlignment="1">
      <alignment horizontal="center" wrapText="1"/>
    </xf>
    <xf numFmtId="0" fontId="20" fillId="22" borderId="0" xfId="63" applyFont="1" applyFill="1" applyAlignment="1">
      <alignment horizontal="left" vertical="center" wrapText="1"/>
    </xf>
    <xf numFmtId="0" fontId="27" fillId="2" borderId="0" xfId="78" applyFont="1" applyFill="1" applyAlignment="1">
      <alignment horizontal="center"/>
    </xf>
    <xf numFmtId="0" fontId="21" fillId="2" borderId="0" xfId="3" applyFont="1" applyFill="1" applyBorder="1" applyAlignment="1">
      <alignment horizontal="center" vertical="center"/>
    </xf>
    <xf numFmtId="0" fontId="21" fillId="2" borderId="0" xfId="16" applyFont="1" applyFill="1" applyBorder="1" applyAlignment="1">
      <alignment horizontal="center" vertical="center"/>
    </xf>
    <xf numFmtId="0" fontId="23" fillId="13" borderId="0" xfId="16" applyFont="1" applyFill="1" applyBorder="1" applyAlignment="1">
      <alignment horizontal="center" vertical="center"/>
    </xf>
    <xf numFmtId="0" fontId="23" fillId="13" borderId="21" xfId="16" applyFont="1" applyFill="1" applyBorder="1" applyAlignment="1">
      <alignment horizontal="center" vertical="center"/>
    </xf>
    <xf numFmtId="0" fontId="23" fillId="13" borderId="0" xfId="16" applyFont="1" applyFill="1" applyBorder="1" applyAlignment="1">
      <alignment horizontal="center" vertical="center" wrapText="1"/>
    </xf>
    <xf numFmtId="0" fontId="23" fillId="13" borderId="21" xfId="16" applyFont="1" applyFill="1" applyBorder="1" applyAlignment="1">
      <alignment horizontal="center" vertical="center" wrapText="1"/>
    </xf>
    <xf numFmtId="0" fontId="106" fillId="16" borderId="282" xfId="0" applyNumberFormat="1" applyFont="1" applyFill="1" applyBorder="1" applyAlignment="1">
      <alignment horizontal="center" vertical="center" wrapText="1" readingOrder="1"/>
    </xf>
    <xf numFmtId="0" fontId="107" fillId="16" borderId="284" xfId="0" applyNumberFormat="1" applyFont="1" applyFill="1" applyBorder="1" applyAlignment="1">
      <alignment vertical="center" wrapText="1"/>
    </xf>
    <xf numFmtId="0" fontId="23" fillId="16" borderId="27" xfId="0" applyNumberFormat="1" applyFont="1" applyFill="1" applyBorder="1" applyAlignment="1">
      <alignment horizontal="center" vertical="center" wrapText="1" readingOrder="1"/>
    </xf>
    <xf numFmtId="165" fontId="23" fillId="13" borderId="8" xfId="15" applyNumberFormat="1" applyFont="1" applyFill="1" applyBorder="1" applyAlignment="1">
      <alignment horizontal="left" vertical="center" indent="1"/>
    </xf>
    <xf numFmtId="165" fontId="23" fillId="13" borderId="27" xfId="15" applyNumberFormat="1" applyFont="1" applyFill="1" applyBorder="1" applyAlignment="1">
      <alignment horizontal="left" vertical="center" indent="1"/>
    </xf>
    <xf numFmtId="165" fontId="23" fillId="13" borderId="18" xfId="15" quotePrefix="1" applyNumberFormat="1" applyFont="1" applyFill="1" applyBorder="1" applyAlignment="1">
      <alignment horizontal="center" vertical="center"/>
    </xf>
    <xf numFmtId="165" fontId="23" fillId="13" borderId="26" xfId="15" applyNumberFormat="1" applyFont="1" applyFill="1" applyBorder="1" applyAlignment="1">
      <alignment horizontal="center" vertical="center"/>
    </xf>
    <xf numFmtId="165" fontId="23" fillId="13" borderId="26" xfId="15" quotePrefix="1" applyNumberFormat="1" applyFont="1" applyFill="1" applyBorder="1" applyAlignment="1">
      <alignment horizontal="center" vertical="center"/>
    </xf>
    <xf numFmtId="165" fontId="23" fillId="13" borderId="20" xfId="15" quotePrefix="1" applyNumberFormat="1" applyFont="1" applyFill="1" applyBorder="1" applyAlignment="1">
      <alignment horizontal="center" vertical="center"/>
    </xf>
    <xf numFmtId="0" fontId="26" fillId="0" borderId="0" xfId="15" applyFont="1" applyFill="1" applyBorder="1" applyAlignment="1">
      <alignment horizontal="justify" wrapText="1"/>
    </xf>
    <xf numFmtId="0" fontId="20" fillId="0" borderId="0" xfId="62" applyFont="1" applyAlignment="1">
      <alignment horizontal="left" vertical="center"/>
    </xf>
    <xf numFmtId="0" fontId="20" fillId="2" borderId="591" xfId="0" applyFont="1" applyFill="1" applyBorder="1" applyAlignment="1">
      <alignment horizontal="justify" wrapText="1"/>
    </xf>
    <xf numFmtId="0" fontId="23" fillId="13" borderId="21" xfId="0" applyFont="1" applyFill="1" applyBorder="1" applyAlignment="1">
      <alignment horizontal="center" vertical="center" wrapText="1"/>
    </xf>
    <xf numFmtId="0" fontId="23" fillId="13" borderId="25" xfId="0" applyFont="1" applyFill="1" applyBorder="1" applyAlignment="1">
      <alignment horizontal="center" vertical="center" wrapText="1"/>
    </xf>
    <xf numFmtId="0" fontId="23" fillId="13" borderId="27" xfId="0" applyFont="1" applyFill="1" applyBorder="1" applyAlignment="1">
      <alignment horizontal="center" vertical="center" wrapText="1"/>
    </xf>
    <xf numFmtId="0" fontId="23" fillId="13" borderId="23" xfId="0" applyFont="1" applyFill="1" applyBorder="1" applyAlignment="1">
      <alignment horizontal="center" vertical="center" wrapText="1"/>
    </xf>
    <xf numFmtId="0" fontId="23" fillId="13" borderId="9" xfId="0" applyFont="1" applyFill="1" applyBorder="1" applyAlignment="1">
      <alignment horizontal="center" vertical="center" wrapText="1"/>
    </xf>
    <xf numFmtId="0" fontId="23" fillId="16" borderId="271" xfId="0" applyNumberFormat="1" applyFont="1" applyFill="1" applyBorder="1" applyAlignment="1">
      <alignment horizontal="center" vertical="center" wrapText="1" readingOrder="1"/>
    </xf>
    <xf numFmtId="0" fontId="28" fillId="16" borderId="271" xfId="0" applyNumberFormat="1" applyFont="1" applyFill="1" applyBorder="1" applyAlignment="1">
      <alignment vertical="top" wrapText="1"/>
    </xf>
    <xf numFmtId="0" fontId="24" fillId="0" borderId="0" xfId="0" applyFont="1" applyAlignment="1">
      <alignment horizontal="left"/>
    </xf>
    <xf numFmtId="0" fontId="20" fillId="2" borderId="0" xfId="0" applyFont="1" applyFill="1" applyAlignment="1">
      <alignment horizontal="justify" vertical="center" wrapText="1"/>
    </xf>
    <xf numFmtId="0" fontId="23" fillId="13" borderId="21" xfId="0" applyFont="1" applyFill="1" applyBorder="1" applyAlignment="1">
      <alignment horizontal="center"/>
    </xf>
    <xf numFmtId="0" fontId="23" fillId="17" borderId="0" xfId="15" applyFont="1" applyFill="1" applyBorder="1" applyAlignment="1" applyProtection="1">
      <alignment horizontal="center" vertical="center" wrapText="1" readingOrder="1"/>
    </xf>
    <xf numFmtId="0" fontId="23" fillId="13" borderId="25" xfId="15" applyFont="1" applyFill="1" applyBorder="1" applyAlignment="1" applyProtection="1">
      <alignment horizontal="center" vertical="center"/>
    </xf>
    <xf numFmtId="0" fontId="23" fillId="13" borderId="27" xfId="15" applyFont="1" applyFill="1" applyBorder="1" applyAlignment="1" applyProtection="1">
      <alignment horizontal="center" vertical="center"/>
    </xf>
    <xf numFmtId="0" fontId="23" fillId="17" borderId="18" xfId="15" applyFont="1" applyFill="1" applyBorder="1" applyAlignment="1" applyProtection="1">
      <alignment horizontal="center" vertical="center" wrapText="1" readingOrder="1"/>
    </xf>
    <xf numFmtId="0" fontId="23" fillId="17" borderId="24" xfId="15" applyFont="1" applyFill="1" applyBorder="1" applyAlignment="1" applyProtection="1">
      <alignment horizontal="center" vertical="center" wrapText="1" readingOrder="1"/>
    </xf>
    <xf numFmtId="0" fontId="23" fillId="17" borderId="26" xfId="15" applyFont="1" applyFill="1" applyBorder="1" applyAlignment="1" applyProtection="1">
      <alignment horizontal="center" vertical="center" wrapText="1" readingOrder="1"/>
    </xf>
    <xf numFmtId="0" fontId="23" fillId="17" borderId="20" xfId="15" applyFont="1" applyFill="1" applyBorder="1" applyAlignment="1" applyProtection="1">
      <alignment horizontal="center" vertical="center" wrapText="1" readingOrder="1"/>
    </xf>
    <xf numFmtId="0" fontId="23" fillId="13" borderId="21" xfId="20" applyFont="1" applyFill="1" applyBorder="1" applyAlignment="1">
      <alignment horizontal="center" vertical="center" wrapText="1"/>
    </xf>
    <xf numFmtId="0" fontId="23" fillId="13" borderId="23" xfId="20" applyFont="1" applyFill="1" applyBorder="1" applyAlignment="1">
      <alignment horizontal="center" vertical="center" wrapText="1"/>
    </xf>
    <xf numFmtId="0" fontId="23" fillId="13" borderId="25" xfId="15" applyFont="1" applyFill="1" applyBorder="1" applyAlignment="1">
      <alignment horizontal="center" vertical="center" wrapText="1"/>
    </xf>
    <xf numFmtId="0" fontId="23" fillId="13" borderId="27" xfId="15" applyFont="1" applyFill="1" applyBorder="1" applyAlignment="1">
      <alignment horizontal="center" vertical="center" wrapText="1"/>
    </xf>
    <xf numFmtId="0" fontId="23" fillId="13" borderId="18" xfId="20" applyFont="1" applyFill="1" applyBorder="1" applyAlignment="1">
      <alignment horizontal="center" vertical="center" wrapText="1"/>
    </xf>
    <xf numFmtId="0" fontId="23" fillId="13" borderId="28" xfId="20" applyFont="1" applyFill="1" applyBorder="1" applyAlignment="1">
      <alignment horizontal="center" vertical="center" wrapText="1"/>
    </xf>
    <xf numFmtId="0" fontId="23" fillId="13" borderId="25" xfId="20" applyFont="1" applyFill="1" applyBorder="1" applyAlignment="1">
      <alignment horizontal="center" vertical="center" wrapText="1"/>
    </xf>
    <xf numFmtId="0" fontId="23" fillId="13" borderId="27" xfId="20" applyFont="1" applyFill="1" applyBorder="1" applyAlignment="1">
      <alignment horizontal="center" vertical="center" wrapText="1"/>
    </xf>
    <xf numFmtId="0" fontId="23" fillId="13" borderId="26" xfId="20" applyFont="1" applyFill="1" applyBorder="1" applyAlignment="1">
      <alignment horizontal="center" vertical="center" wrapText="1"/>
    </xf>
    <xf numFmtId="0" fontId="23" fillId="13" borderId="20" xfId="20" applyFont="1" applyFill="1" applyBorder="1" applyAlignment="1">
      <alignment horizontal="center" vertical="center" wrapText="1"/>
    </xf>
    <xf numFmtId="0" fontId="23" fillId="13" borderId="19" xfId="20" applyFont="1" applyFill="1" applyBorder="1" applyAlignment="1">
      <alignment horizontal="center" vertical="center" wrapText="1"/>
    </xf>
    <xf numFmtId="0" fontId="20" fillId="2" borderId="317" xfId="0" applyFont="1" applyFill="1" applyBorder="1" applyAlignment="1">
      <alignment horizontal="justify" vertical="center" wrapText="1"/>
    </xf>
    <xf numFmtId="0" fontId="23" fillId="13" borderId="532" xfId="0" applyFont="1" applyFill="1" applyBorder="1" applyAlignment="1">
      <alignment horizontal="center" vertical="center" wrapText="1"/>
    </xf>
    <xf numFmtId="0" fontId="23" fillId="13" borderId="533" xfId="0" applyFont="1" applyFill="1" applyBorder="1" applyAlignment="1">
      <alignment horizontal="center" vertical="center" wrapText="1"/>
    </xf>
    <xf numFmtId="0" fontId="23" fillId="13" borderId="503" xfId="20" applyFont="1" applyFill="1" applyBorder="1" applyAlignment="1">
      <alignment horizontal="center" vertical="center" wrapText="1"/>
    </xf>
    <xf numFmtId="0" fontId="23" fillId="13" borderId="504" xfId="20" applyFont="1" applyFill="1" applyBorder="1" applyAlignment="1">
      <alignment horizontal="center" vertical="center" wrapText="1"/>
    </xf>
    <xf numFmtId="0" fontId="21" fillId="4" borderId="537" xfId="22" applyFont="1" applyFill="1" applyBorder="1" applyAlignment="1">
      <alignment horizontal="left" vertical="center" indent="2"/>
    </xf>
    <xf numFmtId="0" fontId="21" fillId="4" borderId="249" xfId="22" applyFont="1" applyFill="1" applyBorder="1" applyAlignment="1">
      <alignment horizontal="left" vertical="center" indent="2"/>
    </xf>
    <xf numFmtId="0" fontId="23" fillId="13" borderId="230" xfId="22" applyFont="1" applyFill="1" applyBorder="1" applyAlignment="1">
      <alignment horizontal="center" vertical="center" wrapText="1"/>
    </xf>
    <xf numFmtId="0" fontId="23" fillId="13" borderId="97" xfId="22" applyFont="1" applyFill="1" applyBorder="1" applyAlignment="1">
      <alignment horizontal="center" vertical="center" wrapText="1"/>
    </xf>
    <xf numFmtId="0" fontId="21" fillId="4" borderId="144" xfId="22" applyFont="1" applyFill="1" applyBorder="1" applyAlignment="1">
      <alignment horizontal="left" vertical="center" indent="2"/>
    </xf>
    <xf numFmtId="0" fontId="21" fillId="4" borderId="145" xfId="22" applyFont="1" applyFill="1" applyBorder="1" applyAlignment="1">
      <alignment horizontal="left" vertical="center" indent="2"/>
    </xf>
    <xf numFmtId="0" fontId="21" fillId="4" borderId="461" xfId="22" applyFont="1" applyFill="1" applyBorder="1" applyAlignment="1">
      <alignment horizontal="left" vertical="center" indent="2"/>
    </xf>
    <xf numFmtId="0" fontId="21" fillId="4" borderId="65" xfId="22" applyFont="1" applyFill="1" applyBorder="1" applyAlignment="1">
      <alignment horizontal="left" vertical="center" indent="2"/>
    </xf>
    <xf numFmtId="0" fontId="31" fillId="6" borderId="0" xfId="0" applyNumberFormat="1" applyFont="1" applyFill="1" applyBorder="1" applyAlignment="1">
      <alignment vertical="center" wrapText="1" readingOrder="1"/>
    </xf>
    <xf numFmtId="0" fontId="26" fillId="0" borderId="0" xfId="0" applyFont="1" applyFill="1" applyBorder="1"/>
    <xf numFmtId="0" fontId="23" fillId="16" borderId="27" xfId="0" applyNumberFormat="1" applyFont="1" applyFill="1" applyBorder="1" applyAlignment="1">
      <alignment horizontal="center" wrapText="1" readingOrder="1"/>
    </xf>
    <xf numFmtId="0" fontId="28" fillId="16" borderId="29" xfId="0" applyNumberFormat="1" applyFont="1" applyFill="1" applyBorder="1" applyAlignment="1">
      <alignment vertical="top" wrapText="1"/>
    </xf>
    <xf numFmtId="0" fontId="23" fillId="16" borderId="115" xfId="0" applyNumberFormat="1" applyFont="1" applyFill="1" applyBorder="1" applyAlignment="1">
      <alignment horizontal="center" vertical="center" wrapText="1" readingOrder="1"/>
    </xf>
    <xf numFmtId="0" fontId="28" fillId="16" borderId="350" xfId="0" applyNumberFormat="1" applyFont="1" applyFill="1" applyBorder="1" applyAlignment="1">
      <alignment vertical="top" wrapText="1"/>
    </xf>
    <xf numFmtId="0" fontId="23" fillId="16" borderId="279" xfId="0" applyNumberFormat="1" applyFont="1" applyFill="1" applyBorder="1" applyAlignment="1">
      <alignment horizontal="center" vertical="center" wrapText="1" readingOrder="1"/>
    </xf>
    <xf numFmtId="0" fontId="28" fillId="16" borderId="351" xfId="0" applyNumberFormat="1" applyFont="1" applyFill="1" applyBorder="1" applyAlignment="1">
      <alignment vertical="top" wrapText="1"/>
    </xf>
    <xf numFmtId="0" fontId="23" fillId="16" borderId="23" xfId="0" applyNumberFormat="1" applyFont="1" applyFill="1" applyBorder="1" applyAlignment="1">
      <alignment horizontal="center" vertical="center" wrapText="1" readingOrder="1"/>
    </xf>
    <xf numFmtId="0" fontId="28" fillId="16" borderId="226" xfId="0" applyNumberFormat="1" applyFont="1" applyFill="1" applyBorder="1" applyAlignment="1">
      <alignment vertical="top" wrapText="1"/>
    </xf>
    <xf numFmtId="0" fontId="23" fillId="16" borderId="24" xfId="0" applyNumberFormat="1" applyFont="1" applyFill="1" applyBorder="1" applyAlignment="1">
      <alignment horizontal="center" vertical="center" wrapText="1" readingOrder="1"/>
    </xf>
    <xf numFmtId="0" fontId="28" fillId="13" borderId="24" xfId="0" applyNumberFormat="1" applyFont="1" applyFill="1" applyBorder="1" applyAlignment="1">
      <alignment vertical="center" wrapText="1"/>
    </xf>
    <xf numFmtId="0" fontId="20" fillId="2" borderId="0" xfId="0" applyFont="1" applyFill="1" applyAlignment="1">
      <alignment horizontal="left"/>
    </xf>
    <xf numFmtId="0" fontId="23" fillId="16" borderId="282" xfId="0" applyNumberFormat="1" applyFont="1" applyFill="1" applyBorder="1" applyAlignment="1">
      <alignment horizontal="center" vertical="center" wrapText="1" readingOrder="1"/>
    </xf>
    <xf numFmtId="0" fontId="28" fillId="16" borderId="282" xfId="0" applyNumberFormat="1" applyFont="1" applyFill="1" applyBorder="1" applyAlignment="1">
      <alignment vertical="top" wrapText="1"/>
    </xf>
    <xf numFmtId="0" fontId="23" fillId="16" borderId="283" xfId="0" applyNumberFormat="1" applyFont="1" applyFill="1" applyBorder="1" applyAlignment="1">
      <alignment horizontal="center" vertical="center" wrapText="1" readingOrder="1"/>
    </xf>
    <xf numFmtId="0" fontId="23" fillId="16" borderId="61" xfId="0" applyNumberFormat="1" applyFont="1" applyFill="1" applyBorder="1" applyAlignment="1">
      <alignment horizontal="center" vertical="center" wrapText="1" readingOrder="1"/>
    </xf>
    <xf numFmtId="0" fontId="23" fillId="16" borderId="79" xfId="0" applyNumberFormat="1" applyFont="1" applyFill="1" applyBorder="1" applyAlignment="1">
      <alignment horizontal="center" vertical="center" wrapText="1" readingOrder="1"/>
    </xf>
    <xf numFmtId="0" fontId="23" fillId="16" borderId="80" xfId="0" applyNumberFormat="1" applyFont="1" applyFill="1" applyBorder="1" applyAlignment="1">
      <alignment horizontal="center" vertical="center" wrapText="1" readingOrder="1"/>
    </xf>
    <xf numFmtId="0" fontId="23" fillId="16" borderId="73" xfId="0" applyNumberFormat="1" applyFont="1" applyFill="1" applyBorder="1" applyAlignment="1">
      <alignment horizontal="center" vertical="center" wrapText="1" readingOrder="1"/>
    </xf>
    <xf numFmtId="0" fontId="23" fillId="16" borderId="74" xfId="0" applyNumberFormat="1" applyFont="1" applyFill="1" applyBorder="1" applyAlignment="1">
      <alignment horizontal="center" vertical="center" wrapText="1" readingOrder="1"/>
    </xf>
    <xf numFmtId="0" fontId="23" fillId="16" borderId="75" xfId="0" applyNumberFormat="1" applyFont="1" applyFill="1" applyBorder="1" applyAlignment="1">
      <alignment horizontal="center" vertical="center" wrapText="1" readingOrder="1"/>
    </xf>
    <xf numFmtId="0" fontId="31" fillId="6" borderId="317" xfId="16" applyNumberFormat="1" applyFont="1" applyFill="1" applyBorder="1" applyAlignment="1">
      <alignment horizontal="justify" vertical="center" wrapText="1" readingOrder="1"/>
    </xf>
    <xf numFmtId="0" fontId="20" fillId="0" borderId="317" xfId="0" applyFont="1" applyBorder="1" applyAlignment="1">
      <alignment horizontal="justify" wrapText="1"/>
    </xf>
    <xf numFmtId="0" fontId="23" fillId="16" borderId="0" xfId="0" applyNumberFormat="1" applyFont="1" applyFill="1" applyBorder="1" applyAlignment="1">
      <alignment horizontal="center" wrapText="1" readingOrder="1"/>
    </xf>
    <xf numFmtId="0" fontId="28" fillId="16" borderId="27" xfId="0" applyNumberFormat="1" applyFont="1" applyFill="1" applyBorder="1" applyAlignment="1">
      <alignment vertical="top" wrapText="1"/>
    </xf>
    <xf numFmtId="0" fontId="28" fillId="16" borderId="115" xfId="0" applyNumberFormat="1" applyFont="1" applyFill="1" applyBorder="1" applyAlignment="1">
      <alignment vertical="top" wrapText="1"/>
    </xf>
    <xf numFmtId="0" fontId="28" fillId="16" borderId="279" xfId="0" applyNumberFormat="1" applyFont="1" applyFill="1" applyBorder="1" applyAlignment="1">
      <alignment vertical="top" wrapText="1"/>
    </xf>
    <xf numFmtId="0" fontId="20" fillId="2" borderId="0" xfId="0" applyFont="1" applyFill="1" applyAlignment="1">
      <alignment horizontal="left" wrapText="1"/>
    </xf>
    <xf numFmtId="0" fontId="23" fillId="16" borderId="0" xfId="0" applyNumberFormat="1" applyFont="1" applyFill="1" applyBorder="1" applyAlignment="1">
      <alignment horizontal="center" vertical="center" wrapText="1" readingOrder="1"/>
    </xf>
    <xf numFmtId="0" fontId="28" fillId="16" borderId="6" xfId="0" applyNumberFormat="1" applyFont="1" applyFill="1" applyBorder="1" applyAlignment="1">
      <alignment vertical="top" wrapText="1"/>
    </xf>
    <xf numFmtId="0" fontId="23" fillId="16" borderId="286" xfId="0" applyNumberFormat="1" applyFont="1" applyFill="1" applyBorder="1" applyAlignment="1">
      <alignment horizontal="center" vertical="center" wrapText="1" readingOrder="1"/>
    </xf>
    <xf numFmtId="0" fontId="28" fillId="13" borderId="286" xfId="0" applyNumberFormat="1" applyFont="1" applyFill="1" applyBorder="1" applyAlignment="1">
      <alignment vertical="center" wrapText="1"/>
    </xf>
    <xf numFmtId="0" fontId="23" fillId="16" borderId="272" xfId="0" applyNumberFormat="1" applyFont="1" applyFill="1" applyBorder="1" applyAlignment="1">
      <alignment horizontal="center" vertical="center" wrapText="1" readingOrder="1"/>
    </xf>
    <xf numFmtId="0" fontId="28" fillId="16" borderId="0" xfId="0" applyNumberFormat="1" applyFont="1" applyFill="1" applyBorder="1" applyAlignment="1">
      <alignment vertical="top" wrapText="1"/>
    </xf>
    <xf numFmtId="0" fontId="23" fillId="16" borderId="81" xfId="0" applyNumberFormat="1" applyFont="1" applyFill="1" applyBorder="1" applyAlignment="1">
      <alignment horizontal="center" vertical="center" wrapText="1" readingOrder="1"/>
    </xf>
    <xf numFmtId="0" fontId="0" fillId="0" borderId="591" xfId="0" applyBorder="1" applyAlignment="1">
      <alignment horizontal="justify" wrapText="1"/>
    </xf>
    <xf numFmtId="0" fontId="23" fillId="16" borderId="284" xfId="0" applyNumberFormat="1" applyFont="1" applyFill="1" applyBorder="1" applyAlignment="1">
      <alignment horizontal="center" wrapText="1" readingOrder="1"/>
    </xf>
    <xf numFmtId="0" fontId="28" fillId="16" borderId="293" xfId="0" applyNumberFormat="1" applyFont="1" applyFill="1" applyBorder="1" applyAlignment="1">
      <alignment vertical="top" wrapText="1"/>
    </xf>
    <xf numFmtId="0" fontId="28" fillId="16" borderId="102" xfId="0" applyNumberFormat="1" applyFont="1" applyFill="1" applyBorder="1" applyAlignment="1">
      <alignment vertical="top" wrapText="1"/>
    </xf>
    <xf numFmtId="0" fontId="23" fillId="16" borderId="271" xfId="16" applyNumberFormat="1" applyFont="1" applyFill="1" applyBorder="1" applyAlignment="1">
      <alignment horizontal="center" vertical="center" wrapText="1" readingOrder="1"/>
    </xf>
    <xf numFmtId="0" fontId="28" fillId="16" borderId="279" xfId="16" applyNumberFormat="1" applyFont="1" applyFill="1" applyBorder="1" applyAlignment="1">
      <alignment vertical="top" wrapText="1"/>
    </xf>
    <xf numFmtId="0" fontId="20" fillId="2" borderId="0" xfId="16" applyFont="1" applyFill="1" applyAlignment="1">
      <alignment horizontal="justify" wrapText="1"/>
    </xf>
    <xf numFmtId="0" fontId="20" fillId="2" borderId="0" xfId="0" applyFont="1" applyFill="1" applyAlignment="1">
      <alignment horizontal="left" vertical="center" wrapText="1"/>
    </xf>
    <xf numFmtId="0" fontId="28" fillId="16" borderId="284" xfId="0" applyNumberFormat="1" applyFont="1" applyFill="1" applyBorder="1" applyAlignment="1">
      <alignment vertical="top" wrapText="1"/>
    </xf>
    <xf numFmtId="0" fontId="23" fillId="16" borderId="283" xfId="16" applyNumberFormat="1" applyFont="1" applyFill="1" applyBorder="1" applyAlignment="1">
      <alignment horizontal="center" vertical="center" wrapText="1" readingOrder="1"/>
    </xf>
    <xf numFmtId="0" fontId="28" fillId="16" borderId="0" xfId="16" applyNumberFormat="1" applyFont="1" applyFill="1" applyBorder="1" applyAlignment="1">
      <alignment vertical="top" wrapText="1"/>
    </xf>
    <xf numFmtId="0" fontId="23" fillId="16" borderId="79" xfId="16" applyNumberFormat="1" applyFont="1" applyFill="1" applyBorder="1" applyAlignment="1">
      <alignment horizontal="center" vertical="center" wrapText="1" readingOrder="1"/>
    </xf>
    <xf numFmtId="0" fontId="23" fillId="16" borderId="80" xfId="16" applyNumberFormat="1" applyFont="1" applyFill="1" applyBorder="1" applyAlignment="1">
      <alignment horizontal="center" vertical="center" wrapText="1" readingOrder="1"/>
    </xf>
    <xf numFmtId="0" fontId="23" fillId="16" borderId="282" xfId="0" applyNumberFormat="1" applyFont="1" applyFill="1" applyBorder="1" applyAlignment="1">
      <alignment horizontal="center" wrapText="1" readingOrder="1"/>
    </xf>
    <xf numFmtId="0" fontId="23" fillId="16" borderId="283" xfId="0" applyNumberFormat="1" applyFont="1" applyFill="1" applyBorder="1" applyAlignment="1">
      <alignment horizontal="center" wrapText="1" readingOrder="1"/>
    </xf>
    <xf numFmtId="0" fontId="23" fillId="16" borderId="79" xfId="0" applyNumberFormat="1" applyFont="1" applyFill="1" applyBorder="1" applyAlignment="1">
      <alignment horizontal="center" wrapText="1" readingOrder="1"/>
    </xf>
    <xf numFmtId="0" fontId="23" fillId="16" borderId="80" xfId="0" applyNumberFormat="1" applyFont="1" applyFill="1" applyBorder="1" applyAlignment="1">
      <alignment horizontal="center" wrapText="1" readingOrder="1"/>
    </xf>
    <xf numFmtId="0" fontId="20" fillId="2" borderId="0" xfId="0" applyFont="1" applyFill="1" applyAlignment="1">
      <alignment horizontal="justify" wrapText="1"/>
    </xf>
    <xf numFmtId="0" fontId="0" fillId="0" borderId="0" xfId="0" applyAlignment="1">
      <alignment horizontal="justify" wrapText="1"/>
    </xf>
    <xf numFmtId="0" fontId="23" fillId="16" borderId="569" xfId="0" applyNumberFormat="1" applyFont="1" applyFill="1" applyBorder="1" applyAlignment="1">
      <alignment horizontal="center" vertical="center" wrapText="1" readingOrder="1"/>
    </xf>
    <xf numFmtId="0" fontId="23" fillId="16" borderId="575" xfId="0" applyNumberFormat="1" applyFont="1" applyFill="1" applyBorder="1" applyAlignment="1">
      <alignment horizontal="center" vertical="center" wrapText="1" readingOrder="1"/>
    </xf>
    <xf numFmtId="0" fontId="23" fillId="16" borderId="571" xfId="0" applyNumberFormat="1" applyFont="1" applyFill="1" applyBorder="1" applyAlignment="1">
      <alignment horizontal="center" wrapText="1" readingOrder="1"/>
    </xf>
    <xf numFmtId="0" fontId="23" fillId="16" borderId="572" xfId="0" applyNumberFormat="1" applyFont="1" applyFill="1" applyBorder="1" applyAlignment="1">
      <alignment horizontal="center" wrapText="1" readingOrder="1"/>
    </xf>
    <xf numFmtId="0" fontId="23" fillId="16" borderId="573" xfId="0" applyNumberFormat="1" applyFont="1" applyFill="1" applyBorder="1" applyAlignment="1">
      <alignment horizontal="center" wrapText="1" readingOrder="1"/>
    </xf>
    <xf numFmtId="0" fontId="23" fillId="16" borderId="574" xfId="0" applyNumberFormat="1" applyFont="1" applyFill="1" applyBorder="1" applyAlignment="1">
      <alignment horizontal="center" vertical="center" wrapText="1" readingOrder="1"/>
    </xf>
    <xf numFmtId="0" fontId="23" fillId="16" borderId="578" xfId="0" applyNumberFormat="1" applyFont="1" applyFill="1" applyBorder="1" applyAlignment="1">
      <alignment horizontal="center" vertical="center" wrapText="1" readingOrder="1"/>
    </xf>
    <xf numFmtId="0" fontId="23" fillId="16" borderId="666" xfId="0" applyNumberFormat="1" applyFont="1" applyFill="1" applyBorder="1" applyAlignment="1">
      <alignment horizontal="center" vertical="center" wrapText="1" readingOrder="1"/>
    </xf>
    <xf numFmtId="0" fontId="28" fillId="16" borderId="667" xfId="0" applyNumberFormat="1" applyFont="1" applyFill="1" applyBorder="1" applyAlignment="1">
      <alignment vertical="top" wrapText="1"/>
    </xf>
    <xf numFmtId="0" fontId="23" fillId="16" borderId="571" xfId="0" applyNumberFormat="1" applyFont="1" applyFill="1" applyBorder="1" applyAlignment="1">
      <alignment horizontal="center" vertical="center" wrapText="1" readingOrder="1"/>
    </xf>
    <xf numFmtId="0" fontId="23" fillId="16" borderId="572" xfId="0" applyNumberFormat="1" applyFont="1" applyFill="1" applyBorder="1" applyAlignment="1">
      <alignment horizontal="center" vertical="center" wrapText="1" readingOrder="1"/>
    </xf>
    <xf numFmtId="0" fontId="23" fillId="16" borderId="573" xfId="0" applyNumberFormat="1" applyFont="1" applyFill="1" applyBorder="1" applyAlignment="1">
      <alignment horizontal="center" vertical="center" wrapText="1" readingOrder="1"/>
    </xf>
    <xf numFmtId="0" fontId="28" fillId="16" borderId="403" xfId="0" applyNumberFormat="1" applyFont="1" applyFill="1" applyBorder="1" applyAlignment="1">
      <alignment vertical="top" wrapText="1"/>
    </xf>
    <xf numFmtId="0" fontId="23" fillId="16" borderId="576" xfId="0" applyNumberFormat="1" applyFont="1" applyFill="1" applyBorder="1" applyAlignment="1">
      <alignment horizontal="center" vertical="center" wrapText="1" readingOrder="1"/>
    </xf>
    <xf numFmtId="0" fontId="20" fillId="2" borderId="317" xfId="0" applyFont="1" applyFill="1" applyBorder="1" applyAlignment="1">
      <alignment horizontal="justify" wrapText="1"/>
    </xf>
    <xf numFmtId="0" fontId="28" fillId="16" borderId="280" xfId="0" applyNumberFormat="1" applyFont="1" applyFill="1" applyBorder="1" applyAlignment="1">
      <alignment vertical="top" wrapText="1"/>
    </xf>
    <xf numFmtId="0" fontId="45" fillId="16" borderId="282" xfId="0" applyNumberFormat="1" applyFont="1" applyFill="1" applyBorder="1" applyAlignment="1">
      <alignment horizontal="center" vertical="center" wrapText="1" readingOrder="1"/>
    </xf>
    <xf numFmtId="0" fontId="47" fillId="16" borderId="282" xfId="0" applyNumberFormat="1" applyFont="1" applyFill="1" applyBorder="1" applyAlignment="1">
      <alignment vertical="top" wrapText="1"/>
    </xf>
    <xf numFmtId="0" fontId="45" fillId="16" borderId="283" xfId="0" applyNumberFormat="1" applyFont="1" applyFill="1" applyBorder="1" applyAlignment="1">
      <alignment horizontal="center" vertical="center" wrapText="1" readingOrder="1"/>
    </xf>
    <xf numFmtId="0" fontId="47" fillId="16" borderId="0" xfId="0" applyNumberFormat="1" applyFont="1" applyFill="1" applyBorder="1" applyAlignment="1">
      <alignment vertical="top" wrapText="1"/>
    </xf>
    <xf numFmtId="0" fontId="45" fillId="16" borderId="79" xfId="0" applyNumberFormat="1" applyFont="1" applyFill="1" applyBorder="1" applyAlignment="1">
      <alignment horizontal="center" vertical="center" wrapText="1" readingOrder="1"/>
    </xf>
    <xf numFmtId="0" fontId="45" fillId="16" borderId="80" xfId="0" applyNumberFormat="1" applyFont="1" applyFill="1" applyBorder="1" applyAlignment="1">
      <alignment horizontal="center" vertical="center" wrapText="1" readingOrder="1"/>
    </xf>
    <xf numFmtId="0" fontId="45" fillId="16" borderId="61" xfId="0" applyNumberFormat="1" applyFont="1" applyFill="1" applyBorder="1" applyAlignment="1">
      <alignment horizontal="center" vertical="center" wrapText="1" readingOrder="1"/>
    </xf>
    <xf numFmtId="0" fontId="45" fillId="16" borderId="81" xfId="0" applyNumberFormat="1" applyFont="1" applyFill="1" applyBorder="1" applyAlignment="1">
      <alignment horizontal="center" vertical="center" wrapText="1" readingOrder="1"/>
    </xf>
    <xf numFmtId="0" fontId="20" fillId="2" borderId="0" xfId="0" applyFont="1" applyFill="1" applyAlignment="1">
      <alignment horizontal="left" vertical="top" wrapText="1"/>
    </xf>
    <xf numFmtId="0" fontId="23" fillId="16" borderId="101" xfId="0" applyNumberFormat="1" applyFont="1" applyFill="1" applyBorder="1" applyAlignment="1">
      <alignment horizontal="center" wrapText="1" readingOrder="1"/>
    </xf>
    <xf numFmtId="0" fontId="28" fillId="16" borderId="138" xfId="0" applyNumberFormat="1" applyFont="1" applyFill="1" applyBorder="1" applyAlignment="1">
      <alignment vertical="top" wrapText="1"/>
    </xf>
    <xf numFmtId="0" fontId="23" fillId="16" borderId="99" xfId="0" applyNumberFormat="1" applyFont="1" applyFill="1" applyBorder="1" applyAlignment="1">
      <alignment horizontal="center" vertical="center" wrapText="1" readingOrder="1"/>
    </xf>
    <xf numFmtId="0" fontId="23" fillId="16" borderId="100" xfId="0" applyNumberFormat="1" applyFont="1" applyFill="1" applyBorder="1" applyAlignment="1">
      <alignment horizontal="center" vertical="center" wrapText="1" readingOrder="1"/>
    </xf>
    <xf numFmtId="0" fontId="28" fillId="16" borderId="103" xfId="0" applyNumberFormat="1" applyFont="1" applyFill="1" applyBorder="1" applyAlignment="1">
      <alignment vertical="top" wrapText="1"/>
    </xf>
    <xf numFmtId="0" fontId="20" fillId="2" borderId="0" xfId="0" applyFont="1" applyFill="1" applyAlignment="1">
      <alignment horizontal="justify" vertical="top" wrapText="1"/>
    </xf>
    <xf numFmtId="0" fontId="20" fillId="0" borderId="0" xfId="0" applyFont="1" applyAlignment="1">
      <alignment horizontal="justify" wrapText="1"/>
    </xf>
    <xf numFmtId="0" fontId="23" fillId="16" borderId="283" xfId="16" applyNumberFormat="1" applyFont="1" applyFill="1" applyBorder="1" applyAlignment="1">
      <alignment horizontal="center" wrapText="1" readingOrder="1"/>
    </xf>
    <xf numFmtId="0" fontId="23" fillId="16" borderId="79" xfId="16" applyNumberFormat="1" applyFont="1" applyFill="1" applyBorder="1" applyAlignment="1">
      <alignment horizontal="center" wrapText="1" readingOrder="1"/>
    </xf>
    <xf numFmtId="0" fontId="23" fillId="16" borderId="80" xfId="16" applyNumberFormat="1" applyFont="1" applyFill="1" applyBorder="1" applyAlignment="1">
      <alignment horizontal="center" wrapText="1" readingOrder="1"/>
    </xf>
    <xf numFmtId="0" fontId="20" fillId="2" borderId="0" xfId="16" applyFont="1" applyFill="1" applyAlignment="1">
      <alignment horizontal="left" vertical="center" wrapText="1"/>
    </xf>
    <xf numFmtId="0" fontId="23" fillId="16" borderId="21" xfId="0" applyNumberFormat="1" applyFont="1" applyFill="1" applyBorder="1" applyAlignment="1">
      <alignment horizontal="center" vertical="center" wrapText="1" readingOrder="1"/>
    </xf>
    <xf numFmtId="0" fontId="28" fillId="16" borderId="21" xfId="0" applyNumberFormat="1" applyFont="1" applyFill="1" applyBorder="1" applyAlignment="1">
      <alignment vertical="top" wrapText="1"/>
    </xf>
    <xf numFmtId="0" fontId="28" fillId="16" borderId="23" xfId="0" applyNumberFormat="1" applyFont="1" applyFill="1" applyBorder="1" applyAlignment="1">
      <alignment vertical="top" wrapText="1"/>
    </xf>
    <xf numFmtId="0" fontId="28" fillId="16" borderId="27" xfId="16" applyNumberFormat="1" applyFont="1" applyFill="1" applyBorder="1" applyAlignment="1">
      <alignment vertical="top" wrapText="1"/>
    </xf>
    <xf numFmtId="0" fontId="23" fillId="16" borderId="312" xfId="16" applyNumberFormat="1" applyFont="1" applyFill="1" applyBorder="1" applyAlignment="1">
      <alignment horizontal="center" vertical="center" wrapText="1" readingOrder="1"/>
    </xf>
    <xf numFmtId="0" fontId="23" fillId="16" borderId="300" xfId="16" applyNumberFormat="1" applyFont="1" applyFill="1" applyBorder="1" applyAlignment="1">
      <alignment horizontal="center" vertical="center" wrapText="1" readingOrder="1"/>
    </xf>
    <xf numFmtId="0" fontId="23" fillId="16" borderId="315" xfId="16" applyNumberFormat="1" applyFont="1" applyFill="1" applyBorder="1" applyAlignment="1">
      <alignment horizontal="center" vertical="center" wrapText="1" readingOrder="1"/>
    </xf>
    <xf numFmtId="0" fontId="23" fillId="16" borderId="316" xfId="0" applyNumberFormat="1" applyFont="1" applyFill="1" applyBorder="1" applyAlignment="1">
      <alignment horizontal="center" vertical="center" wrapText="1" readingOrder="1"/>
    </xf>
    <xf numFmtId="0" fontId="23" fillId="16" borderId="312" xfId="0" applyNumberFormat="1" applyFont="1" applyFill="1" applyBorder="1" applyAlignment="1">
      <alignment horizontal="center" vertical="center" wrapText="1" readingOrder="1"/>
    </xf>
    <xf numFmtId="0" fontId="23" fillId="16" borderId="300" xfId="0" applyNumberFormat="1" applyFont="1" applyFill="1" applyBorder="1" applyAlignment="1">
      <alignment horizontal="center" vertical="center" wrapText="1" readingOrder="1"/>
    </xf>
    <xf numFmtId="0" fontId="23" fillId="16" borderId="301" xfId="0" applyNumberFormat="1" applyFont="1" applyFill="1" applyBorder="1" applyAlignment="1">
      <alignment horizontal="center" vertical="center" wrapText="1" readingOrder="1"/>
    </xf>
    <xf numFmtId="0" fontId="23" fillId="16" borderId="314" xfId="0" applyNumberFormat="1" applyFont="1" applyFill="1" applyBorder="1" applyAlignment="1">
      <alignment horizontal="center" vertical="center" wrapText="1" readingOrder="1"/>
    </xf>
    <xf numFmtId="0" fontId="20" fillId="2" borderId="0" xfId="16" applyFont="1" applyFill="1" applyBorder="1" applyAlignment="1">
      <alignment horizontal="justify" wrapText="1"/>
    </xf>
    <xf numFmtId="0" fontId="20" fillId="0" borderId="0" xfId="16" applyFont="1" applyBorder="1" applyAlignment="1">
      <alignment horizontal="justify" wrapText="1"/>
    </xf>
    <xf numFmtId="0" fontId="101" fillId="4" borderId="0" xfId="0" applyFont="1" applyFill="1" applyBorder="1" applyAlignment="1">
      <alignment horizontal="center" vertical="center" wrapText="1"/>
    </xf>
    <xf numFmtId="0" fontId="0" fillId="0" borderId="0" xfId="0" applyAlignment="1">
      <alignment horizontal="center" vertical="center" wrapText="1"/>
    </xf>
    <xf numFmtId="0" fontId="41" fillId="0" borderId="591" xfId="0" applyFont="1" applyBorder="1" applyAlignment="1">
      <alignment horizontal="justify" wrapText="1"/>
    </xf>
    <xf numFmtId="0" fontId="23" fillId="16" borderId="495" xfId="0" applyNumberFormat="1" applyFont="1" applyFill="1" applyBorder="1" applyAlignment="1">
      <alignment horizontal="center" vertical="center" wrapText="1" readingOrder="1"/>
    </xf>
    <xf numFmtId="0" fontId="20" fillId="0" borderId="496" xfId="0" applyFont="1" applyBorder="1" applyAlignment="1">
      <alignment vertical="center"/>
    </xf>
    <xf numFmtId="0" fontId="23" fillId="16" borderId="390" xfId="0" applyNumberFormat="1" applyFont="1" applyFill="1" applyBorder="1" applyAlignment="1">
      <alignment horizontal="center" vertical="center" wrapText="1" readingOrder="1"/>
    </xf>
    <xf numFmtId="0" fontId="20" fillId="0" borderId="497" xfId="0" applyFont="1" applyBorder="1" applyAlignment="1">
      <alignment vertical="center"/>
    </xf>
    <xf numFmtId="0" fontId="20" fillId="0" borderId="392" xfId="0" applyFont="1" applyBorder="1" applyAlignment="1">
      <alignment horizontal="center" vertical="center" wrapText="1" readingOrder="1"/>
    </xf>
    <xf numFmtId="0" fontId="20" fillId="0" borderId="419" xfId="0" applyFont="1" applyBorder="1" applyAlignment="1">
      <alignment horizontal="justify" wrapText="1"/>
    </xf>
    <xf numFmtId="0" fontId="0" fillId="0" borderId="419" xfId="0" applyBorder="1" applyAlignment="1">
      <alignment horizontal="justify" wrapText="1"/>
    </xf>
    <xf numFmtId="0" fontId="23" fillId="16" borderId="392" xfId="0" applyNumberFormat="1" applyFont="1" applyFill="1" applyBorder="1" applyAlignment="1">
      <alignment horizontal="center" vertical="center" wrapText="1" readingOrder="1"/>
    </xf>
    <xf numFmtId="0" fontId="20" fillId="0" borderId="498" xfId="0" applyFont="1" applyBorder="1" applyAlignment="1">
      <alignment vertical="center"/>
    </xf>
    <xf numFmtId="0" fontId="23" fillId="16" borderId="507" xfId="0" applyNumberFormat="1" applyFont="1" applyFill="1" applyBorder="1" applyAlignment="1">
      <alignment horizontal="center" vertical="center" wrapText="1" readingOrder="1"/>
    </xf>
    <xf numFmtId="0" fontId="23" fillId="16" borderId="391" xfId="0" applyNumberFormat="1" applyFont="1" applyFill="1" applyBorder="1" applyAlignment="1">
      <alignment horizontal="center" vertical="center" wrapText="1" readingOrder="1"/>
    </xf>
    <xf numFmtId="0" fontId="20" fillId="0" borderId="0" xfId="0" applyFont="1" applyAlignment="1">
      <alignment horizontal="justify" vertical="center" wrapText="1"/>
    </xf>
    <xf numFmtId="0" fontId="20" fillId="2" borderId="0" xfId="0" applyFont="1" applyFill="1" applyAlignment="1">
      <alignment horizontal="justify" vertical="justify"/>
    </xf>
    <xf numFmtId="0" fontId="31" fillId="2" borderId="0" xfId="0" applyNumberFormat="1" applyFont="1" applyFill="1" applyBorder="1" applyAlignment="1">
      <alignment vertical="center" wrapText="1" readingOrder="1"/>
    </xf>
    <xf numFmtId="0" fontId="26" fillId="2" borderId="0" xfId="0" applyFont="1" applyFill="1" applyBorder="1" applyAlignment="1">
      <alignment vertical="center"/>
    </xf>
    <xf numFmtId="0" fontId="31" fillId="6" borderId="0" xfId="0" applyNumberFormat="1" applyFont="1" applyFill="1" applyBorder="1" applyAlignment="1">
      <alignment horizontal="left" vertical="center" wrapText="1" readingOrder="1"/>
    </xf>
    <xf numFmtId="0" fontId="20" fillId="2" borderId="0" xfId="0" applyFont="1" applyFill="1" applyBorder="1" applyAlignment="1">
      <alignment horizontal="justify" wrapText="1"/>
    </xf>
    <xf numFmtId="0" fontId="23" fillId="13" borderId="0" xfId="0" applyFont="1" applyFill="1" applyBorder="1" applyAlignment="1">
      <alignment horizontal="center" vertical="center"/>
    </xf>
    <xf numFmtId="0" fontId="23" fillId="13" borderId="27" xfId="0" applyFont="1" applyFill="1" applyBorder="1" applyAlignment="1">
      <alignment horizontal="center" vertical="center"/>
    </xf>
    <xf numFmtId="0" fontId="23" fillId="13" borderId="10" xfId="77" applyFont="1" applyFill="1" applyBorder="1" applyAlignment="1">
      <alignment horizontal="center" vertical="center" wrapText="1"/>
    </xf>
    <xf numFmtId="0" fontId="23" fillId="13" borderId="513" xfId="77" applyFont="1" applyFill="1" applyBorder="1" applyAlignment="1">
      <alignment horizontal="center" vertical="center" wrapText="1"/>
    </xf>
    <xf numFmtId="0" fontId="23" fillId="13" borderId="7" xfId="77" applyFont="1" applyFill="1" applyBorder="1" applyAlignment="1">
      <alignment horizontal="center" vertical="center" wrapText="1"/>
    </xf>
    <xf numFmtId="0" fontId="23" fillId="13" borderId="514" xfId="77" applyFont="1" applyFill="1" applyBorder="1" applyAlignment="1">
      <alignment horizontal="center" vertical="center" wrapText="1"/>
    </xf>
    <xf numFmtId="0" fontId="23" fillId="13" borderId="515" xfId="77" applyFont="1" applyFill="1" applyBorder="1" applyAlignment="1">
      <alignment horizontal="center" vertical="center" wrapText="1"/>
    </xf>
    <xf numFmtId="0" fontId="23" fillId="13" borderId="516" xfId="77" applyFont="1" applyFill="1" applyBorder="1" applyAlignment="1">
      <alignment horizontal="center" vertical="center" wrapText="1"/>
    </xf>
    <xf numFmtId="0" fontId="23" fillId="13" borderId="24" xfId="77" applyFont="1" applyFill="1" applyBorder="1" applyAlignment="1">
      <alignment horizontal="center" vertical="center" wrapText="1"/>
    </xf>
    <xf numFmtId="0" fontId="20" fillId="2" borderId="0" xfId="0" applyFont="1" applyFill="1" applyBorder="1" applyAlignment="1">
      <alignment horizontal="justify" vertical="top" wrapText="1"/>
    </xf>
    <xf numFmtId="0" fontId="24" fillId="2" borderId="0" xfId="0" applyFont="1" applyFill="1" applyAlignment="1">
      <alignment horizontal="justify" wrapText="1"/>
    </xf>
    <xf numFmtId="0" fontId="23" fillId="13" borderId="323" xfId="16" applyFont="1" applyFill="1" applyBorder="1" applyAlignment="1">
      <alignment horizontal="center" vertical="center"/>
    </xf>
    <xf numFmtId="0" fontId="23" fillId="13" borderId="324" xfId="16" applyFont="1" applyFill="1" applyBorder="1" applyAlignment="1">
      <alignment horizontal="center" vertical="center"/>
    </xf>
    <xf numFmtId="0" fontId="23" fillId="13" borderId="508" xfId="16" applyFont="1" applyFill="1" applyBorder="1" applyAlignment="1">
      <alignment horizontal="center" vertical="center" wrapText="1"/>
    </xf>
    <xf numFmtId="0" fontId="23" fillId="13" borderId="24" xfId="16" applyFont="1" applyFill="1" applyBorder="1" applyAlignment="1">
      <alignment horizontal="center" vertical="center"/>
    </xf>
    <xf numFmtId="0" fontId="20" fillId="0" borderId="0" xfId="0" applyFont="1" applyFill="1" applyBorder="1" applyAlignment="1">
      <alignment horizontal="justify" vertical="center" wrapText="1"/>
    </xf>
    <xf numFmtId="0" fontId="23" fillId="13" borderId="21" xfId="16" applyFont="1" applyFill="1" applyBorder="1" applyAlignment="1">
      <alignment horizontal="center" wrapText="1"/>
    </xf>
    <xf numFmtId="0" fontId="23" fillId="13" borderId="23" xfId="16" applyFont="1" applyFill="1" applyBorder="1" applyAlignment="1">
      <alignment horizontal="center" wrapText="1"/>
    </xf>
    <xf numFmtId="0" fontId="23" fillId="13" borderId="21" xfId="15" applyFont="1" applyFill="1" applyBorder="1" applyAlignment="1">
      <alignment horizontal="center" vertical="center"/>
    </xf>
    <xf numFmtId="0" fontId="23" fillId="13" borderId="23" xfId="15" applyFont="1" applyFill="1" applyBorder="1" applyAlignment="1">
      <alignment horizontal="center" vertical="center"/>
    </xf>
    <xf numFmtId="0" fontId="23" fillId="13" borderId="25" xfId="15" applyFont="1" applyFill="1" applyBorder="1" applyAlignment="1">
      <alignment horizontal="center" vertical="center"/>
    </xf>
    <xf numFmtId="0" fontId="23" fillId="13" borderId="27" xfId="15" applyFont="1" applyFill="1" applyBorder="1" applyAlignment="1">
      <alignment horizontal="center" vertical="center"/>
    </xf>
    <xf numFmtId="0" fontId="23" fillId="13" borderId="0" xfId="40" applyFont="1" applyFill="1" applyBorder="1" applyAlignment="1">
      <alignment horizontal="center" vertical="center"/>
    </xf>
    <xf numFmtId="0" fontId="23" fillId="13" borderId="27" xfId="40" applyFont="1" applyFill="1" applyBorder="1" applyAlignment="1">
      <alignment horizontal="center" vertical="center"/>
    </xf>
    <xf numFmtId="0" fontId="108" fillId="18" borderId="604" xfId="16" applyFont="1" applyFill="1" applyBorder="1" applyAlignment="1">
      <alignment horizontal="center" vertical="center" wrapText="1"/>
    </xf>
    <xf numFmtId="0" fontId="108" fillId="18" borderId="61" xfId="16" applyFont="1" applyFill="1" applyBorder="1" applyAlignment="1">
      <alignment horizontal="center" vertical="center"/>
    </xf>
    <xf numFmtId="0" fontId="20" fillId="2" borderId="0" xfId="0" applyFont="1" applyFill="1" applyBorder="1" applyAlignment="1">
      <alignment horizontal="justify" vertical="center" wrapText="1"/>
    </xf>
    <xf numFmtId="0" fontId="57" fillId="13" borderId="21" xfId="0" applyFont="1" applyFill="1" applyBorder="1" applyAlignment="1">
      <alignment horizontal="center" vertical="center"/>
    </xf>
    <xf numFmtId="0" fontId="57" fillId="13" borderId="23" xfId="0" applyFont="1" applyFill="1" applyBorder="1" applyAlignment="1">
      <alignment horizontal="center" vertical="center"/>
    </xf>
    <xf numFmtId="0" fontId="23" fillId="13" borderId="24" xfId="0" applyFont="1" applyFill="1" applyBorder="1" applyAlignment="1">
      <alignment horizontal="center" vertical="center"/>
    </xf>
    <xf numFmtId="0" fontId="23" fillId="13" borderId="22" xfId="0" applyFont="1" applyFill="1" applyBorder="1" applyAlignment="1">
      <alignment horizontal="center" vertical="center" wrapText="1"/>
    </xf>
    <xf numFmtId="0" fontId="23" fillId="13" borderId="21" xfId="0" applyFont="1" applyFill="1" applyBorder="1" applyAlignment="1">
      <alignment horizontal="center" vertical="center"/>
    </xf>
    <xf numFmtId="0" fontId="23" fillId="13" borderId="26" xfId="0" applyFont="1" applyFill="1" applyBorder="1" applyAlignment="1">
      <alignment horizontal="center" vertical="center" wrapText="1"/>
    </xf>
    <xf numFmtId="0" fontId="23" fillId="13" borderId="20" xfId="0" applyFont="1" applyFill="1" applyBorder="1" applyAlignment="1">
      <alignment horizontal="center" vertical="center" wrapText="1"/>
    </xf>
    <xf numFmtId="0" fontId="23" fillId="13" borderId="19" xfId="0" applyFont="1" applyFill="1" applyBorder="1" applyAlignment="1">
      <alignment horizontal="center" vertical="center" wrapText="1"/>
    </xf>
    <xf numFmtId="0" fontId="23" fillId="13" borderId="26" xfId="0" applyFont="1" applyFill="1" applyBorder="1" applyAlignment="1">
      <alignment horizontal="center" vertical="center"/>
    </xf>
    <xf numFmtId="0" fontId="23" fillId="13" borderId="20" xfId="0" applyFont="1" applyFill="1" applyBorder="1" applyAlignment="1">
      <alignment horizontal="center" vertical="center"/>
    </xf>
    <xf numFmtId="0" fontId="26" fillId="0" borderId="317" xfId="0" applyFont="1" applyFill="1" applyBorder="1" applyAlignment="1">
      <alignment horizontal="justify" vertical="center" wrapText="1"/>
    </xf>
    <xf numFmtId="0" fontId="23" fillId="13" borderId="25" xfId="0" applyFont="1" applyFill="1" applyBorder="1" applyAlignment="1">
      <alignment horizontal="center" vertical="center"/>
    </xf>
    <xf numFmtId="0" fontId="28" fillId="13" borderId="23" xfId="0" applyFont="1" applyFill="1" applyBorder="1" applyAlignment="1">
      <alignment horizontal="center"/>
    </xf>
    <xf numFmtId="0" fontId="28" fillId="13" borderId="19" xfId="0" applyFont="1" applyFill="1" applyBorder="1" applyAlignment="1">
      <alignment horizontal="center"/>
    </xf>
    <xf numFmtId="0" fontId="23" fillId="13" borderId="18" xfId="0" applyFont="1" applyFill="1" applyBorder="1" applyAlignment="1">
      <alignment horizontal="center" vertical="center"/>
    </xf>
    <xf numFmtId="0" fontId="23" fillId="13" borderId="24" xfId="0" applyFont="1" applyFill="1" applyBorder="1" applyAlignment="1">
      <alignment horizontal="center" vertical="center" wrapText="1"/>
    </xf>
    <xf numFmtId="0" fontId="28" fillId="13" borderId="220" xfId="0" applyFont="1" applyFill="1" applyBorder="1" applyAlignment="1">
      <alignment horizontal="center"/>
    </xf>
    <xf numFmtId="0" fontId="23" fillId="13" borderId="202" xfId="0" applyFont="1" applyFill="1" applyBorder="1" applyAlignment="1">
      <alignment horizontal="center" vertical="center"/>
    </xf>
    <xf numFmtId="0" fontId="23" fillId="13" borderId="23" xfId="0" applyFont="1" applyFill="1" applyBorder="1" applyAlignment="1">
      <alignment horizontal="center"/>
    </xf>
    <xf numFmtId="0" fontId="23" fillId="13" borderId="220" xfId="0" applyFont="1" applyFill="1" applyBorder="1" applyAlignment="1">
      <alignment horizontal="center"/>
    </xf>
    <xf numFmtId="0" fontId="23" fillId="13" borderId="23" xfId="26" applyFont="1" applyFill="1" applyBorder="1" applyAlignment="1">
      <alignment horizontal="center" wrapText="1"/>
    </xf>
    <xf numFmtId="0" fontId="23" fillId="13" borderId="220" xfId="26" applyFont="1" applyFill="1" applyBorder="1" applyAlignment="1">
      <alignment horizontal="center" wrapText="1"/>
    </xf>
    <xf numFmtId="0" fontId="23" fillId="13" borderId="24" xfId="44" applyFont="1" applyFill="1" applyBorder="1" applyAlignment="1">
      <alignment horizontal="center" vertical="center" wrapText="1"/>
    </xf>
    <xf numFmtId="0" fontId="23" fillId="13" borderId="25" xfId="44" applyFont="1" applyFill="1" applyBorder="1" applyAlignment="1">
      <alignment horizontal="center" vertical="center" wrapText="1"/>
    </xf>
    <xf numFmtId="0" fontId="23" fillId="21" borderId="503" xfId="50" applyFont="1" applyFill="1" applyBorder="1" applyAlignment="1"/>
    <xf numFmtId="0" fontId="20" fillId="0" borderId="504" xfId="0" applyFont="1" applyBorder="1" applyAlignment="1"/>
    <xf numFmtId="0" fontId="23" fillId="21" borderId="505" xfId="0" applyFont="1" applyFill="1" applyBorder="1" applyAlignment="1">
      <alignment horizontal="center" vertical="center" wrapText="1"/>
    </xf>
    <xf numFmtId="0" fontId="72" fillId="0" borderId="404" xfId="0" applyFont="1" applyBorder="1" applyAlignment="1">
      <alignment horizontal="center" vertical="center" wrapText="1"/>
    </xf>
    <xf numFmtId="0" fontId="23" fillId="21" borderId="390" xfId="0" applyFont="1" applyFill="1" applyBorder="1" applyAlignment="1">
      <alignment horizontal="center" vertical="center" wrapText="1"/>
    </xf>
    <xf numFmtId="0" fontId="23" fillId="21" borderId="392" xfId="0" applyFont="1" applyFill="1" applyBorder="1" applyAlignment="1">
      <alignment horizontal="center" vertical="center" wrapText="1"/>
    </xf>
    <xf numFmtId="0" fontId="20" fillId="2" borderId="0" xfId="0" applyFont="1" applyFill="1" applyBorder="1" applyAlignment="1">
      <alignment horizontal="left" vertical="center" wrapText="1" indent="1"/>
    </xf>
    <xf numFmtId="0" fontId="20" fillId="2" borderId="0" xfId="0" applyFont="1" applyFill="1" applyBorder="1" applyAlignment="1">
      <alignment vertical="center" wrapText="1"/>
    </xf>
    <xf numFmtId="0" fontId="24" fillId="9" borderId="0" xfId="0" applyFont="1" applyFill="1" applyBorder="1" applyAlignment="1">
      <alignment horizontal="left"/>
    </xf>
    <xf numFmtId="0" fontId="20" fillId="9" borderId="0" xfId="0" applyFont="1" applyFill="1" applyBorder="1" applyAlignment="1">
      <alignment horizontal="left" wrapText="1"/>
    </xf>
    <xf numFmtId="0" fontId="23" fillId="13" borderId="220" xfId="0" applyFont="1" applyFill="1" applyBorder="1" applyAlignment="1">
      <alignment horizontal="center" vertical="center" wrapText="1"/>
    </xf>
    <xf numFmtId="0" fontId="23" fillId="13" borderId="24" xfId="0" applyFont="1" applyFill="1" applyBorder="1" applyAlignment="1">
      <alignment horizontal="center"/>
    </xf>
    <xf numFmtId="0" fontId="23" fillId="13" borderId="25" xfId="0" applyFont="1" applyFill="1" applyBorder="1" applyAlignment="1">
      <alignment horizontal="center"/>
    </xf>
    <xf numFmtId="0" fontId="20" fillId="2" borderId="0" xfId="0" applyFont="1" applyFill="1" applyBorder="1" applyAlignment="1">
      <alignment horizontal="left" wrapText="1"/>
    </xf>
    <xf numFmtId="0" fontId="20" fillId="2" borderId="0" xfId="0" applyFont="1" applyFill="1" applyBorder="1" applyAlignment="1">
      <alignment horizontal="left"/>
    </xf>
    <xf numFmtId="0" fontId="24" fillId="2" borderId="0" xfId="0" applyFont="1" applyFill="1" applyBorder="1" applyAlignment="1">
      <alignment horizontal="left"/>
    </xf>
    <xf numFmtId="0" fontId="21" fillId="0" borderId="0" xfId="3" applyFont="1" applyFill="1" applyBorder="1" applyAlignment="1">
      <alignment horizontal="center" vertical="center"/>
    </xf>
    <xf numFmtId="0" fontId="26" fillId="2" borderId="0" xfId="29" applyFont="1" applyFill="1" applyAlignment="1">
      <alignment horizontal="left" vertical="center" wrapText="1"/>
    </xf>
    <xf numFmtId="0" fontId="23" fillId="13" borderId="202" xfId="16" applyFont="1" applyFill="1" applyBorder="1" applyAlignment="1">
      <alignment horizontal="center" vertical="center" wrapText="1"/>
    </xf>
    <xf numFmtId="0" fontId="23" fillId="13" borderId="9" xfId="16" applyFont="1" applyFill="1" applyBorder="1" applyAlignment="1">
      <alignment horizontal="center" vertical="center" wrapText="1"/>
    </xf>
    <xf numFmtId="0" fontId="23" fillId="13" borderId="28" xfId="16" applyFont="1" applyFill="1" applyBorder="1" applyAlignment="1">
      <alignment horizontal="center" vertical="center" wrapText="1"/>
    </xf>
    <xf numFmtId="0" fontId="23" fillId="13" borderId="22" xfId="16" applyFont="1" applyFill="1" applyBorder="1" applyAlignment="1">
      <alignment horizontal="center" vertical="center" wrapText="1"/>
    </xf>
    <xf numFmtId="0" fontId="23" fillId="13" borderId="21" xfId="2" applyFont="1" applyFill="1" applyBorder="1" applyAlignment="1">
      <alignment horizontal="center"/>
    </xf>
    <xf numFmtId="0" fontId="23" fillId="13" borderId="25" xfId="16" applyFont="1" applyFill="1" applyBorder="1" applyAlignment="1">
      <alignment horizontal="center" vertical="center" wrapText="1"/>
    </xf>
    <xf numFmtId="0" fontId="23" fillId="13" borderId="27" xfId="16" applyFont="1" applyFill="1" applyBorder="1" applyAlignment="1">
      <alignment horizontal="center" vertical="center" wrapText="1"/>
    </xf>
    <xf numFmtId="0" fontId="23" fillId="13" borderId="23" xfId="16" applyFont="1" applyFill="1" applyBorder="1" applyAlignment="1">
      <alignment horizontal="center" vertical="center" wrapText="1"/>
    </xf>
    <xf numFmtId="0" fontId="23" fillId="13" borderId="26" xfId="16" applyFont="1" applyFill="1" applyBorder="1" applyAlignment="1">
      <alignment horizontal="center" vertical="center" wrapText="1"/>
    </xf>
    <xf numFmtId="0" fontId="23" fillId="13" borderId="24" xfId="16" applyFont="1" applyFill="1" applyBorder="1" applyAlignment="1">
      <alignment horizontal="center" vertical="center" wrapText="1"/>
    </xf>
    <xf numFmtId="0" fontId="23" fillId="13" borderId="19" xfId="16" applyFont="1" applyFill="1" applyBorder="1" applyAlignment="1">
      <alignment horizontal="center" vertical="center" wrapText="1"/>
    </xf>
    <xf numFmtId="0" fontId="23" fillId="13" borderId="220" xfId="16" applyFont="1" applyFill="1" applyBorder="1" applyAlignment="1">
      <alignment horizontal="center" vertical="center" wrapText="1"/>
    </xf>
    <xf numFmtId="0" fontId="23" fillId="13" borderId="18" xfId="16" applyFont="1" applyFill="1" applyBorder="1" applyAlignment="1">
      <alignment horizontal="center" vertical="center" wrapText="1"/>
    </xf>
    <xf numFmtId="0" fontId="26" fillId="0" borderId="0" xfId="16" quotePrefix="1" applyFont="1" applyFill="1" applyAlignment="1">
      <alignment horizontal="left" wrapText="1"/>
    </xf>
    <xf numFmtId="2" fontId="26" fillId="0" borderId="609" xfId="16" quotePrefix="1" applyNumberFormat="1" applyFont="1" applyFill="1" applyBorder="1" applyAlignment="1">
      <alignment horizontal="justify" vertical="center" wrapText="1"/>
    </xf>
    <xf numFmtId="2" fontId="26" fillId="0" borderId="619" xfId="16" quotePrefix="1" applyNumberFormat="1" applyFont="1" applyFill="1" applyBorder="1" applyAlignment="1">
      <alignment horizontal="justify" vertical="center" wrapText="1"/>
    </xf>
    <xf numFmtId="0" fontId="20" fillId="0" borderId="0" xfId="78" applyFont="1" applyBorder="1" applyAlignment="1">
      <alignment horizontal="left" vertical="center"/>
    </xf>
    <xf numFmtId="2" fontId="26" fillId="0" borderId="0" xfId="16" applyNumberFormat="1" applyFont="1" applyFill="1" applyBorder="1" applyAlignment="1">
      <alignment horizontal="left" vertical="center" wrapText="1"/>
    </xf>
    <xf numFmtId="2" fontId="26" fillId="0" borderId="613" xfId="16" quotePrefix="1" applyNumberFormat="1" applyFont="1" applyFill="1" applyBorder="1" applyAlignment="1">
      <alignment horizontal="justify" vertical="center" wrapText="1"/>
    </xf>
    <xf numFmtId="2" fontId="26" fillId="0" borderId="618" xfId="16" quotePrefix="1" applyNumberFormat="1" applyFont="1" applyFill="1" applyBorder="1" applyAlignment="1">
      <alignment horizontal="justify" vertical="center" wrapText="1"/>
    </xf>
    <xf numFmtId="2" fontId="21" fillId="4" borderId="625" xfId="16" applyNumberFormat="1" applyFont="1" applyFill="1" applyBorder="1" applyAlignment="1">
      <alignment horizontal="center" vertical="center" wrapText="1"/>
    </xf>
    <xf numFmtId="2" fontId="26" fillId="0" borderId="622" xfId="16" quotePrefix="1" applyNumberFormat="1" applyFont="1" applyFill="1" applyBorder="1" applyAlignment="1">
      <alignment horizontal="center" vertical="center" wrapText="1"/>
    </xf>
    <xf numFmtId="2" fontId="26" fillId="0" borderId="623" xfId="16" quotePrefix="1" applyNumberFormat="1" applyFont="1" applyFill="1" applyBorder="1" applyAlignment="1">
      <alignment horizontal="center" vertical="center" wrapText="1"/>
    </xf>
    <xf numFmtId="2" fontId="26" fillId="0" borderId="608" xfId="16" quotePrefix="1" applyNumberFormat="1" applyFont="1" applyFill="1" applyBorder="1" applyAlignment="1">
      <alignment horizontal="justify" vertical="center" wrapText="1"/>
    </xf>
    <xf numFmtId="2" fontId="26" fillId="0" borderId="617" xfId="16" quotePrefix="1" applyNumberFormat="1" applyFont="1" applyFill="1" applyBorder="1" applyAlignment="1">
      <alignment horizontal="justify" vertical="center" wrapText="1"/>
    </xf>
    <xf numFmtId="0" fontId="21" fillId="0" borderId="0" xfId="16" applyFont="1" applyAlignment="1">
      <alignment horizontal="center"/>
    </xf>
    <xf numFmtId="0" fontId="21" fillId="0" borderId="0" xfId="16" applyFont="1" applyFill="1" applyAlignment="1">
      <alignment horizontal="center" vertical="center" wrapText="1"/>
    </xf>
    <xf numFmtId="0" fontId="21" fillId="0" borderId="0" xfId="16" applyFont="1" applyFill="1" applyAlignment="1">
      <alignment horizontal="center" vertical="center"/>
    </xf>
    <xf numFmtId="0" fontId="23" fillId="13" borderId="21" xfId="2" applyFont="1" applyFill="1" applyBorder="1" applyAlignment="1">
      <alignment horizontal="center" vertical="center" wrapText="1"/>
    </xf>
    <xf numFmtId="0" fontId="23" fillId="13" borderId="23" xfId="2" applyFont="1" applyFill="1" applyBorder="1" applyAlignment="1">
      <alignment horizontal="center" vertical="center" wrapText="1"/>
    </xf>
    <xf numFmtId="0" fontId="23" fillId="13" borderId="9" xfId="2" applyFont="1" applyFill="1" applyBorder="1" applyAlignment="1">
      <alignment horizontal="center" vertical="center" wrapText="1"/>
    </xf>
    <xf numFmtId="0" fontId="23" fillId="13" borderId="25" xfId="2" applyFont="1" applyFill="1" applyBorder="1" applyAlignment="1">
      <alignment horizontal="center" vertical="center" wrapText="1"/>
    </xf>
    <xf numFmtId="0" fontId="23" fillId="13" borderId="22" xfId="2" applyFont="1" applyFill="1" applyBorder="1" applyAlignment="1">
      <alignment horizontal="center" vertical="center" wrapText="1"/>
    </xf>
    <xf numFmtId="2" fontId="26" fillId="0" borderId="0" xfId="16" quotePrefix="1" applyNumberFormat="1" applyFont="1" applyFill="1" applyBorder="1" applyAlignment="1">
      <alignment horizontal="justify" vertical="center" wrapText="1"/>
    </xf>
    <xf numFmtId="2" fontId="26" fillId="0" borderId="0" xfId="16" applyNumberFormat="1" applyFont="1" applyFill="1" applyBorder="1" applyAlignment="1">
      <alignment horizontal="justify" vertical="center" wrapText="1"/>
    </xf>
    <xf numFmtId="2" fontId="21" fillId="19" borderId="251" xfId="16" applyNumberFormat="1" applyFont="1" applyFill="1" applyBorder="1" applyAlignment="1">
      <alignment horizontal="left" vertical="center" wrapText="1"/>
    </xf>
    <xf numFmtId="2" fontId="21" fillId="19" borderId="345" xfId="16" applyNumberFormat="1" applyFont="1" applyFill="1" applyBorder="1" applyAlignment="1">
      <alignment horizontal="left" vertical="center" wrapText="1"/>
    </xf>
    <xf numFmtId="2" fontId="21" fillId="19" borderId="20" xfId="16" applyNumberFormat="1" applyFont="1" applyFill="1" applyBorder="1" applyAlignment="1">
      <alignment horizontal="left" vertical="center" wrapText="1"/>
    </xf>
    <xf numFmtId="0" fontId="0" fillId="0" borderId="20" xfId="0" applyBorder="1" applyAlignment="1">
      <alignment horizontal="left" vertical="center" wrapText="1"/>
    </xf>
    <xf numFmtId="0" fontId="0" fillId="0" borderId="275" xfId="0" applyBorder="1" applyAlignment="1">
      <alignment horizontal="left" vertical="center" wrapText="1"/>
    </xf>
    <xf numFmtId="0" fontId="21" fillId="4" borderId="26" xfId="79" applyFont="1" applyFill="1" applyBorder="1" applyAlignment="1">
      <alignment horizontal="center" vertical="center" wrapText="1"/>
    </xf>
    <xf numFmtId="0" fontId="21" fillId="4" borderId="265" xfId="79" applyFont="1" applyFill="1" applyBorder="1" applyAlignment="1">
      <alignment horizontal="center" vertical="center" wrapText="1"/>
    </xf>
    <xf numFmtId="0" fontId="21" fillId="4" borderId="166" xfId="79" applyFont="1" applyFill="1" applyBorder="1" applyAlignment="1">
      <alignment horizontal="center" vertical="center" wrapText="1"/>
    </xf>
    <xf numFmtId="0" fontId="21" fillId="4" borderId="544" xfId="79" applyFont="1" applyFill="1" applyBorder="1" applyAlignment="1">
      <alignment horizontal="center" vertical="center" wrapText="1"/>
    </xf>
    <xf numFmtId="0" fontId="21" fillId="0" borderId="0" xfId="79" applyFont="1" applyAlignment="1">
      <alignment horizontal="center" vertical="center" wrapText="1"/>
    </xf>
    <xf numFmtId="0" fontId="23" fillId="21" borderId="26" xfId="80" applyFont="1" applyFill="1" applyBorder="1" applyAlignment="1">
      <alignment horizontal="center" vertical="center" wrapText="1"/>
    </xf>
    <xf numFmtId="0" fontId="23" fillId="21" borderId="19" xfId="80" applyFont="1" applyFill="1" applyBorder="1" applyAlignment="1">
      <alignment horizontal="center" vertical="center" wrapText="1"/>
    </xf>
    <xf numFmtId="0" fontId="23" fillId="21" borderId="29" xfId="80" applyFont="1" applyFill="1" applyBorder="1" applyAlignment="1">
      <alignment horizontal="center" vertical="center" wrapText="1"/>
    </xf>
    <xf numFmtId="0" fontId="23" fillId="21" borderId="0" xfId="80" applyFont="1" applyFill="1" applyBorder="1" applyAlignment="1">
      <alignment horizontal="center" vertical="center" wrapText="1"/>
    </xf>
    <xf numFmtId="0" fontId="23" fillId="21" borderId="202" xfId="80" applyFont="1" applyFill="1" applyBorder="1" applyAlignment="1">
      <alignment horizontal="center" vertical="center" wrapText="1"/>
    </xf>
    <xf numFmtId="0" fontId="23" fillId="21" borderId="9" xfId="80" applyFont="1" applyFill="1" applyBorder="1" applyAlignment="1">
      <alignment horizontal="center" vertical="center" wrapText="1"/>
    </xf>
    <xf numFmtId="0" fontId="21" fillId="4" borderId="236" xfId="79" applyFont="1" applyFill="1" applyBorder="1" applyAlignment="1">
      <alignment horizontal="center" vertical="center" wrapText="1"/>
    </xf>
    <xf numFmtId="0" fontId="21" fillId="4" borderId="518" xfId="79" applyFont="1" applyFill="1" applyBorder="1" applyAlignment="1">
      <alignment horizontal="center" vertical="center" wrapText="1"/>
    </xf>
    <xf numFmtId="0" fontId="26" fillId="2" borderId="0" xfId="16" applyFont="1" applyFill="1" applyAlignment="1">
      <alignment horizontal="justify" vertical="center" wrapText="1"/>
    </xf>
    <xf numFmtId="0" fontId="21" fillId="4" borderId="50" xfId="16" applyFont="1" applyFill="1" applyBorder="1" applyAlignment="1">
      <alignment horizontal="center" vertical="center" wrapText="1"/>
    </xf>
    <xf numFmtId="0" fontId="21" fillId="4" borderId="51" xfId="16" applyFont="1" applyFill="1" applyBorder="1" applyAlignment="1">
      <alignment horizontal="center" vertical="center" wrapText="1"/>
    </xf>
    <xf numFmtId="0" fontId="21" fillId="4" borderId="58" xfId="16" applyFont="1" applyFill="1" applyBorder="1" applyAlignment="1">
      <alignment horizontal="center" vertical="center" wrapText="1"/>
    </xf>
    <xf numFmtId="0" fontId="21" fillId="4" borderId="20" xfId="16" applyFont="1" applyFill="1" applyBorder="1" applyAlignment="1">
      <alignment horizontal="center" vertical="center" textRotation="90" wrapText="1"/>
    </xf>
    <xf numFmtId="0" fontId="26" fillId="0" borderId="0" xfId="16" applyFont="1" applyFill="1" applyBorder="1" applyAlignment="1">
      <alignment horizontal="justify" vertical="center" wrapText="1"/>
    </xf>
    <xf numFmtId="0" fontId="21" fillId="4" borderId="645" xfId="16" applyFont="1" applyFill="1" applyBorder="1" applyAlignment="1">
      <alignment horizontal="center" vertical="center" wrapText="1"/>
    </xf>
    <xf numFmtId="0" fontId="21" fillId="4" borderId="646" xfId="16" applyFont="1" applyFill="1" applyBorder="1" applyAlignment="1">
      <alignment horizontal="center" vertical="center" wrapText="1"/>
    </xf>
    <xf numFmtId="0" fontId="21" fillId="4" borderId="647" xfId="16" applyFont="1" applyFill="1" applyBorder="1" applyAlignment="1">
      <alignment horizontal="center" vertical="center" wrapText="1"/>
    </xf>
    <xf numFmtId="0" fontId="21" fillId="4" borderId="29" xfId="16" applyFont="1" applyFill="1" applyBorder="1" applyAlignment="1">
      <alignment horizontal="center" vertical="center" textRotation="90" wrapText="1"/>
    </xf>
    <xf numFmtId="0" fontId="21" fillId="4" borderId="641" xfId="16" applyFont="1" applyFill="1" applyBorder="1" applyAlignment="1">
      <alignment horizontal="center" vertical="center" wrapText="1"/>
    </xf>
    <xf numFmtId="0" fontId="21" fillId="4" borderId="642" xfId="16" applyFont="1" applyFill="1" applyBorder="1" applyAlignment="1">
      <alignment horizontal="center" vertical="center" wrapText="1"/>
    </xf>
    <xf numFmtId="0" fontId="21" fillId="4" borderId="643" xfId="16" applyFont="1" applyFill="1" applyBorder="1" applyAlignment="1">
      <alignment horizontal="center" vertical="center" wrapText="1"/>
    </xf>
    <xf numFmtId="0" fontId="26" fillId="0" borderId="0" xfId="56" applyNumberFormat="1" applyFont="1" applyFill="1" applyAlignment="1">
      <alignment horizontal="justify" vertical="center" wrapText="1"/>
    </xf>
    <xf numFmtId="0" fontId="26" fillId="0" borderId="0" xfId="56" applyNumberFormat="1" applyFont="1" applyFill="1" applyAlignment="1">
      <alignment horizontal="left" vertical="center" wrapText="1"/>
    </xf>
    <xf numFmtId="166" fontId="23" fillId="13" borderId="14" xfId="40" applyNumberFormat="1" applyFont="1" applyFill="1" applyBorder="1" applyAlignment="1">
      <alignment horizontal="center" vertical="center" wrapText="1"/>
    </xf>
    <xf numFmtId="166" fontId="23" fillId="13" borderId="172" xfId="40" applyNumberFormat="1" applyFont="1" applyFill="1" applyBorder="1" applyAlignment="1">
      <alignment horizontal="center" vertical="center" wrapText="1"/>
    </xf>
    <xf numFmtId="166" fontId="23" fillId="13" borderId="15" xfId="40" quotePrefix="1" applyNumberFormat="1" applyFont="1" applyFill="1" applyBorder="1" applyAlignment="1">
      <alignment horizontal="center" vertical="center" wrapText="1"/>
    </xf>
    <xf numFmtId="166" fontId="23" fillId="13" borderId="232" xfId="40" quotePrefix="1" applyNumberFormat="1" applyFont="1" applyFill="1" applyBorder="1" applyAlignment="1">
      <alignment horizontal="center" vertical="center" wrapText="1"/>
    </xf>
    <xf numFmtId="166" fontId="23" fillId="13" borderId="25" xfId="40" quotePrefix="1" applyNumberFormat="1" applyFont="1" applyFill="1" applyBorder="1" applyAlignment="1">
      <alignment horizontal="center" vertical="center"/>
    </xf>
    <xf numFmtId="166" fontId="23" fillId="13" borderId="23" xfId="40" quotePrefix="1" applyNumberFormat="1" applyFont="1" applyFill="1" applyBorder="1" applyAlignment="1">
      <alignment horizontal="center" vertical="center"/>
    </xf>
    <xf numFmtId="166" fontId="23" fillId="13" borderId="0" xfId="40" applyNumberFormat="1" applyFont="1" applyFill="1" applyBorder="1" applyAlignment="1">
      <alignment horizontal="center" vertical="center" wrapText="1"/>
    </xf>
    <xf numFmtId="166" fontId="23" fillId="13" borderId="27" xfId="40" applyNumberFormat="1" applyFont="1" applyFill="1" applyBorder="1" applyAlignment="1">
      <alignment horizontal="center" vertical="center" wrapText="1"/>
    </xf>
    <xf numFmtId="0" fontId="20" fillId="2" borderId="0" xfId="0" applyFont="1" applyFill="1" applyBorder="1" applyAlignment="1">
      <alignment horizontal="justify" vertical="center"/>
    </xf>
    <xf numFmtId="0" fontId="23" fillId="13" borderId="21" xfId="45" applyFont="1" applyFill="1" applyBorder="1" applyAlignment="1">
      <alignment horizontal="center" vertical="center"/>
    </xf>
    <xf numFmtId="166" fontId="23" fillId="13" borderId="9" xfId="40" applyNumberFormat="1" applyFont="1" applyFill="1" applyBorder="1" applyAlignment="1">
      <alignment horizontal="center" vertical="center" wrapText="1"/>
    </xf>
    <xf numFmtId="166" fontId="23" fillId="13" borderId="9" xfId="45" applyNumberFormat="1" applyFont="1" applyFill="1" applyBorder="1" applyAlignment="1">
      <alignment horizontal="center" vertical="center" wrapText="1"/>
    </xf>
    <xf numFmtId="166" fontId="23" fillId="13" borderId="22" xfId="40" applyNumberFormat="1" applyFont="1" applyFill="1" applyBorder="1" applyAlignment="1">
      <alignment horizontal="center" vertical="center" wrapText="1"/>
    </xf>
    <xf numFmtId="0" fontId="23" fillId="13" borderId="30" xfId="45" applyFont="1" applyFill="1" applyBorder="1" applyAlignment="1">
      <alignment horizontal="center" vertical="center"/>
    </xf>
    <xf numFmtId="166" fontId="23" fillId="13" borderId="11" xfId="40" applyNumberFormat="1" applyFont="1" applyFill="1" applyBorder="1" applyAlignment="1">
      <alignment horizontal="center" vertical="center" wrapText="1"/>
    </xf>
    <xf numFmtId="166" fontId="23" fillId="13" borderId="11" xfId="45" applyNumberFormat="1" applyFont="1" applyFill="1" applyBorder="1" applyAlignment="1">
      <alignment horizontal="center" vertical="center" wrapText="1"/>
    </xf>
    <xf numFmtId="166" fontId="23" fillId="13" borderId="46" xfId="40" applyNumberFormat="1" applyFont="1" applyFill="1" applyBorder="1" applyAlignment="1">
      <alignment horizontal="center" vertical="center" wrapText="1"/>
    </xf>
    <xf numFmtId="0" fontId="23" fillId="13" borderId="23" xfId="45" applyFont="1" applyFill="1" applyBorder="1" applyAlignment="1">
      <alignment horizontal="center" vertical="center"/>
    </xf>
    <xf numFmtId="166" fontId="23" fillId="13" borderId="24" xfId="40" applyNumberFormat="1" applyFont="1" applyFill="1" applyBorder="1" applyAlignment="1">
      <alignment horizontal="center" vertical="center" wrapText="1"/>
    </xf>
    <xf numFmtId="166" fontId="23" fillId="13" borderId="24" xfId="45" applyNumberFormat="1" applyFont="1" applyFill="1" applyBorder="1" applyAlignment="1">
      <alignment horizontal="center" vertical="center" wrapText="1"/>
    </xf>
    <xf numFmtId="166" fontId="23" fillId="13" borderId="25" xfId="40" applyNumberFormat="1" applyFont="1" applyFill="1" applyBorder="1" applyAlignment="1">
      <alignment horizontal="center" vertical="center" wrapText="1"/>
    </xf>
    <xf numFmtId="0" fontId="23" fillId="13" borderId="21" xfId="47" applyFont="1" applyFill="1" applyBorder="1" applyAlignment="1">
      <alignment horizontal="center" vertical="center"/>
    </xf>
    <xf numFmtId="0" fontId="23" fillId="13" borderId="24" xfId="3" applyFont="1" applyFill="1" applyBorder="1" applyAlignment="1">
      <alignment horizontal="center" vertical="center"/>
    </xf>
    <xf numFmtId="0" fontId="23" fillId="13" borderId="25" xfId="3" applyFont="1" applyFill="1" applyBorder="1" applyAlignment="1">
      <alignment horizontal="center" vertical="center"/>
    </xf>
    <xf numFmtId="0" fontId="23" fillId="13" borderId="18" xfId="3" applyFont="1" applyFill="1" applyBorder="1" applyAlignment="1">
      <alignment horizontal="center"/>
    </xf>
    <xf numFmtId="0" fontId="23" fillId="13" borderId="18" xfId="3" applyFont="1" applyFill="1" applyBorder="1" applyAlignment="1">
      <alignment horizontal="center" vertical="center"/>
    </xf>
    <xf numFmtId="0" fontId="23" fillId="13" borderId="26" xfId="3" applyFont="1" applyFill="1" applyBorder="1" applyAlignment="1">
      <alignment horizontal="center" vertical="center"/>
    </xf>
    <xf numFmtId="0" fontId="23" fillId="13" borderId="23" xfId="3" applyFont="1" applyFill="1" applyBorder="1" applyAlignment="1">
      <alignment horizontal="center" vertical="center" wrapText="1"/>
    </xf>
    <xf numFmtId="0" fontId="23" fillId="13" borderId="19" xfId="3" applyFont="1" applyFill="1" applyBorder="1" applyAlignment="1">
      <alignment horizontal="center" vertical="center" wrapText="1"/>
    </xf>
    <xf numFmtId="0" fontId="23" fillId="13" borderId="9" xfId="3" applyFont="1" applyFill="1" applyBorder="1" applyAlignment="1">
      <alignment horizontal="center" vertical="center"/>
    </xf>
    <xf numFmtId="0" fontId="21" fillId="2" borderId="0" xfId="57" applyFont="1" applyFill="1" applyBorder="1" applyAlignment="1">
      <alignment horizontal="left" indent="3"/>
    </xf>
    <xf numFmtId="0" fontId="21" fillId="2" borderId="248" xfId="57" applyFont="1" applyFill="1" applyBorder="1" applyAlignment="1">
      <alignment horizontal="left" indent="3"/>
    </xf>
    <xf numFmtId="0" fontId="23" fillId="13" borderId="23" xfId="57" applyFont="1" applyFill="1" applyBorder="1" applyAlignment="1">
      <alignment horizontal="center" vertical="center" wrapText="1"/>
    </xf>
    <xf numFmtId="0" fontId="23" fillId="13" borderId="220" xfId="57" applyFont="1" applyFill="1" applyBorder="1" applyAlignment="1">
      <alignment horizontal="center" vertical="center" wrapText="1"/>
    </xf>
    <xf numFmtId="0" fontId="23" fillId="13" borderId="24" xfId="57" applyFont="1" applyFill="1" applyBorder="1" applyAlignment="1">
      <alignment horizontal="center" vertical="center"/>
    </xf>
    <xf numFmtId="0" fontId="23" fillId="13" borderId="202" xfId="57" applyFont="1" applyFill="1" applyBorder="1" applyAlignment="1">
      <alignment horizontal="center" vertical="center"/>
    </xf>
    <xf numFmtId="0" fontId="23" fillId="13" borderId="25" xfId="57" applyFont="1" applyFill="1" applyBorder="1" applyAlignment="1">
      <alignment horizontal="center" vertical="center"/>
    </xf>
    <xf numFmtId="0" fontId="23" fillId="13" borderId="28" xfId="57" applyFont="1" applyFill="1" applyBorder="1" applyAlignment="1">
      <alignment horizontal="center" vertical="center"/>
    </xf>
    <xf numFmtId="0" fontId="26" fillId="2" borderId="0" xfId="58" applyFont="1" applyFill="1" applyAlignment="1">
      <alignment horizontal="center"/>
    </xf>
    <xf numFmtId="0" fontId="55" fillId="2" borderId="0" xfId="58" applyFont="1" applyFill="1" applyAlignment="1">
      <alignment horizontal="left"/>
    </xf>
    <xf numFmtId="0" fontId="26" fillId="2" borderId="0" xfId="58" applyFont="1" applyFill="1" applyBorder="1" applyAlignment="1">
      <alignment horizontal="right"/>
    </xf>
    <xf numFmtId="0" fontId="23" fillId="13" borderId="23" xfId="58" applyFont="1" applyFill="1" applyBorder="1" applyAlignment="1">
      <alignment horizontal="center" vertical="center" wrapText="1"/>
    </xf>
    <xf numFmtId="0" fontId="23" fillId="13" borderId="343" xfId="58" applyFont="1" applyFill="1" applyBorder="1" applyAlignment="1">
      <alignment horizontal="center" vertical="center" wrapText="1"/>
    </xf>
    <xf numFmtId="0" fontId="23" fillId="13" borderId="24" xfId="58" applyFont="1" applyFill="1" applyBorder="1" applyAlignment="1">
      <alignment horizontal="center" vertical="center"/>
    </xf>
    <xf numFmtId="0" fontId="23" fillId="13" borderId="24" xfId="58" applyFont="1" applyFill="1" applyBorder="1" applyAlignment="1">
      <alignment horizontal="center" vertical="center" wrapText="1"/>
    </xf>
    <xf numFmtId="0" fontId="23" fillId="13" borderId="13" xfId="58" applyFont="1" applyFill="1" applyBorder="1" applyAlignment="1">
      <alignment horizontal="center" vertical="center" wrapText="1"/>
    </xf>
    <xf numFmtId="0" fontId="23" fillId="13" borderId="25" xfId="58" applyFont="1" applyFill="1" applyBorder="1" applyAlignment="1">
      <alignment horizontal="center" vertical="center"/>
    </xf>
    <xf numFmtId="0" fontId="23" fillId="13" borderId="9" xfId="58" applyFont="1" applyFill="1" applyBorder="1" applyAlignment="1">
      <alignment horizontal="center" vertical="center"/>
    </xf>
    <xf numFmtId="0" fontId="23" fillId="13" borderId="11" xfId="58" applyFont="1" applyFill="1" applyBorder="1" applyAlignment="1">
      <alignment horizontal="center" vertical="center"/>
    </xf>
    <xf numFmtId="0" fontId="80" fillId="13" borderId="490" xfId="69" applyFont="1" applyFill="1" applyBorder="1" applyAlignment="1">
      <alignment horizontal="center" vertical="center"/>
    </xf>
    <xf numFmtId="0" fontId="80" fillId="13" borderId="489" xfId="69" applyFont="1" applyFill="1" applyBorder="1" applyAlignment="1">
      <alignment horizontal="center" vertical="center"/>
    </xf>
    <xf numFmtId="0" fontId="80" fillId="13" borderId="490" xfId="70" applyFont="1" applyFill="1" applyBorder="1" applyAlignment="1">
      <alignment horizontal="center" vertical="center" wrapText="1"/>
    </xf>
    <xf numFmtId="0" fontId="80" fillId="13" borderId="489" xfId="70" applyFont="1" applyFill="1" applyBorder="1" applyAlignment="1">
      <alignment horizontal="center" vertical="center"/>
    </xf>
    <xf numFmtId="0" fontId="80" fillId="13" borderId="490" xfId="69" applyFont="1" applyFill="1" applyBorder="1" applyAlignment="1">
      <alignment horizontal="center" vertical="center" wrapText="1"/>
    </xf>
    <xf numFmtId="0" fontId="80" fillId="13" borderId="489" xfId="69" applyFont="1" applyFill="1" applyBorder="1" applyAlignment="1">
      <alignment horizontal="center" vertical="center" wrapText="1"/>
    </xf>
    <xf numFmtId="0" fontId="80" fillId="13" borderId="489" xfId="70" applyFont="1" applyFill="1" applyBorder="1" applyAlignment="1">
      <alignment horizontal="center" vertical="center" wrapText="1"/>
    </xf>
    <xf numFmtId="0" fontId="80" fillId="13" borderId="491" xfId="70" applyFont="1" applyFill="1" applyBorder="1" applyAlignment="1">
      <alignment horizontal="center" vertical="center" wrapText="1"/>
    </xf>
    <xf numFmtId="0" fontId="80" fillId="13" borderId="488" xfId="70" applyFont="1" applyFill="1" applyBorder="1" applyAlignment="1">
      <alignment horizontal="center" vertical="center" wrapText="1"/>
    </xf>
    <xf numFmtId="0" fontId="80" fillId="13" borderId="24" xfId="70" applyFont="1" applyFill="1" applyBorder="1" applyAlignment="1">
      <alignment horizontal="center" vertical="center" wrapText="1"/>
    </xf>
    <xf numFmtId="0" fontId="80" fillId="13" borderId="24" xfId="70" applyFont="1" applyFill="1" applyBorder="1" applyAlignment="1">
      <alignment horizontal="center" vertical="center"/>
    </xf>
    <xf numFmtId="0" fontId="99" fillId="0" borderId="0" xfId="74" applyFont="1" applyAlignment="1">
      <alignment horizontal="center"/>
    </xf>
    <xf numFmtId="0" fontId="100" fillId="0" borderId="0" xfId="74" applyFont="1" applyFill="1" applyAlignment="1">
      <alignment horizontal="center"/>
    </xf>
  </cellXfs>
  <cellStyles count="84">
    <cellStyle name="20% - Cor1" xfId="44" builtinId="30"/>
    <cellStyle name="Cabeçalho 3 2" xfId="38"/>
    <cellStyle name="Entrada 2" xfId="76"/>
    <cellStyle name="Hiperligação" xfId="52" builtinId="8" customBuiltin="1"/>
    <cellStyle name="Hiperligação 2" xfId="66"/>
    <cellStyle name="Hiperligação 3" xfId="71"/>
    <cellStyle name="Neutro" xfId="69" builtinId="28"/>
    <cellStyle name="Normal" xfId="0" builtinId="0"/>
    <cellStyle name="Normal 10" xfId="3"/>
    <cellStyle name="Normal 10 10" xfId="2"/>
    <cellStyle name="Normal 10 10 2" xfId="62"/>
    <cellStyle name="Normal 10 10 2 2" xfId="78"/>
    <cellStyle name="Normal 10 10 3" xfId="63"/>
    <cellStyle name="Normal 10 11" xfId="64"/>
    <cellStyle name="Normal 11" xfId="18"/>
    <cellStyle name="Normal 15 2" xfId="43"/>
    <cellStyle name="Normal 162" xfId="29"/>
    <cellStyle name="Normal 167 2" xfId="82"/>
    <cellStyle name="Normal 2" xfId="16"/>
    <cellStyle name="Normal 2 10" xfId="77"/>
    <cellStyle name="Normal 2 10 3 2" xfId="40"/>
    <cellStyle name="Normal 2 2" xfId="14"/>
    <cellStyle name="Normal 2 2 12" xfId="48"/>
    <cellStyle name="Normal 2 2 2" xfId="54"/>
    <cellStyle name="Normal 2 2 3" xfId="73"/>
    <cellStyle name="Normal 2 2 4" xfId="79"/>
    <cellStyle name="Normal 2 3" xfId="19"/>
    <cellStyle name="Normal 2 4" xfId="68"/>
    <cellStyle name="Normal 2 4 2" xfId="80"/>
    <cellStyle name="Normal 2 5 13" xfId="42"/>
    <cellStyle name="Normal 2 5 13 2" xfId="45"/>
    <cellStyle name="Normal 2 5 13 2 2" xfId="83"/>
    <cellStyle name="Normal 2 5 13 3" xfId="47"/>
    <cellStyle name="Normal 2 5 3 3" xfId="46"/>
    <cellStyle name="Normal 2 5 3 3 2" xfId="49"/>
    <cellStyle name="Normal 2_2012-2016 Prestações Desemprego_6_Março" xfId="50"/>
    <cellStyle name="Normal 21" xfId="7"/>
    <cellStyle name="Normal 22" xfId="8"/>
    <cellStyle name="Normal 23" xfId="9"/>
    <cellStyle name="Normal 24" xfId="4"/>
    <cellStyle name="Normal 25" xfId="12"/>
    <cellStyle name="Normal 26" xfId="13"/>
    <cellStyle name="Normal 27" xfId="10"/>
    <cellStyle name="Normal 28" xfId="11"/>
    <cellStyle name="Normal 3" xfId="15"/>
    <cellStyle name="Normal 3 2" xfId="72"/>
    <cellStyle name="Normal 3 3" xfId="51"/>
    <cellStyle name="Normal 33" xfId="24"/>
    <cellStyle name="Normal 4" xfId="26"/>
    <cellStyle name="Normal 40" xfId="22"/>
    <cellStyle name="Normal 40 2" xfId="23"/>
    <cellStyle name="Normal 5" xfId="39"/>
    <cellStyle name="Normal 5 2" xfId="74"/>
    <cellStyle name="Normal 6" xfId="60"/>
    <cellStyle name="Normal 6 2 3 2 2" xfId="41"/>
    <cellStyle name="Normal 67" xfId="1"/>
    <cellStyle name="Normal 7" xfId="67"/>
    <cellStyle name="Normal 8" xfId="70"/>
    <cellStyle name="Normal 80" xfId="27"/>
    <cellStyle name="Normal 9" xfId="61"/>
    <cellStyle name="Normal_ContasS13_00_fev03_luiza" xfId="17"/>
    <cellStyle name="Normal_Dem Fin CSS 2005" xfId="57"/>
    <cellStyle name="Normal_Demonstrações financeiras" xfId="58"/>
    <cellStyle name="Normal_Graf Preço Petróleo " xfId="33"/>
    <cellStyle name="Normal_Graph oil prices" xfId="30"/>
    <cellStyle name="Normal_Spot do Brent" xfId="31"/>
    <cellStyle name="Normal_Spot do Brent_1" xfId="34"/>
    <cellStyle name="Percentagem" xfId="6" builtinId="5"/>
    <cellStyle name="Percentagem 10" xfId="32"/>
    <cellStyle name="Percentagem 2" xfId="25"/>
    <cellStyle name="Percentagem 4" xfId="65"/>
    <cellStyle name="Percentagem 6" xfId="28"/>
    <cellStyle name="Standard_WBBasis" xfId="36"/>
    <cellStyle name="Style 1" xfId="20"/>
    <cellStyle name="Style 2" xfId="21"/>
    <cellStyle name="Vírgula" xfId="5" builtinId="3"/>
    <cellStyle name="Vírgula 2" xfId="37"/>
    <cellStyle name="Vírgula 2 2" xfId="55"/>
    <cellStyle name="Vírgula 3" xfId="53"/>
    <cellStyle name="Vírgula 4" xfId="56"/>
    <cellStyle name="Vírgula 5" xfId="35"/>
    <cellStyle name="Vírgula 6" xfId="59"/>
    <cellStyle name="Vírgula 7" xfId="75"/>
    <cellStyle name="Vírgula 8" xfId="81"/>
  </cellStyles>
  <dxfs count="3">
    <dxf>
      <fill>
        <patternFill>
          <bgColor rgb="FFFF0000"/>
        </patternFill>
      </fill>
    </dxf>
    <dxf>
      <font>
        <color theme="0"/>
      </font>
    </dxf>
    <dxf>
      <fill>
        <patternFill patternType="solid">
          <fgColor rgb="FFFFFFFF"/>
          <bgColor rgb="FF000000"/>
        </patternFill>
      </fill>
    </dxf>
  </dxfs>
  <tableStyles count="0" defaultTableStyle="TableStyleMedium2" defaultPivotStyle="PivotStyleLight16"/>
  <colors>
    <mruColors>
      <color rgb="FF009999"/>
      <color rgb="FFA9D18E"/>
      <color rgb="FF002060"/>
      <color rgb="FF019999"/>
      <color rgb="FFCED1A6"/>
      <color rgb="FF717171"/>
      <color rgb="FF1A4954"/>
      <color rgb="FFCCCCCC"/>
      <color rgb="FF7F7F7F"/>
      <color rgb="FF001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196" Type="http://schemas.openxmlformats.org/officeDocument/2006/relationships/worksheet" Target="worksheets/sheet196.xml"/><Relationship Id="rId200"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worksheet" Target="worksheets/sheet165.xml"/><Relationship Id="rId181" Type="http://schemas.openxmlformats.org/officeDocument/2006/relationships/worksheet" Target="worksheets/sheet181.xml"/><Relationship Id="rId186" Type="http://schemas.openxmlformats.org/officeDocument/2006/relationships/worksheet" Target="worksheets/sheet186.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71" Type="http://schemas.openxmlformats.org/officeDocument/2006/relationships/worksheet" Target="worksheets/sheet171.xml"/><Relationship Id="rId176" Type="http://schemas.openxmlformats.org/officeDocument/2006/relationships/worksheet" Target="worksheets/sheet176.xml"/><Relationship Id="rId192" Type="http://schemas.openxmlformats.org/officeDocument/2006/relationships/worksheet" Target="worksheets/sheet192.xml"/><Relationship Id="rId197" Type="http://schemas.openxmlformats.org/officeDocument/2006/relationships/worksheet" Target="worksheets/sheet197.xml"/><Relationship Id="rId201" Type="http://schemas.openxmlformats.org/officeDocument/2006/relationships/styles" Target="styles.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82" Type="http://schemas.openxmlformats.org/officeDocument/2006/relationships/worksheet" Target="worksheets/sheet182.xml"/><Relationship Id="rId187" Type="http://schemas.openxmlformats.org/officeDocument/2006/relationships/worksheet" Target="worksheets/sheet187.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172" Type="http://schemas.openxmlformats.org/officeDocument/2006/relationships/worksheet" Target="worksheets/sheet172.xml"/><Relationship Id="rId193" Type="http://schemas.openxmlformats.org/officeDocument/2006/relationships/worksheet" Target="worksheets/sheet193.xml"/><Relationship Id="rId202" Type="http://schemas.openxmlformats.org/officeDocument/2006/relationships/sharedStrings" Target="sharedString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190" Type="http://schemas.openxmlformats.org/officeDocument/2006/relationships/worksheet" Target="worksheets/sheet190.xml"/><Relationship Id="rId204" Type="http://schemas.openxmlformats.org/officeDocument/2006/relationships/customXml" Target="../customXml/item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137.xml"/><Relationship Id="rId2" Type="http://schemas.microsoft.com/office/2011/relationships/chartColorStyle" Target="colors8.xml"/><Relationship Id="rId1" Type="http://schemas.microsoft.com/office/2011/relationships/chartStyle" Target="style8.xml"/></Relationships>
</file>

<file path=xl/charts/_rels/chart2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23050885704616"/>
          <c:y val="6.1311878546663305E-2"/>
          <c:w val="0.78356060864477084"/>
          <c:h val="0.78093047170759022"/>
        </c:manualLayout>
      </c:layout>
      <c:lineChart>
        <c:grouping val="standard"/>
        <c:varyColors val="0"/>
        <c:ser>
          <c:idx val="0"/>
          <c:order val="0"/>
          <c:spPr>
            <a:ln w="19050" cap="rnd">
              <a:solidFill>
                <a:schemeClr val="accent6">
                  <a:lumMod val="75000"/>
                </a:schemeClr>
              </a:solidFill>
              <a:round/>
            </a:ln>
            <a:effectLst/>
          </c:spPr>
          <c:marker>
            <c:symbol val="none"/>
          </c:marker>
          <c:dPt>
            <c:idx val="1"/>
            <c:marker>
              <c:symbol val="none"/>
            </c:marker>
            <c:bubble3D val="0"/>
            <c:spPr>
              <a:ln w="19050" cap="rnd">
                <a:solidFill>
                  <a:schemeClr val="accent5">
                    <a:lumMod val="50000"/>
                  </a:schemeClr>
                </a:solidFill>
                <a:round/>
              </a:ln>
              <a:effectLst/>
            </c:spPr>
            <c:extLst>
              <c:ext xmlns:c16="http://schemas.microsoft.com/office/drawing/2014/chart" uri="{C3380CC4-5D6E-409C-BE32-E72D297353CC}">
                <c16:uniqueId val="{00000001-F45A-4493-BAB9-C000F262559E}"/>
              </c:ext>
            </c:extLst>
          </c:dPt>
          <c:dPt>
            <c:idx val="2"/>
            <c:marker>
              <c:symbol val="none"/>
            </c:marker>
            <c:bubble3D val="0"/>
            <c:spPr>
              <a:ln w="19050" cap="rnd">
                <a:solidFill>
                  <a:schemeClr val="accent5">
                    <a:lumMod val="50000"/>
                  </a:schemeClr>
                </a:solidFill>
                <a:round/>
              </a:ln>
              <a:effectLst/>
            </c:spPr>
            <c:extLst>
              <c:ext xmlns:c16="http://schemas.microsoft.com/office/drawing/2014/chart" uri="{C3380CC4-5D6E-409C-BE32-E72D297353CC}">
                <c16:uniqueId val="{00000003-F45A-4493-BAB9-C000F262559E}"/>
              </c:ext>
            </c:extLst>
          </c:dPt>
          <c:dPt>
            <c:idx val="3"/>
            <c:marker>
              <c:symbol val="none"/>
            </c:marker>
            <c:bubble3D val="0"/>
            <c:spPr>
              <a:ln w="19050" cap="rnd">
                <a:solidFill>
                  <a:schemeClr val="accent5">
                    <a:lumMod val="50000"/>
                  </a:schemeClr>
                </a:solidFill>
                <a:round/>
              </a:ln>
              <a:effectLst/>
            </c:spPr>
            <c:extLst>
              <c:ext xmlns:c16="http://schemas.microsoft.com/office/drawing/2014/chart" uri="{C3380CC4-5D6E-409C-BE32-E72D297353CC}">
                <c16:uniqueId val="{00000005-F45A-4493-BAB9-C000F262559E}"/>
              </c:ext>
            </c:extLst>
          </c:dPt>
          <c:dPt>
            <c:idx val="4"/>
            <c:marker>
              <c:symbol val="none"/>
            </c:marker>
            <c:bubble3D val="0"/>
            <c:spPr>
              <a:ln w="19050" cap="rnd">
                <a:solidFill>
                  <a:schemeClr val="accent5">
                    <a:lumMod val="50000"/>
                  </a:schemeClr>
                </a:solidFill>
                <a:round/>
              </a:ln>
              <a:effectLst/>
            </c:spPr>
            <c:extLst>
              <c:ext xmlns:c16="http://schemas.microsoft.com/office/drawing/2014/chart" uri="{C3380CC4-5D6E-409C-BE32-E72D297353CC}">
                <c16:uniqueId val="{00000007-F45A-4493-BAB9-C000F262559E}"/>
              </c:ext>
            </c:extLst>
          </c:dPt>
          <c:dPt>
            <c:idx val="5"/>
            <c:marker>
              <c:symbol val="none"/>
            </c:marker>
            <c:bubble3D val="0"/>
            <c:spPr>
              <a:ln w="19050" cap="rnd">
                <a:solidFill>
                  <a:schemeClr val="accent5">
                    <a:lumMod val="50000"/>
                  </a:schemeClr>
                </a:solidFill>
                <a:round/>
              </a:ln>
              <a:effectLst/>
            </c:spPr>
            <c:extLst>
              <c:ext xmlns:c16="http://schemas.microsoft.com/office/drawing/2014/chart" uri="{C3380CC4-5D6E-409C-BE32-E72D297353CC}">
                <c16:uniqueId val="{00000009-F45A-4493-BAB9-C000F262559E}"/>
              </c:ext>
            </c:extLst>
          </c:dPt>
          <c:dPt>
            <c:idx val="6"/>
            <c:marker>
              <c:symbol val="none"/>
            </c:marker>
            <c:bubble3D val="0"/>
            <c:spPr>
              <a:ln w="19050" cap="rnd">
                <a:solidFill>
                  <a:schemeClr val="accent6"/>
                </a:solidFill>
                <a:round/>
              </a:ln>
              <a:effectLst/>
            </c:spPr>
            <c:extLst>
              <c:ext xmlns:c16="http://schemas.microsoft.com/office/drawing/2014/chart" uri="{C3380CC4-5D6E-409C-BE32-E72D297353CC}">
                <c16:uniqueId val="{0000000B-F45A-4493-BAB9-C000F262559E}"/>
              </c:ext>
            </c:extLst>
          </c:dPt>
          <c:dPt>
            <c:idx val="7"/>
            <c:marker>
              <c:symbol val="none"/>
            </c:marker>
            <c:bubble3D val="0"/>
            <c:spPr>
              <a:ln w="19050" cap="rnd">
                <a:solidFill>
                  <a:schemeClr val="accent6"/>
                </a:solidFill>
                <a:round/>
              </a:ln>
              <a:effectLst/>
            </c:spPr>
            <c:extLst>
              <c:ext xmlns:c16="http://schemas.microsoft.com/office/drawing/2014/chart" uri="{C3380CC4-5D6E-409C-BE32-E72D297353CC}">
                <c16:uniqueId val="{0000000D-F45A-4493-BAB9-C000F262559E}"/>
              </c:ext>
            </c:extLst>
          </c:dPt>
          <c:dPt>
            <c:idx val="8"/>
            <c:marker>
              <c:symbol val="none"/>
            </c:marker>
            <c:bubble3D val="0"/>
            <c:spPr>
              <a:ln w="19050" cap="rnd">
                <a:solidFill>
                  <a:schemeClr val="accent6"/>
                </a:solidFill>
                <a:round/>
              </a:ln>
              <a:effectLst/>
            </c:spPr>
            <c:extLst>
              <c:ext xmlns:c16="http://schemas.microsoft.com/office/drawing/2014/chart" uri="{C3380CC4-5D6E-409C-BE32-E72D297353CC}">
                <c16:uniqueId val="{0000000F-F45A-4493-BAB9-C000F262559E}"/>
              </c:ext>
            </c:extLst>
          </c:dPt>
          <c:dPt>
            <c:idx val="9"/>
            <c:marker>
              <c:symbol val="none"/>
            </c:marker>
            <c:bubble3D val="0"/>
            <c:spPr>
              <a:ln w="19050" cap="rnd">
                <a:solidFill>
                  <a:schemeClr val="accent6"/>
                </a:solidFill>
                <a:round/>
              </a:ln>
              <a:effectLst/>
            </c:spPr>
            <c:extLst>
              <c:ext xmlns:c16="http://schemas.microsoft.com/office/drawing/2014/chart" uri="{C3380CC4-5D6E-409C-BE32-E72D297353CC}">
                <c16:uniqueId val="{00000011-F45A-4493-BAB9-C000F262559E}"/>
              </c:ext>
            </c:extLst>
          </c:dPt>
          <c:dPt>
            <c:idx val="10"/>
            <c:marker>
              <c:symbol val="none"/>
            </c:marker>
            <c:bubble3D val="0"/>
            <c:spPr>
              <a:ln w="19050" cap="rnd">
                <a:solidFill>
                  <a:schemeClr val="accent6"/>
                </a:solidFill>
                <a:round/>
              </a:ln>
              <a:effectLst/>
            </c:spPr>
            <c:extLst>
              <c:ext xmlns:c16="http://schemas.microsoft.com/office/drawing/2014/chart" uri="{C3380CC4-5D6E-409C-BE32-E72D297353CC}">
                <c16:uniqueId val="{00000013-F45A-4493-BAB9-C000F262559E}"/>
              </c:ext>
            </c:extLst>
          </c:dPt>
          <c:cat>
            <c:strRef>
              <c:f>'G-1.1'!$M$11:$X$11</c:f>
              <c:strCache>
                <c:ptCount val="12"/>
                <c:pt idx="0">
                  <c:v>2010</c:v>
                </c:pt>
                <c:pt idx="1">
                  <c:v>2011</c:v>
                </c:pt>
                <c:pt idx="2">
                  <c:v>2012</c:v>
                </c:pt>
                <c:pt idx="3">
                  <c:v>2013</c:v>
                </c:pt>
                <c:pt idx="4">
                  <c:v>2014</c:v>
                </c:pt>
                <c:pt idx="5">
                  <c:v>2015</c:v>
                </c:pt>
                <c:pt idx="6">
                  <c:v>2016</c:v>
                </c:pt>
                <c:pt idx="7">
                  <c:v>2017</c:v>
                </c:pt>
                <c:pt idx="8">
                  <c:v>2018</c:v>
                </c:pt>
                <c:pt idx="9">
                  <c:v>2019</c:v>
                </c:pt>
                <c:pt idx="10">
                  <c:v>OE2020</c:v>
                </c:pt>
                <c:pt idx="11">
                  <c:v>2021</c:v>
                </c:pt>
              </c:strCache>
            </c:strRef>
          </c:cat>
          <c:val>
            <c:numRef>
              <c:f>'G-1.1'!$M$12:$X$12</c:f>
              <c:numCache>
                <c:formatCode>0</c:formatCode>
                <c:ptCount val="12"/>
                <c:pt idx="0">
                  <c:v>453.64607421999995</c:v>
                </c:pt>
                <c:pt idx="1">
                  <c:v>305.69898525000002</c:v>
                </c:pt>
                <c:pt idx="2">
                  <c:v>63.46208446</c:v>
                </c:pt>
                <c:pt idx="3">
                  <c:v>44.580259830000003</c:v>
                </c:pt>
                <c:pt idx="4">
                  <c:v>31.053579980000002</c:v>
                </c:pt>
                <c:pt idx="5">
                  <c:v>22.791520750000004</c:v>
                </c:pt>
                <c:pt idx="6">
                  <c:v>39.263474719999998</c:v>
                </c:pt>
                <c:pt idx="7">
                  <c:v>68.975042259999995</c:v>
                </c:pt>
                <c:pt idx="8">
                  <c:v>129.82250145</c:v>
                </c:pt>
                <c:pt idx="9">
                  <c:v>238.23519333600001</c:v>
                </c:pt>
                <c:pt idx="10">
                  <c:v>588.98036041613818</c:v>
                </c:pt>
              </c:numCache>
            </c:numRef>
          </c:val>
          <c:smooth val="0"/>
          <c:extLst>
            <c:ext xmlns:c16="http://schemas.microsoft.com/office/drawing/2014/chart" uri="{C3380CC4-5D6E-409C-BE32-E72D297353CC}">
              <c16:uniqueId val="{00000014-F45A-4493-BAB9-C000F262559E}"/>
            </c:ext>
          </c:extLst>
        </c:ser>
        <c:ser>
          <c:idx val="1"/>
          <c:order val="1"/>
          <c:spPr>
            <a:ln w="19050" cap="rnd">
              <a:solidFill>
                <a:schemeClr val="accent6"/>
              </a:solidFill>
              <a:prstDash val="dash"/>
              <a:round/>
            </a:ln>
            <a:effectLst/>
          </c:spPr>
          <c:marker>
            <c:symbol val="none"/>
          </c:marker>
          <c:cat>
            <c:strRef>
              <c:f>'G-1.1'!$M$11:$X$11</c:f>
              <c:strCache>
                <c:ptCount val="12"/>
                <c:pt idx="0">
                  <c:v>2010</c:v>
                </c:pt>
                <c:pt idx="1">
                  <c:v>2011</c:v>
                </c:pt>
                <c:pt idx="2">
                  <c:v>2012</c:v>
                </c:pt>
                <c:pt idx="3">
                  <c:v>2013</c:v>
                </c:pt>
                <c:pt idx="4">
                  <c:v>2014</c:v>
                </c:pt>
                <c:pt idx="5">
                  <c:v>2015</c:v>
                </c:pt>
                <c:pt idx="6">
                  <c:v>2016</c:v>
                </c:pt>
                <c:pt idx="7">
                  <c:v>2017</c:v>
                </c:pt>
                <c:pt idx="8">
                  <c:v>2018</c:v>
                </c:pt>
                <c:pt idx="9">
                  <c:v>2019</c:v>
                </c:pt>
                <c:pt idx="10">
                  <c:v>OE2020</c:v>
                </c:pt>
                <c:pt idx="11">
                  <c:v>2021</c:v>
                </c:pt>
              </c:strCache>
            </c:strRef>
          </c:cat>
          <c:val>
            <c:numRef>
              <c:f>'G-1.1'!$M$13:$X$13</c:f>
              <c:numCache>
                <c:formatCode>0</c:formatCode>
                <c:ptCount val="12"/>
                <c:pt idx="10">
                  <c:v>588.98036041613818</c:v>
                </c:pt>
                <c:pt idx="11">
                  <c:v>788.87734704670731</c:v>
                </c:pt>
              </c:numCache>
            </c:numRef>
          </c:val>
          <c:smooth val="0"/>
          <c:extLst>
            <c:ext xmlns:c16="http://schemas.microsoft.com/office/drawing/2014/chart" uri="{C3380CC4-5D6E-409C-BE32-E72D297353CC}">
              <c16:uniqueId val="{00000015-F45A-4493-BAB9-C000F262559E}"/>
            </c:ext>
          </c:extLst>
        </c:ser>
        <c:dLbls>
          <c:showLegendKey val="0"/>
          <c:showVal val="0"/>
          <c:showCatName val="0"/>
          <c:showSerName val="0"/>
          <c:showPercent val="0"/>
          <c:showBubbleSize val="0"/>
        </c:dLbls>
        <c:smooth val="0"/>
        <c:axId val="918502024"/>
        <c:axId val="918504976"/>
      </c:lineChart>
      <c:catAx>
        <c:axId val="918502024"/>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918504976"/>
        <c:crosses val="autoZero"/>
        <c:auto val="1"/>
        <c:lblAlgn val="ctr"/>
        <c:lblOffset val="100"/>
        <c:noMultiLvlLbl val="0"/>
      </c:catAx>
      <c:valAx>
        <c:axId val="918504976"/>
        <c:scaling>
          <c:orientation val="minMax"/>
        </c:scaling>
        <c:delete val="0"/>
        <c:axPos val="l"/>
        <c:majorGridlines>
          <c:spPr>
            <a:ln w="3175" cap="flat" cmpd="sng" algn="ctr">
              <a:solidFill>
                <a:schemeClr val="tx1">
                  <a:lumMod val="15000"/>
                  <a:lumOff val="85000"/>
                </a:schemeClr>
              </a:solidFill>
              <a:prstDash val="sysDot"/>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91850202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spPr>
            <a:solidFill>
              <a:srgbClr val="009999"/>
            </a:solidFill>
            <a:ln>
              <a:noFill/>
            </a:ln>
            <a:effectLst/>
          </c:spPr>
          <c:invertIfNegative val="0"/>
          <c:dPt>
            <c:idx val="3"/>
            <c:invertIfNegative val="0"/>
            <c:bubble3D val="0"/>
            <c:extLst>
              <c:ext xmlns:c16="http://schemas.microsoft.com/office/drawing/2014/chart" uri="{C3380CC4-5D6E-409C-BE32-E72D297353CC}">
                <c16:uniqueId val="{00000000-CACB-4AAD-93E0-0D2F267DA64B}"/>
              </c:ext>
            </c:extLst>
          </c:dPt>
          <c:dPt>
            <c:idx val="4"/>
            <c:invertIfNegative val="0"/>
            <c:bubble3D val="0"/>
            <c:extLst>
              <c:ext xmlns:c16="http://schemas.microsoft.com/office/drawing/2014/chart" uri="{C3380CC4-5D6E-409C-BE32-E72D297353CC}">
                <c16:uniqueId val="{00000001-CACB-4AAD-93E0-0D2F267DA64B}"/>
              </c:ext>
            </c:extLst>
          </c:dPt>
          <c:dPt>
            <c:idx val="19"/>
            <c:invertIfNegative val="0"/>
            <c:bubble3D val="0"/>
            <c:spPr>
              <a:solidFill>
                <a:srgbClr val="A9D18E"/>
              </a:solidFill>
              <a:ln>
                <a:noFill/>
              </a:ln>
              <a:effectLst/>
            </c:spPr>
            <c:extLst>
              <c:ext xmlns:c16="http://schemas.microsoft.com/office/drawing/2014/chart" uri="{C3380CC4-5D6E-409C-BE32-E72D297353CC}">
                <c16:uniqueId val="{00000003-CACB-4AAD-93E0-0D2F267DA64B}"/>
              </c:ext>
            </c:extLst>
          </c:dPt>
          <c:dPt>
            <c:idx val="20"/>
            <c:invertIfNegative val="0"/>
            <c:bubble3D val="0"/>
            <c:spPr>
              <a:solidFill>
                <a:srgbClr val="A9D18E"/>
              </a:solidFill>
              <a:ln>
                <a:noFill/>
              </a:ln>
              <a:effectLst/>
            </c:spPr>
            <c:extLst>
              <c:ext xmlns:c16="http://schemas.microsoft.com/office/drawing/2014/chart" uri="{C3380CC4-5D6E-409C-BE32-E72D297353CC}">
                <c16:uniqueId val="{00000005-CACB-4AAD-93E0-0D2F267DA64B}"/>
              </c:ext>
            </c:extLst>
          </c:dPt>
          <c:dLbls>
            <c:dLbl>
              <c:idx val="18"/>
              <c:layout>
                <c:manualLayout>
                  <c:x val="0"/>
                  <c:y val="-0.3279266416017127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6D2-4B11-ACA2-08A673C2AFA5}"/>
                </c:ext>
              </c:extLst>
            </c:dLbl>
            <c:dLbl>
              <c:idx val="20"/>
              <c:layout>
                <c:manualLayout>
                  <c:x val="-5.0409577819787608E-3"/>
                  <c:y val="-0.3551497497071470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CB-4AAD-93E0-0D2F267DA64B}"/>
                </c:ext>
              </c:extLst>
            </c:dLbl>
            <c:dLbl>
              <c:idx val="21"/>
              <c:layout>
                <c:manualLayout>
                  <c:x val="1.5122873345935728E-2"/>
                  <c:y val="-0.3538139930603646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6D2-4B11-ACA2-08A673C2AF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Verdana" panose="020B0604030504040204" pitchFamily="34" charset="0"/>
                    <a:cs typeface="Arial" panose="020B0604020202020204" pitchFamily="34" charset="0"/>
                  </a:defRPr>
                </a:pPr>
                <a:endParaRPr lang="pt-PT"/>
              </a:p>
            </c:txPr>
            <c:dLblPos val="inEnd"/>
            <c:showLegendKey val="0"/>
            <c:showVal val="0"/>
            <c:showCatName val="0"/>
            <c:showSerName val="0"/>
            <c:showPercent val="0"/>
            <c:showBubbleSize val="0"/>
            <c:extLst>
              <c:ext xmlns:c15="http://schemas.microsoft.com/office/drawing/2012/chart" uri="{CE6537A1-D6FC-4f65-9D91-7224C49458BB}">
                <c15:showLeaderLines val="0"/>
              </c:ext>
            </c:extLst>
          </c:dLbls>
          <c:cat>
            <c:strRef>
              <c:f>'G-2.8'!$M$9:$M$30</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20">
                  <c:v>2018 I-II</c:v>
                </c:pt>
                <c:pt idx="21">
                  <c:v>2019 I-II</c:v>
                </c:pt>
              </c:strCache>
            </c:strRef>
          </c:cat>
          <c:val>
            <c:numRef>
              <c:f>'G-2.8'!$P$9:$P$30</c:f>
              <c:numCache>
                <c:formatCode>0.0%</c:formatCode>
                <c:ptCount val="22"/>
                <c:pt idx="0">
                  <c:v>0.15024820611108045</c:v>
                </c:pt>
                <c:pt idx="1">
                  <c:v>0.14326535599787735</c:v>
                </c:pt>
                <c:pt idx="2">
                  <c:v>0.1294393349709928</c:v>
                </c:pt>
                <c:pt idx="3">
                  <c:v>0.11616997902440657</c:v>
                </c:pt>
                <c:pt idx="4">
                  <c:v>0.12417580408141989</c:v>
                </c:pt>
                <c:pt idx="5">
                  <c:v>0.12412745732800619</c:v>
                </c:pt>
                <c:pt idx="6">
                  <c:v>0.13204247005943426</c:v>
                </c:pt>
                <c:pt idx="7">
                  <c:v>0.13955498845158582</c:v>
                </c:pt>
                <c:pt idx="8">
                  <c:v>0.14465909381943093</c:v>
                </c:pt>
                <c:pt idx="9">
                  <c:v>0.11993118980064568</c:v>
                </c:pt>
                <c:pt idx="10">
                  <c:v>0.11240086542912883</c:v>
                </c:pt>
                <c:pt idx="11">
                  <c:v>0.10852661299489584</c:v>
                </c:pt>
                <c:pt idx="12">
                  <c:v>9.392384537468125E-2</c:v>
                </c:pt>
                <c:pt idx="13">
                  <c:v>9.2201500350728535E-2</c:v>
                </c:pt>
                <c:pt idx="14">
                  <c:v>0.10035022598853439</c:v>
                </c:pt>
                <c:pt idx="15">
                  <c:v>0.1027761300439886</c:v>
                </c:pt>
                <c:pt idx="16">
                  <c:v>0.10903556012505156</c:v>
                </c:pt>
                <c:pt idx="17">
                  <c:v>0.11859236985308443</c:v>
                </c:pt>
                <c:pt idx="18">
                  <c:v>0.12473009731810712</c:v>
                </c:pt>
                <c:pt idx="20">
                  <c:v>0.12993444967952725</c:v>
                </c:pt>
                <c:pt idx="21">
                  <c:v>0.14287335467762863</c:v>
                </c:pt>
              </c:numCache>
            </c:numRef>
          </c:val>
          <c:extLst>
            <c:ext xmlns:c16="http://schemas.microsoft.com/office/drawing/2014/chart" uri="{C3380CC4-5D6E-409C-BE32-E72D297353CC}">
              <c16:uniqueId val="{00000007-CACB-4AAD-93E0-0D2F267DA64B}"/>
            </c:ext>
          </c:extLst>
        </c:ser>
        <c:dLbls>
          <c:showLegendKey val="0"/>
          <c:showVal val="0"/>
          <c:showCatName val="0"/>
          <c:showSerName val="0"/>
          <c:showPercent val="0"/>
          <c:showBubbleSize val="0"/>
        </c:dLbls>
        <c:gapWidth val="150"/>
        <c:overlap val="100"/>
        <c:axId val="157481216"/>
        <c:axId val="157548544"/>
      </c:barChart>
      <c:catAx>
        <c:axId val="15748121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Verdana" panose="020B0604030504040204" pitchFamily="34" charset="0"/>
                <a:cs typeface="Arial" panose="020B0604020202020204" pitchFamily="34" charset="0"/>
              </a:defRPr>
            </a:pPr>
            <a:endParaRPr lang="pt-PT"/>
          </a:p>
        </c:txPr>
        <c:crossAx val="157548544"/>
        <c:crosses val="autoZero"/>
        <c:auto val="1"/>
        <c:lblAlgn val="ctr"/>
        <c:lblOffset val="100"/>
        <c:noMultiLvlLbl val="0"/>
      </c:catAx>
      <c:valAx>
        <c:axId val="15754854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Verdana" panose="020B0604030504040204" pitchFamily="34" charset="0"/>
                <a:cs typeface="Arial" panose="020B0604020202020204" pitchFamily="34" charset="0"/>
              </a:defRPr>
            </a:pPr>
            <a:endParaRPr lang="pt-PT"/>
          </a:p>
        </c:txPr>
        <c:crossAx val="1574812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800">
          <a:latin typeface="+mn-lt"/>
          <a:ea typeface="Verdana" panose="020B060403050404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spPr>
            <a:solidFill>
              <a:srgbClr val="009999"/>
            </a:solidFill>
            <a:ln>
              <a:noFill/>
            </a:ln>
            <a:effectLst/>
          </c:spPr>
          <c:invertIfNegative val="0"/>
          <c:dPt>
            <c:idx val="3"/>
            <c:invertIfNegative val="0"/>
            <c:bubble3D val="0"/>
            <c:extLst>
              <c:ext xmlns:c16="http://schemas.microsoft.com/office/drawing/2014/chart" uri="{C3380CC4-5D6E-409C-BE32-E72D297353CC}">
                <c16:uniqueId val="{00000000-EF6B-46E2-B4E6-D3609D75A902}"/>
              </c:ext>
            </c:extLst>
          </c:dPt>
          <c:dPt>
            <c:idx val="4"/>
            <c:invertIfNegative val="0"/>
            <c:bubble3D val="0"/>
            <c:extLst>
              <c:ext xmlns:c16="http://schemas.microsoft.com/office/drawing/2014/chart" uri="{C3380CC4-5D6E-409C-BE32-E72D297353CC}">
                <c16:uniqueId val="{00000001-EF6B-46E2-B4E6-D3609D75A902}"/>
              </c:ext>
            </c:extLst>
          </c:dPt>
          <c:dPt>
            <c:idx val="19"/>
            <c:invertIfNegative val="0"/>
            <c:bubble3D val="0"/>
            <c:spPr>
              <a:solidFill>
                <a:srgbClr val="A9D18E"/>
              </a:solidFill>
              <a:ln>
                <a:noFill/>
              </a:ln>
              <a:effectLst/>
            </c:spPr>
            <c:extLst>
              <c:ext xmlns:c16="http://schemas.microsoft.com/office/drawing/2014/chart" uri="{C3380CC4-5D6E-409C-BE32-E72D297353CC}">
                <c16:uniqueId val="{00000003-EF6B-46E2-B4E6-D3609D75A902}"/>
              </c:ext>
            </c:extLst>
          </c:dPt>
          <c:dPt>
            <c:idx val="20"/>
            <c:invertIfNegative val="0"/>
            <c:bubble3D val="0"/>
            <c:spPr>
              <a:solidFill>
                <a:srgbClr val="A9D18E"/>
              </a:solidFill>
              <a:ln>
                <a:noFill/>
              </a:ln>
              <a:effectLst/>
            </c:spPr>
            <c:extLst>
              <c:ext xmlns:c16="http://schemas.microsoft.com/office/drawing/2014/chart" uri="{C3380CC4-5D6E-409C-BE32-E72D297353CC}">
                <c16:uniqueId val="{00000005-EF6B-46E2-B4E6-D3609D75A902}"/>
              </c:ext>
            </c:extLst>
          </c:dPt>
          <c:dLbls>
            <c:dLbl>
              <c:idx val="18"/>
              <c:layout>
                <c:manualLayout>
                  <c:x val="2.3767082590612004E-3"/>
                  <c:y val="-0.385093293260068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CBC-409F-BC76-546CBFBCFC14}"/>
                </c:ext>
              </c:extLst>
            </c:dLbl>
            <c:dLbl>
              <c:idx val="20"/>
              <c:layout>
                <c:manualLayout>
                  <c:x val="-4.7534165181224008E-3"/>
                  <c:y val="-0.380952505160497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F6B-46E2-B4E6-D3609D75A902}"/>
                </c:ext>
              </c:extLst>
            </c:dLbl>
            <c:dLbl>
              <c:idx val="21"/>
              <c:layout>
                <c:manualLayout>
                  <c:x val="1.4260249554367201E-2"/>
                  <c:y val="-0.376811717060927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CBC-409F-BC76-546CBFBCFC1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Verdana" panose="020B0604030504040204" pitchFamily="34" charset="0"/>
                    <a:cs typeface="Arial" panose="020B0604020202020204" pitchFamily="34" charset="0"/>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'G-2.9'!$M$8:$M$29</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20">
                  <c:v>2018 I-III</c:v>
                </c:pt>
                <c:pt idx="21">
                  <c:v>2019 I-III</c:v>
                </c:pt>
              </c:strCache>
            </c:strRef>
          </c:cat>
          <c:val>
            <c:numRef>
              <c:f>'G-2.9'!$P$8:$P$29</c:f>
              <c:numCache>
                <c:formatCode>0.0%</c:formatCode>
                <c:ptCount val="22"/>
                <c:pt idx="0">
                  <c:v>0.28204620593890356</c:v>
                </c:pt>
                <c:pt idx="1">
                  <c:v>0.27437326113526533</c:v>
                </c:pt>
                <c:pt idx="2">
                  <c:v>0.27073362232597703</c:v>
                </c:pt>
                <c:pt idx="3">
                  <c:v>0.27367191897891729</c:v>
                </c:pt>
                <c:pt idx="4">
                  <c:v>0.27667051555251931</c:v>
                </c:pt>
                <c:pt idx="5">
                  <c:v>0.27084167545953669</c:v>
                </c:pt>
                <c:pt idx="6">
                  <c:v>0.30357404441100183</c:v>
                </c:pt>
                <c:pt idx="7">
                  <c:v>0.31194184571337324</c:v>
                </c:pt>
                <c:pt idx="8">
                  <c:v>0.31261079078386844</c:v>
                </c:pt>
                <c:pt idx="9">
                  <c:v>0.27293742718078357</c:v>
                </c:pt>
                <c:pt idx="10">
                  <c:v>0.30069308924939292</c:v>
                </c:pt>
                <c:pt idx="11">
                  <c:v>0.34454861599460901</c:v>
                </c:pt>
                <c:pt idx="12">
                  <c:v>0.37778014821055683</c:v>
                </c:pt>
                <c:pt idx="13">
                  <c:v>0.39606504972961565</c:v>
                </c:pt>
                <c:pt idx="14">
                  <c:v>0.40215968002670344</c:v>
                </c:pt>
                <c:pt idx="15">
                  <c:v>0.40615115446276251</c:v>
                </c:pt>
                <c:pt idx="16">
                  <c:v>0.40210823635828563</c:v>
                </c:pt>
                <c:pt idx="17">
                  <c:v>0.42724266398077326</c:v>
                </c:pt>
                <c:pt idx="18">
                  <c:v>0.43521730669820258</c:v>
                </c:pt>
                <c:pt idx="20">
                  <c:v>0.43702533746955635</c:v>
                </c:pt>
                <c:pt idx="21">
                  <c:v>0.43474584984219233</c:v>
                </c:pt>
              </c:numCache>
            </c:numRef>
          </c:val>
          <c:extLst>
            <c:ext xmlns:c16="http://schemas.microsoft.com/office/drawing/2014/chart" uri="{C3380CC4-5D6E-409C-BE32-E72D297353CC}">
              <c16:uniqueId val="{00000007-EF6B-46E2-B4E6-D3609D75A902}"/>
            </c:ext>
          </c:extLst>
        </c:ser>
        <c:dLbls>
          <c:showLegendKey val="0"/>
          <c:showVal val="0"/>
          <c:showCatName val="0"/>
          <c:showSerName val="0"/>
          <c:showPercent val="0"/>
          <c:showBubbleSize val="0"/>
        </c:dLbls>
        <c:gapWidth val="150"/>
        <c:overlap val="100"/>
        <c:axId val="157434240"/>
        <c:axId val="157435776"/>
      </c:barChart>
      <c:catAx>
        <c:axId val="1574342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Verdana" panose="020B0604030504040204" pitchFamily="34" charset="0"/>
                <a:cs typeface="Arial" panose="020B0604020202020204" pitchFamily="34" charset="0"/>
              </a:defRPr>
            </a:pPr>
            <a:endParaRPr lang="pt-PT"/>
          </a:p>
        </c:txPr>
        <c:crossAx val="157435776"/>
        <c:crosses val="autoZero"/>
        <c:auto val="1"/>
        <c:lblAlgn val="ctr"/>
        <c:lblOffset val="100"/>
        <c:noMultiLvlLbl val="0"/>
      </c:catAx>
      <c:valAx>
        <c:axId val="15743577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Verdana" panose="020B0604030504040204" pitchFamily="34" charset="0"/>
                <a:cs typeface="Arial" panose="020B0604020202020204" pitchFamily="34" charset="0"/>
              </a:defRPr>
            </a:pPr>
            <a:endParaRPr lang="pt-PT"/>
          </a:p>
        </c:txPr>
        <c:crossAx val="157434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800">
          <a:latin typeface="+mn-lt"/>
          <a:ea typeface="Verdana" panose="020B060403050404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'G-2.10'!$M$9</c:f>
              <c:strCache>
                <c:ptCount val="1"/>
                <c:pt idx="0">
                  <c:v>Procura Externa</c:v>
                </c:pt>
              </c:strCache>
            </c:strRef>
          </c:tx>
          <c:spPr>
            <a:solidFill>
              <a:srgbClr val="019999"/>
            </a:solidFill>
            <a:ln>
              <a:noFill/>
            </a:ln>
          </c:spPr>
          <c:invertIfNegative val="0"/>
          <c:cat>
            <c:numRef>
              <c:f>'G-2.10'!$N$8:$V$8</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'G-2.10'!$N$9:$V$9</c:f>
              <c:numCache>
                <c:formatCode>#\ ##0.0</c:formatCode>
                <c:ptCount val="9"/>
                <c:pt idx="0">
                  <c:v>11.323745915067098</c:v>
                </c:pt>
                <c:pt idx="1">
                  <c:v>4.0020747420341447</c:v>
                </c:pt>
                <c:pt idx="2">
                  <c:v>-2.2580321135520736</c:v>
                </c:pt>
                <c:pt idx="3">
                  <c:v>1.2255692511406571</c:v>
                </c:pt>
                <c:pt idx="4">
                  <c:v>4.6033035204620623</c:v>
                </c:pt>
                <c:pt idx="5">
                  <c:v>5.4233273161607167</c:v>
                </c:pt>
                <c:pt idx="6">
                  <c:v>3.4180231959987588</c:v>
                </c:pt>
                <c:pt idx="7">
                  <c:v>5.2870888510724914</c:v>
                </c:pt>
                <c:pt idx="8">
                  <c:v>3.0711864810915066</c:v>
                </c:pt>
              </c:numCache>
            </c:numRef>
          </c:val>
          <c:extLst>
            <c:ext xmlns:c16="http://schemas.microsoft.com/office/drawing/2014/chart" uri="{C3380CC4-5D6E-409C-BE32-E72D297353CC}">
              <c16:uniqueId val="{00000000-37EF-4C01-8921-3FAA9A738333}"/>
            </c:ext>
          </c:extLst>
        </c:ser>
        <c:ser>
          <c:idx val="1"/>
          <c:order val="1"/>
          <c:tx>
            <c:strRef>
              <c:f>'G-2.10'!$M$10</c:f>
              <c:strCache>
                <c:ptCount val="1"/>
                <c:pt idx="0">
                  <c:v>Exportações</c:v>
                </c:pt>
              </c:strCache>
            </c:strRef>
          </c:tx>
          <c:spPr>
            <a:pattFill prst="dkUpDiag">
              <a:fgClr>
                <a:srgbClr val="CED1A6"/>
              </a:fgClr>
              <a:bgClr>
                <a:schemeClr val="bg1"/>
              </a:bgClr>
            </a:pattFill>
            <a:ln>
              <a:noFill/>
            </a:ln>
            <a:effectLst/>
          </c:spPr>
          <c:invertIfNegative val="0"/>
          <c:cat>
            <c:numRef>
              <c:f>'G-2.10'!$N$8:$V$8</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'G-2.10'!$N$10:$V$10</c:f>
              <c:numCache>
                <c:formatCode>#\ ##0.0</c:formatCode>
                <c:ptCount val="9"/>
                <c:pt idx="0">
                  <c:v>9.208990429791907</c:v>
                </c:pt>
                <c:pt idx="1">
                  <c:v>6.8829374470511739</c:v>
                </c:pt>
                <c:pt idx="2">
                  <c:v>3.0805630578351284</c:v>
                </c:pt>
                <c:pt idx="3">
                  <c:v>7.2023073524529968</c:v>
                </c:pt>
                <c:pt idx="4">
                  <c:v>4.3035302875614523</c:v>
                </c:pt>
                <c:pt idx="5">
                  <c:v>6.2615352121031753</c:v>
                </c:pt>
                <c:pt idx="6">
                  <c:v>4.4306483709672495</c:v>
                </c:pt>
                <c:pt idx="7">
                  <c:v>8.4056268505942064</c:v>
                </c:pt>
                <c:pt idx="8">
                  <c:v>3.8253997987905297</c:v>
                </c:pt>
              </c:numCache>
            </c:numRef>
          </c:val>
          <c:extLst>
            <c:ext xmlns:c16="http://schemas.microsoft.com/office/drawing/2014/chart" uri="{C3380CC4-5D6E-409C-BE32-E72D297353CC}">
              <c16:uniqueId val="{00000001-37EF-4C01-8921-3FAA9A738333}"/>
            </c:ext>
          </c:extLst>
        </c:ser>
        <c:dLbls>
          <c:showLegendKey val="0"/>
          <c:showVal val="0"/>
          <c:showCatName val="0"/>
          <c:showSerName val="0"/>
          <c:showPercent val="0"/>
          <c:showBubbleSize val="0"/>
        </c:dLbls>
        <c:gapWidth val="219"/>
        <c:axId val="209344000"/>
        <c:axId val="209345536"/>
      </c:barChart>
      <c:lineChart>
        <c:grouping val="standard"/>
        <c:varyColors val="0"/>
        <c:ser>
          <c:idx val="2"/>
          <c:order val="2"/>
          <c:tx>
            <c:strRef>
              <c:f>'G-2.10'!$M$11</c:f>
              <c:strCache>
                <c:ptCount val="1"/>
                <c:pt idx="0">
                  <c:v>Quota de Mercado</c:v>
                </c:pt>
              </c:strCache>
            </c:strRef>
          </c:tx>
          <c:spPr>
            <a:ln w="19050" cap="rnd">
              <a:solidFill>
                <a:srgbClr val="003E3D"/>
              </a:solidFill>
              <a:round/>
            </a:ln>
            <a:effectLst/>
          </c:spPr>
          <c:marker>
            <c:symbol val="none"/>
          </c:marker>
          <c:cat>
            <c:numRef>
              <c:f>'G-2.10'!$N$8:$V$8</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'G-2.10'!$N$11:$V$11</c:f>
              <c:numCache>
                <c:formatCode>#\ ##0.0</c:formatCode>
                <c:ptCount val="9"/>
                <c:pt idx="0">
                  <c:v>-2.1147554852751913</c:v>
                </c:pt>
                <c:pt idx="1">
                  <c:v>2.8808627050170292</c:v>
                </c:pt>
                <c:pt idx="2">
                  <c:v>5.338595171387202</c:v>
                </c:pt>
                <c:pt idx="3">
                  <c:v>5.97673810131234</c:v>
                </c:pt>
                <c:pt idx="4">
                  <c:v>-0.29977323290060998</c:v>
                </c:pt>
                <c:pt idx="5">
                  <c:v>0.83820789594245859</c:v>
                </c:pt>
                <c:pt idx="6">
                  <c:v>1.0126251749684907</c:v>
                </c:pt>
                <c:pt idx="7">
                  <c:v>3.1185379995217151</c:v>
                </c:pt>
                <c:pt idx="8">
                  <c:v>0.75421331769902311</c:v>
                </c:pt>
              </c:numCache>
            </c:numRef>
          </c:val>
          <c:smooth val="0"/>
          <c:extLst>
            <c:ext xmlns:c16="http://schemas.microsoft.com/office/drawing/2014/chart" uri="{C3380CC4-5D6E-409C-BE32-E72D297353CC}">
              <c16:uniqueId val="{00000002-37EF-4C01-8921-3FAA9A738333}"/>
            </c:ext>
          </c:extLst>
        </c:ser>
        <c:dLbls>
          <c:showLegendKey val="0"/>
          <c:showVal val="0"/>
          <c:showCatName val="0"/>
          <c:showSerName val="0"/>
          <c:showPercent val="0"/>
          <c:showBubbleSize val="0"/>
        </c:dLbls>
        <c:marker val="1"/>
        <c:smooth val="0"/>
        <c:axId val="209344000"/>
        <c:axId val="209345536"/>
      </c:lineChart>
      <c:catAx>
        <c:axId val="2093440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209345536"/>
        <c:crosses val="autoZero"/>
        <c:auto val="1"/>
        <c:lblAlgn val="ctr"/>
        <c:lblOffset val="100"/>
        <c:noMultiLvlLbl val="0"/>
      </c:catAx>
      <c:valAx>
        <c:axId val="2093455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20934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828030303030384E-2"/>
          <c:y val="4.4303701167788812E-2"/>
          <c:w val="0.88825396309622884"/>
          <c:h val="0.61709041804557041"/>
        </c:manualLayout>
      </c:layout>
      <c:barChart>
        <c:barDir val="col"/>
        <c:grouping val="clustered"/>
        <c:varyColors val="0"/>
        <c:ser>
          <c:idx val="0"/>
          <c:order val="0"/>
          <c:tx>
            <c:strRef>
              <c:f>'G-2.11'!$O$7</c:f>
              <c:strCache>
                <c:ptCount val="1"/>
                <c:pt idx="0">
                  <c:v>Taxa de desemprego
(%, eixo esquerda)</c:v>
                </c:pt>
              </c:strCache>
            </c:strRef>
          </c:tx>
          <c:spPr>
            <a:solidFill>
              <a:srgbClr val="009999"/>
            </a:solidFill>
            <a:ln>
              <a:noFill/>
            </a:ln>
          </c:spPr>
          <c:invertIfNegative val="0"/>
          <c:cat>
            <c:multiLvlStrRef>
              <c:f>'G-2.11'!$M$8:$N$26</c:f>
              <c:multiLvlStrCache>
                <c:ptCount val="19"/>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lvl>
                <c:lvl>
                  <c:pt idx="0">
                    <c:v>2015</c:v>
                  </c:pt>
                  <c:pt idx="4">
                    <c:v>2016</c:v>
                  </c:pt>
                  <c:pt idx="8">
                    <c:v>2017</c:v>
                  </c:pt>
                  <c:pt idx="12">
                    <c:v>2018</c:v>
                  </c:pt>
                  <c:pt idx="16">
                    <c:v>2019</c:v>
                  </c:pt>
                </c:lvl>
              </c:multiLvlStrCache>
            </c:multiLvlStrRef>
          </c:cat>
          <c:val>
            <c:numRef>
              <c:f>'G-2.11'!$O$8:$O$26</c:f>
              <c:numCache>
                <c:formatCode>0.0</c:formatCode>
                <c:ptCount val="19"/>
                <c:pt idx="0">
                  <c:v>13.736030828516377</c:v>
                </c:pt>
                <c:pt idx="1">
                  <c:v>11.928016611551181</c:v>
                </c:pt>
                <c:pt idx="2">
                  <c:v>11.913517259968039</c:v>
                </c:pt>
                <c:pt idx="3">
                  <c:v>12.201177965122993</c:v>
                </c:pt>
                <c:pt idx="4">
                  <c:v>12.422866457096287</c:v>
                </c:pt>
                <c:pt idx="5">
                  <c:v>10.835157597008854</c:v>
                </c:pt>
                <c:pt idx="6">
                  <c:v>10.54500095950873</c:v>
                </c:pt>
                <c:pt idx="7">
                  <c:v>10.472738490013111</c:v>
                </c:pt>
                <c:pt idx="8">
                  <c:v>10.109996140486297</c:v>
                </c:pt>
                <c:pt idx="9">
                  <c:v>8.8360335516488551</c:v>
                </c:pt>
                <c:pt idx="10">
                  <c:v>8.4619782732990281</c:v>
                </c:pt>
                <c:pt idx="11">
                  <c:v>8.0736191624098428</c:v>
                </c:pt>
                <c:pt idx="12">
                  <c:v>7.8611409293053214</c:v>
                </c:pt>
                <c:pt idx="13">
                  <c:v>6.731725985457329</c:v>
                </c:pt>
                <c:pt idx="14">
                  <c:v>6.7110645989915323</c:v>
                </c:pt>
                <c:pt idx="15">
                  <c:v>6.6722730834655302</c:v>
                </c:pt>
                <c:pt idx="16">
                  <c:v>6.7559563614130962</c:v>
                </c:pt>
                <c:pt idx="17">
                  <c:v>6.2629883129015642</c:v>
                </c:pt>
                <c:pt idx="18">
                  <c:v>6.1352253756260433</c:v>
                </c:pt>
              </c:numCache>
            </c:numRef>
          </c:val>
          <c:extLst>
            <c:ext xmlns:c16="http://schemas.microsoft.com/office/drawing/2014/chart" uri="{C3380CC4-5D6E-409C-BE32-E72D297353CC}">
              <c16:uniqueId val="{00000000-8C7C-4FE9-9887-0C905D8069AC}"/>
            </c:ext>
          </c:extLst>
        </c:ser>
        <c:dLbls>
          <c:showLegendKey val="0"/>
          <c:showVal val="0"/>
          <c:showCatName val="0"/>
          <c:showSerName val="0"/>
          <c:showPercent val="0"/>
          <c:showBubbleSize val="0"/>
        </c:dLbls>
        <c:gapWidth val="150"/>
        <c:axId val="158946048"/>
        <c:axId val="158947584"/>
      </c:barChart>
      <c:lineChart>
        <c:grouping val="standard"/>
        <c:varyColors val="0"/>
        <c:ser>
          <c:idx val="1"/>
          <c:order val="1"/>
          <c:tx>
            <c:strRef>
              <c:f>'G-2.11'!$P$7</c:f>
              <c:strCache>
                <c:ptCount val="1"/>
                <c:pt idx="0">
                  <c:v>Média anual</c:v>
                </c:pt>
              </c:strCache>
            </c:strRef>
          </c:tx>
          <c:spPr>
            <a:ln w="28575">
              <a:solidFill>
                <a:srgbClr val="17375E"/>
              </a:solidFill>
            </a:ln>
          </c:spPr>
          <c:marker>
            <c:symbol val="none"/>
          </c:marker>
          <c:dPt>
            <c:idx val="4"/>
            <c:bubble3D val="0"/>
            <c:spPr>
              <a:ln w="28575">
                <a:noFill/>
              </a:ln>
            </c:spPr>
            <c:extLst>
              <c:ext xmlns:c16="http://schemas.microsoft.com/office/drawing/2014/chart" uri="{C3380CC4-5D6E-409C-BE32-E72D297353CC}">
                <c16:uniqueId val="{00000002-8C7C-4FE9-9887-0C905D8069AC}"/>
              </c:ext>
            </c:extLst>
          </c:dPt>
          <c:dPt>
            <c:idx val="8"/>
            <c:bubble3D val="0"/>
            <c:spPr>
              <a:ln w="28575">
                <a:noFill/>
              </a:ln>
            </c:spPr>
            <c:extLst>
              <c:ext xmlns:c16="http://schemas.microsoft.com/office/drawing/2014/chart" uri="{C3380CC4-5D6E-409C-BE32-E72D297353CC}">
                <c16:uniqueId val="{00000004-8C7C-4FE9-9887-0C905D8069AC}"/>
              </c:ext>
            </c:extLst>
          </c:dPt>
          <c:dPt>
            <c:idx val="12"/>
            <c:bubble3D val="0"/>
            <c:spPr>
              <a:ln w="28575">
                <a:noFill/>
              </a:ln>
            </c:spPr>
            <c:extLst>
              <c:ext xmlns:c16="http://schemas.microsoft.com/office/drawing/2014/chart" uri="{C3380CC4-5D6E-409C-BE32-E72D297353CC}">
                <c16:uniqueId val="{00000006-8C7C-4FE9-9887-0C905D8069AC}"/>
              </c:ext>
            </c:extLst>
          </c:dPt>
          <c:dPt>
            <c:idx val="16"/>
            <c:bubble3D val="0"/>
            <c:spPr>
              <a:ln w="28575">
                <a:noFill/>
              </a:ln>
            </c:spPr>
            <c:extLst>
              <c:ext xmlns:c16="http://schemas.microsoft.com/office/drawing/2014/chart" uri="{C3380CC4-5D6E-409C-BE32-E72D297353CC}">
                <c16:uniqueId val="{00000007-B7E9-4DF5-AFC0-56E83899476A}"/>
              </c:ext>
            </c:extLst>
          </c:dPt>
          <c:cat>
            <c:multiLvlStrRef>
              <c:f>'G-2.11'!$M$8:$N$26</c:f>
              <c:multiLvlStrCache>
                <c:ptCount val="19"/>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lvl>
                <c:lvl>
                  <c:pt idx="0">
                    <c:v>2015</c:v>
                  </c:pt>
                  <c:pt idx="4">
                    <c:v>2016</c:v>
                  </c:pt>
                  <c:pt idx="8">
                    <c:v>2017</c:v>
                  </c:pt>
                  <c:pt idx="12">
                    <c:v>2018</c:v>
                  </c:pt>
                  <c:pt idx="16">
                    <c:v>2019</c:v>
                  </c:pt>
                </c:lvl>
              </c:multiLvlStrCache>
            </c:multiLvlStrRef>
          </c:cat>
          <c:val>
            <c:numRef>
              <c:f>'G-2.11'!$P$8:$P$26</c:f>
              <c:numCache>
                <c:formatCode>0.0</c:formatCode>
                <c:ptCount val="19"/>
                <c:pt idx="0">
                  <c:v>12.444685666289647</c:v>
                </c:pt>
                <c:pt idx="1">
                  <c:v>12.444685666289647</c:v>
                </c:pt>
                <c:pt idx="2">
                  <c:v>12.444685666289647</c:v>
                </c:pt>
                <c:pt idx="3">
                  <c:v>12.444685666289647</c:v>
                </c:pt>
                <c:pt idx="4">
                  <c:v>11.068940875906748</c:v>
                </c:pt>
                <c:pt idx="5">
                  <c:v>11.068940875906748</c:v>
                </c:pt>
                <c:pt idx="6">
                  <c:v>11.068940875906748</c:v>
                </c:pt>
                <c:pt idx="7">
                  <c:v>11.068940875906748</c:v>
                </c:pt>
                <c:pt idx="8">
                  <c:v>8.8704067819610053</c:v>
                </c:pt>
                <c:pt idx="9">
                  <c:v>8.8704067819610053</c:v>
                </c:pt>
                <c:pt idx="10">
                  <c:v>8.8704067819610053</c:v>
                </c:pt>
                <c:pt idx="11">
                  <c:v>8.8704067819610053</c:v>
                </c:pt>
                <c:pt idx="12">
                  <c:v>6.9940511493049282</c:v>
                </c:pt>
                <c:pt idx="13">
                  <c:v>6.9940511493049282</c:v>
                </c:pt>
                <c:pt idx="14">
                  <c:v>6.9940511493049282</c:v>
                </c:pt>
                <c:pt idx="15">
                  <c:v>6.9940511493049282</c:v>
                </c:pt>
                <c:pt idx="16">
                  <c:v>6.3847233499802343</c:v>
                </c:pt>
                <c:pt idx="17">
                  <c:v>6.3847233499802343</c:v>
                </c:pt>
                <c:pt idx="18">
                  <c:v>6.3847233499802343</c:v>
                </c:pt>
              </c:numCache>
            </c:numRef>
          </c:val>
          <c:smooth val="0"/>
          <c:extLst>
            <c:ext xmlns:c16="http://schemas.microsoft.com/office/drawing/2014/chart" uri="{C3380CC4-5D6E-409C-BE32-E72D297353CC}">
              <c16:uniqueId val="{00000007-8C7C-4FE9-9887-0C905D8069AC}"/>
            </c:ext>
          </c:extLst>
        </c:ser>
        <c:dLbls>
          <c:showLegendKey val="0"/>
          <c:showVal val="0"/>
          <c:showCatName val="0"/>
          <c:showSerName val="0"/>
          <c:showPercent val="0"/>
          <c:showBubbleSize val="0"/>
        </c:dLbls>
        <c:marker val="1"/>
        <c:smooth val="0"/>
        <c:axId val="158946048"/>
        <c:axId val="158947584"/>
      </c:lineChart>
      <c:catAx>
        <c:axId val="158946048"/>
        <c:scaling>
          <c:orientation val="minMax"/>
        </c:scaling>
        <c:delete val="0"/>
        <c:axPos val="b"/>
        <c:numFmt formatCode="General" sourceLinked="0"/>
        <c:majorTickMark val="none"/>
        <c:minorTickMark val="none"/>
        <c:tickLblPos val="nextTo"/>
        <c:txPr>
          <a:bodyPr/>
          <a:lstStyle/>
          <a:p>
            <a:pPr>
              <a:defRPr sz="900"/>
            </a:pPr>
            <a:endParaRPr lang="pt-PT"/>
          </a:p>
        </c:txPr>
        <c:crossAx val="158947584"/>
        <c:crosses val="autoZero"/>
        <c:auto val="1"/>
        <c:lblAlgn val="ctr"/>
        <c:lblOffset val="100"/>
        <c:noMultiLvlLbl val="0"/>
      </c:catAx>
      <c:valAx>
        <c:axId val="158947584"/>
        <c:scaling>
          <c:orientation val="minMax"/>
          <c:max val="14.5"/>
          <c:min val="5"/>
        </c:scaling>
        <c:delete val="0"/>
        <c:axPos val="l"/>
        <c:numFmt formatCode="0.0" sourceLinked="1"/>
        <c:majorTickMark val="out"/>
        <c:minorTickMark val="none"/>
        <c:tickLblPos val="nextTo"/>
        <c:txPr>
          <a:bodyPr/>
          <a:lstStyle/>
          <a:p>
            <a:pPr>
              <a:defRPr sz="900"/>
            </a:pPr>
            <a:endParaRPr lang="pt-PT"/>
          </a:p>
        </c:txPr>
        <c:crossAx val="158946048"/>
        <c:crosses val="autoZero"/>
        <c:crossBetween val="between"/>
        <c:majorUnit val="1.5"/>
      </c:valAx>
    </c:plotArea>
    <c:legend>
      <c:legendPos val="b"/>
      <c:layout>
        <c:manualLayout>
          <c:xMode val="edge"/>
          <c:yMode val="edge"/>
          <c:x val="1.0535101010101021E-2"/>
          <c:y val="0.88673063973063959"/>
          <c:w val="0.98946487223806212"/>
          <c:h val="0.11326942827798699"/>
        </c:manualLayout>
      </c:layout>
      <c:overlay val="0"/>
      <c:txPr>
        <a:bodyPr/>
        <a:lstStyle/>
        <a:p>
          <a:pPr>
            <a:defRPr sz="900"/>
          </a:pPr>
          <a:endParaRPr lang="pt-PT"/>
        </a:p>
      </c:txPr>
    </c:legend>
    <c:plotVisOnly val="1"/>
    <c:dispBlanksAs val="gap"/>
    <c:showDLblsOverMax val="0"/>
  </c:chart>
  <c:spPr>
    <a:ln>
      <a:noFill/>
    </a:ln>
  </c:spPr>
  <c:txPr>
    <a:bodyPr/>
    <a:lstStyle/>
    <a:p>
      <a:pPr>
        <a:defRPr sz="800">
          <a:latin typeface="+mn-lt"/>
          <a:ea typeface="Verdana" panose="020B0604030504040204" pitchFamily="34" charset="0"/>
          <a:cs typeface="Arial" pitchFamily="34" charset="0"/>
        </a:defRPr>
      </a:pPr>
      <a:endParaRPr lang="pt-PT"/>
    </a:p>
  </c:txPr>
  <c:printSettings>
    <c:headerFooter/>
    <c:pageMargins b="0.75000000000000155" l="0.70000000000000062" r="0.70000000000000062" t="0.7500000000000015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63517060367456E-2"/>
          <c:y val="2.4894284047827356E-2"/>
          <c:w val="0.9209814085739283"/>
          <c:h val="0.63268359773589267"/>
        </c:manualLayout>
      </c:layout>
      <c:barChart>
        <c:barDir val="col"/>
        <c:grouping val="stacked"/>
        <c:varyColors val="0"/>
        <c:ser>
          <c:idx val="4"/>
          <c:order val="1"/>
          <c:tx>
            <c:strRef>
              <c:f>'G-2.12'!$S$7</c:f>
              <c:strCache>
                <c:ptCount val="1"/>
                <c:pt idx="0">
                  <c:v>Agricult., prod. animal, caça, floresta e pesca</c:v>
                </c:pt>
              </c:strCache>
            </c:strRef>
          </c:tx>
          <c:spPr>
            <a:pattFill prst="wdDnDiag">
              <a:fgClr>
                <a:srgbClr val="C00000"/>
              </a:fgClr>
              <a:bgClr>
                <a:schemeClr val="bg1"/>
              </a:bgClr>
            </a:pattFill>
            <a:ln>
              <a:solidFill>
                <a:srgbClr val="C00000"/>
              </a:solidFill>
            </a:ln>
          </c:spPr>
          <c:invertIfNegative val="0"/>
          <c:cat>
            <c:multiLvlStrRef>
              <c:f>'G-2.12'!$N$8:$O$26</c:f>
              <c:multiLvlStrCache>
                <c:ptCount val="19"/>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lvl>
                <c:lvl>
                  <c:pt idx="0">
                    <c:v>2015</c:v>
                  </c:pt>
                  <c:pt idx="4">
                    <c:v>2016</c:v>
                  </c:pt>
                  <c:pt idx="8">
                    <c:v>2017</c:v>
                  </c:pt>
                  <c:pt idx="12">
                    <c:v>2018</c:v>
                  </c:pt>
                  <c:pt idx="16">
                    <c:v>2019</c:v>
                  </c:pt>
                </c:lvl>
              </c:multiLvlStrCache>
            </c:multiLvlStrRef>
          </c:cat>
          <c:val>
            <c:numRef>
              <c:f>'G-2.12'!$S$8:$S$26</c:f>
              <c:numCache>
                <c:formatCode>0.0</c:formatCode>
                <c:ptCount val="19"/>
                <c:pt idx="0">
                  <c:v>-1.2130384693577902</c:v>
                </c:pt>
                <c:pt idx="1">
                  <c:v>-0.95911044167811121</c:v>
                </c:pt>
                <c:pt idx="2">
                  <c:v>-1.4150840069220831</c:v>
                </c:pt>
                <c:pt idx="3">
                  <c:v>-0.55214177575919443</c:v>
                </c:pt>
                <c:pt idx="4">
                  <c:v>-0.95597596658551176</c:v>
                </c:pt>
                <c:pt idx="5">
                  <c:v>-0.79680405169402768</c:v>
                </c:pt>
                <c:pt idx="6">
                  <c:v>-1.9670841256310235E-2</c:v>
                </c:pt>
                <c:pt idx="7">
                  <c:v>-0.3595308560780443</c:v>
                </c:pt>
                <c:pt idx="8">
                  <c:v>0.11964637848137651</c:v>
                </c:pt>
                <c:pt idx="9">
                  <c:v>6.7354698533405893E-2</c:v>
                </c:pt>
                <c:pt idx="10">
                  <c:v>-0.80017161857771169</c:v>
                </c:pt>
                <c:pt idx="11">
                  <c:v>-0.5792919286760273</c:v>
                </c:pt>
                <c:pt idx="12">
                  <c:v>-0.34348768811317909</c:v>
                </c:pt>
                <c:pt idx="13">
                  <c:v>-0.35291152004033216</c:v>
                </c:pt>
                <c:pt idx="14">
                  <c:v>-6.0378929835519256E-2</c:v>
                </c:pt>
                <c:pt idx="15">
                  <c:v>-0.11446648213282251</c:v>
                </c:pt>
                <c:pt idx="16">
                  <c:v>-6.0332452618220428E-2</c:v>
                </c:pt>
                <c:pt idx="17">
                  <c:v>-0.81245768449559974</c:v>
                </c:pt>
                <c:pt idx="18">
                  <c:v>-0.5364281634984096</c:v>
                </c:pt>
              </c:numCache>
            </c:numRef>
          </c:val>
          <c:extLst>
            <c:ext xmlns:c16="http://schemas.microsoft.com/office/drawing/2014/chart" uri="{C3380CC4-5D6E-409C-BE32-E72D297353CC}">
              <c16:uniqueId val="{00000000-AFA4-4693-96A0-4AA17BC3EC9F}"/>
            </c:ext>
          </c:extLst>
        </c:ser>
        <c:ser>
          <c:idx val="1"/>
          <c:order val="2"/>
          <c:tx>
            <c:strRef>
              <c:f>'G-2.12'!$R$7</c:f>
              <c:strCache>
                <c:ptCount val="1"/>
                <c:pt idx="0">
                  <c:v>Indústria Transformadora</c:v>
                </c:pt>
              </c:strCache>
            </c:strRef>
          </c:tx>
          <c:spPr>
            <a:pattFill prst="pct20">
              <a:fgClr>
                <a:srgbClr val="001746"/>
              </a:fgClr>
              <a:bgClr>
                <a:schemeClr val="bg1"/>
              </a:bgClr>
            </a:pattFill>
            <a:ln>
              <a:solidFill>
                <a:srgbClr val="001746"/>
              </a:solidFill>
            </a:ln>
          </c:spPr>
          <c:invertIfNegative val="0"/>
          <c:cat>
            <c:multiLvlStrRef>
              <c:f>'G-2.12'!$N$8:$O$26</c:f>
              <c:multiLvlStrCache>
                <c:ptCount val="19"/>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lvl>
                <c:lvl>
                  <c:pt idx="0">
                    <c:v>2015</c:v>
                  </c:pt>
                  <c:pt idx="4">
                    <c:v>2016</c:v>
                  </c:pt>
                  <c:pt idx="8">
                    <c:v>2017</c:v>
                  </c:pt>
                  <c:pt idx="12">
                    <c:v>2018</c:v>
                  </c:pt>
                  <c:pt idx="16">
                    <c:v>2019</c:v>
                  </c:pt>
                </c:lvl>
              </c:multiLvlStrCache>
            </c:multiLvlStrRef>
          </c:cat>
          <c:val>
            <c:numRef>
              <c:f>'G-2.12'!$R$8:$R$26</c:f>
              <c:numCache>
                <c:formatCode>0.0</c:formatCode>
                <c:ptCount val="19"/>
                <c:pt idx="0">
                  <c:v>0.77706747385303543</c:v>
                </c:pt>
                <c:pt idx="1">
                  <c:v>0.40313649049749689</c:v>
                </c:pt>
                <c:pt idx="2">
                  <c:v>0.63525443035202023</c:v>
                </c:pt>
                <c:pt idx="3">
                  <c:v>0.8727402262000199</c:v>
                </c:pt>
                <c:pt idx="4">
                  <c:v>1.563512094882728E-2</c:v>
                </c:pt>
                <c:pt idx="5">
                  <c:v>0.18119105833042098</c:v>
                </c:pt>
                <c:pt idx="6">
                  <c:v>7.6497715996767149E-2</c:v>
                </c:pt>
                <c:pt idx="7">
                  <c:v>0.41214512769921968</c:v>
                </c:pt>
                <c:pt idx="8">
                  <c:v>0.16395985199300006</c:v>
                </c:pt>
                <c:pt idx="9">
                  <c:v>0.17599130907115915</c:v>
                </c:pt>
                <c:pt idx="10">
                  <c:v>0.89885230076155764</c:v>
                </c:pt>
                <c:pt idx="11">
                  <c:v>1.0358342665173599</c:v>
                </c:pt>
                <c:pt idx="12">
                  <c:v>1.1893261200918834</c:v>
                </c:pt>
                <c:pt idx="13">
                  <c:v>0.82346021342744524</c:v>
                </c:pt>
                <c:pt idx="14">
                  <c:v>0.24151571934207955</c:v>
                </c:pt>
                <c:pt idx="15">
                  <c:v>0.33715582010031447</c:v>
                </c:pt>
                <c:pt idx="16">
                  <c:v>0.3682360039112047</c:v>
                </c:pt>
                <c:pt idx="17">
                  <c:v>0.13746127490203047</c:v>
                </c:pt>
                <c:pt idx="18">
                  <c:v>-8.1586032471240771E-2</c:v>
                </c:pt>
              </c:numCache>
            </c:numRef>
          </c:val>
          <c:extLst>
            <c:ext xmlns:c16="http://schemas.microsoft.com/office/drawing/2014/chart" uri="{C3380CC4-5D6E-409C-BE32-E72D297353CC}">
              <c16:uniqueId val="{00000001-AFA4-4693-96A0-4AA17BC3EC9F}"/>
            </c:ext>
          </c:extLst>
        </c:ser>
        <c:ser>
          <c:idx val="2"/>
          <c:order val="3"/>
          <c:tx>
            <c:strRef>
              <c:f>'G-2.12'!$Q$7</c:f>
              <c:strCache>
                <c:ptCount val="1"/>
                <c:pt idx="0">
                  <c:v>Construção</c:v>
                </c:pt>
              </c:strCache>
            </c:strRef>
          </c:tx>
          <c:spPr>
            <a:pattFill prst="dkUpDiag">
              <a:fgClr>
                <a:schemeClr val="accent2"/>
              </a:fgClr>
              <a:bgClr>
                <a:schemeClr val="bg1"/>
              </a:bgClr>
            </a:pattFill>
            <a:ln>
              <a:solidFill>
                <a:schemeClr val="accent2"/>
              </a:solidFill>
            </a:ln>
          </c:spPr>
          <c:invertIfNegative val="0"/>
          <c:cat>
            <c:multiLvlStrRef>
              <c:f>'G-2.12'!$N$8:$O$26</c:f>
              <c:multiLvlStrCache>
                <c:ptCount val="19"/>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lvl>
                <c:lvl>
                  <c:pt idx="0">
                    <c:v>2015</c:v>
                  </c:pt>
                  <c:pt idx="4">
                    <c:v>2016</c:v>
                  </c:pt>
                  <c:pt idx="8">
                    <c:v>2017</c:v>
                  </c:pt>
                  <c:pt idx="12">
                    <c:v>2018</c:v>
                  </c:pt>
                  <c:pt idx="16">
                    <c:v>2019</c:v>
                  </c:pt>
                </c:lvl>
              </c:multiLvlStrCache>
            </c:multiLvlStrRef>
          </c:cat>
          <c:val>
            <c:numRef>
              <c:f>'G-2.12'!$Q$8:$Q$26</c:f>
              <c:numCache>
                <c:formatCode>0.0</c:formatCode>
                <c:ptCount val="19"/>
                <c:pt idx="0">
                  <c:v>-0.1829722830874865</c:v>
                </c:pt>
                <c:pt idx="1">
                  <c:v>0.28352456474549292</c:v>
                </c:pt>
                <c:pt idx="2">
                  <c:v>-0.10514556088585116</c:v>
                </c:pt>
                <c:pt idx="3">
                  <c:v>0.15362009083622849</c:v>
                </c:pt>
                <c:pt idx="4">
                  <c:v>0.38194366889280884</c:v>
                </c:pt>
                <c:pt idx="5">
                  <c:v>0.17464198393293787</c:v>
                </c:pt>
                <c:pt idx="6">
                  <c:v>0.11802504753786588</c:v>
                </c:pt>
                <c:pt idx="7">
                  <c:v>0.41652965033432016</c:v>
                </c:pt>
                <c:pt idx="8">
                  <c:v>0.35450778809296923</c:v>
                </c:pt>
                <c:pt idx="9">
                  <c:v>0.65181966322650819</c:v>
                </c:pt>
                <c:pt idx="10">
                  <c:v>0.22739461546712397</c:v>
                </c:pt>
                <c:pt idx="11">
                  <c:v>0.3014902231027653</c:v>
                </c:pt>
                <c:pt idx="12">
                  <c:v>4.2935961014154882E-3</c:v>
                </c:pt>
                <c:pt idx="13">
                  <c:v>2.1006638097632287E-3</c:v>
                </c:pt>
                <c:pt idx="14">
                  <c:v>0.32687903393712242</c:v>
                </c:pt>
                <c:pt idx="15">
                  <c:v>-0.3787799954213405</c:v>
                </c:pt>
                <c:pt idx="16">
                  <c:v>9.9860611230157534E-2</c:v>
                </c:pt>
                <c:pt idx="17">
                  <c:v>-0.19695943866559909</c:v>
                </c:pt>
                <c:pt idx="18">
                  <c:v>-5.0991270294525333E-2</c:v>
                </c:pt>
              </c:numCache>
            </c:numRef>
          </c:val>
          <c:extLst>
            <c:ext xmlns:c16="http://schemas.microsoft.com/office/drawing/2014/chart" uri="{C3380CC4-5D6E-409C-BE32-E72D297353CC}">
              <c16:uniqueId val="{00000002-AFA4-4693-96A0-4AA17BC3EC9F}"/>
            </c:ext>
          </c:extLst>
        </c:ser>
        <c:ser>
          <c:idx val="3"/>
          <c:order val="4"/>
          <c:tx>
            <c:strRef>
              <c:f>'G-2.12'!$P$7</c:f>
              <c:strCache>
                <c:ptCount val="1"/>
                <c:pt idx="0">
                  <c:v>Serviços</c:v>
                </c:pt>
              </c:strCache>
            </c:strRef>
          </c:tx>
          <c:spPr>
            <a:solidFill>
              <a:srgbClr val="019999"/>
            </a:solidFill>
            <a:ln>
              <a:noFill/>
            </a:ln>
          </c:spPr>
          <c:invertIfNegative val="0"/>
          <c:cat>
            <c:multiLvlStrRef>
              <c:f>'G-2.12'!$N$8:$O$26</c:f>
              <c:multiLvlStrCache>
                <c:ptCount val="19"/>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lvl>
                <c:lvl>
                  <c:pt idx="0">
                    <c:v>2015</c:v>
                  </c:pt>
                  <c:pt idx="4">
                    <c:v>2016</c:v>
                  </c:pt>
                  <c:pt idx="8">
                    <c:v>2017</c:v>
                  </c:pt>
                  <c:pt idx="12">
                    <c:v>2018</c:v>
                  </c:pt>
                  <c:pt idx="16">
                    <c:v>2019</c:v>
                  </c:pt>
                </c:lvl>
              </c:multiLvlStrCache>
            </c:multiLvlStrRef>
          </c:cat>
          <c:val>
            <c:numRef>
              <c:f>'G-2.12'!$P$8:$P$26</c:f>
              <c:numCache>
                <c:formatCode>0.0</c:formatCode>
                <c:ptCount val="19"/>
                <c:pt idx="0">
                  <c:v>1.5699473672321604</c:v>
                </c:pt>
                <c:pt idx="1">
                  <c:v>1.6723519248659877</c:v>
                </c:pt>
                <c:pt idx="2">
                  <c:v>1.0010733609340561</c:v>
                </c:pt>
                <c:pt idx="3">
                  <c:v>1.2467717517143055</c:v>
                </c:pt>
                <c:pt idx="4">
                  <c:v>1.4272631837573422</c:v>
                </c:pt>
                <c:pt idx="5">
                  <c:v>1.0827803003842169</c:v>
                </c:pt>
                <c:pt idx="6">
                  <c:v>1.6086376849605453</c:v>
                </c:pt>
                <c:pt idx="7">
                  <c:v>1.1597062369834525</c:v>
                </c:pt>
                <c:pt idx="8">
                  <c:v>2.470476148272879</c:v>
                </c:pt>
                <c:pt idx="9">
                  <c:v>2.3204780010863706</c:v>
                </c:pt>
                <c:pt idx="10">
                  <c:v>2.7888018878043548</c:v>
                </c:pt>
                <c:pt idx="11">
                  <c:v>2.5605133947799161</c:v>
                </c:pt>
                <c:pt idx="12">
                  <c:v>2.279899529851217</c:v>
                </c:pt>
                <c:pt idx="13">
                  <c:v>1.8254768506848127</c:v>
                </c:pt>
                <c:pt idx="14">
                  <c:v>1.4282739954195312</c:v>
                </c:pt>
                <c:pt idx="15">
                  <c:v>1.8710066806801413</c:v>
                </c:pt>
                <c:pt idx="16">
                  <c:v>1.1047080117336296</c:v>
                </c:pt>
                <c:pt idx="17">
                  <c:v>1.6721035678381742</c:v>
                </c:pt>
                <c:pt idx="18">
                  <c:v>1.5134209023415153</c:v>
                </c:pt>
              </c:numCache>
            </c:numRef>
          </c:val>
          <c:extLst>
            <c:ext xmlns:c16="http://schemas.microsoft.com/office/drawing/2014/chart" uri="{C3380CC4-5D6E-409C-BE32-E72D297353CC}">
              <c16:uniqueId val="{00000003-AFA4-4693-96A0-4AA17BC3EC9F}"/>
            </c:ext>
          </c:extLst>
        </c:ser>
        <c:dLbls>
          <c:showLegendKey val="0"/>
          <c:showVal val="0"/>
          <c:showCatName val="0"/>
          <c:showSerName val="0"/>
          <c:showPercent val="0"/>
          <c:showBubbleSize val="0"/>
        </c:dLbls>
        <c:gapWidth val="100"/>
        <c:overlap val="100"/>
        <c:axId val="209553280"/>
        <c:axId val="209554816"/>
      </c:barChart>
      <c:lineChart>
        <c:grouping val="standard"/>
        <c:varyColors val="0"/>
        <c:ser>
          <c:idx val="0"/>
          <c:order val="0"/>
          <c:tx>
            <c:strRef>
              <c:f>'G-2.12'!$T$7</c:f>
              <c:strCache>
                <c:ptCount val="1"/>
                <c:pt idx="0">
                  <c:v>Pop. Emp. (VH, %)</c:v>
                </c:pt>
              </c:strCache>
            </c:strRef>
          </c:tx>
          <c:spPr>
            <a:ln>
              <a:solidFill>
                <a:srgbClr val="1A4954"/>
              </a:solidFill>
            </a:ln>
          </c:spPr>
          <c:marker>
            <c:symbol val="none"/>
          </c:marker>
          <c:cat>
            <c:multiLvlStrRef>
              <c:f>'G-2.12'!$N$8:$O$26</c:f>
              <c:multiLvlStrCache>
                <c:ptCount val="19"/>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lvl>
                <c:lvl>
                  <c:pt idx="0">
                    <c:v>2015</c:v>
                  </c:pt>
                  <c:pt idx="4">
                    <c:v>2016</c:v>
                  </c:pt>
                  <c:pt idx="8">
                    <c:v>2017</c:v>
                  </c:pt>
                  <c:pt idx="12">
                    <c:v>2018</c:v>
                  </c:pt>
                  <c:pt idx="16">
                    <c:v>2019</c:v>
                  </c:pt>
                </c:lvl>
              </c:multiLvlStrCache>
            </c:multiLvlStrRef>
          </c:cat>
          <c:val>
            <c:numRef>
              <c:f>'G-2.12'!$T$8:$T$26</c:f>
              <c:numCache>
                <c:formatCode>0.0</c:formatCode>
                <c:ptCount val="19"/>
                <c:pt idx="0">
                  <c:v>1.1339763717274138</c:v>
                </c:pt>
                <c:pt idx="1">
                  <c:v>1.4663536082930761</c:v>
                </c:pt>
                <c:pt idx="2">
                  <c:v>0.22343431688243243</c:v>
                </c:pt>
                <c:pt idx="3">
                  <c:v>1.556238311514818</c:v>
                </c:pt>
                <c:pt idx="4">
                  <c:v>0.80855911192512053</c:v>
                </c:pt>
                <c:pt idx="5">
                  <c:v>0.47371638141808603</c:v>
                </c:pt>
                <c:pt idx="6">
                  <c:v>1.8840294625489094</c:v>
                </c:pt>
                <c:pt idx="7">
                  <c:v>1.7998465417077796</c:v>
                </c:pt>
                <c:pt idx="8">
                  <c:v>3.2082954822413683</c:v>
                </c:pt>
                <c:pt idx="9">
                  <c:v>3.4307441607821687</c:v>
                </c:pt>
                <c:pt idx="10">
                  <c:v>3.035503593263968</c:v>
                </c:pt>
                <c:pt idx="11">
                  <c:v>3.4735980704625433</c:v>
                </c:pt>
                <c:pt idx="12">
                  <c:v>3.1901419033511331</c:v>
                </c:pt>
                <c:pt idx="13">
                  <c:v>2.3884547517015449</c:v>
                </c:pt>
                <c:pt idx="14">
                  <c:v>2.0778679991671822</c:v>
                </c:pt>
                <c:pt idx="15">
                  <c:v>1.6254240462860992</c:v>
                </c:pt>
                <c:pt idx="16">
                  <c:v>1.5291156094617833</c:v>
                </c:pt>
                <c:pt idx="17">
                  <c:v>0.87400750907858082</c:v>
                </c:pt>
                <c:pt idx="18">
                  <c:v>0.91784286530145209</c:v>
                </c:pt>
              </c:numCache>
            </c:numRef>
          </c:val>
          <c:smooth val="0"/>
          <c:extLst>
            <c:ext xmlns:c16="http://schemas.microsoft.com/office/drawing/2014/chart" uri="{C3380CC4-5D6E-409C-BE32-E72D297353CC}">
              <c16:uniqueId val="{00000004-AFA4-4693-96A0-4AA17BC3EC9F}"/>
            </c:ext>
          </c:extLst>
        </c:ser>
        <c:dLbls>
          <c:showLegendKey val="0"/>
          <c:showVal val="0"/>
          <c:showCatName val="0"/>
          <c:showSerName val="0"/>
          <c:showPercent val="0"/>
          <c:showBubbleSize val="0"/>
        </c:dLbls>
        <c:marker val="1"/>
        <c:smooth val="0"/>
        <c:axId val="209553280"/>
        <c:axId val="209554816"/>
      </c:lineChart>
      <c:catAx>
        <c:axId val="209553280"/>
        <c:scaling>
          <c:orientation val="minMax"/>
        </c:scaling>
        <c:delete val="0"/>
        <c:axPos val="b"/>
        <c:numFmt formatCode="General" sourceLinked="0"/>
        <c:majorTickMark val="none"/>
        <c:minorTickMark val="none"/>
        <c:tickLblPos val="low"/>
        <c:crossAx val="209554816"/>
        <c:crosses val="autoZero"/>
        <c:auto val="1"/>
        <c:lblAlgn val="ctr"/>
        <c:lblOffset val="100"/>
        <c:noMultiLvlLbl val="0"/>
      </c:catAx>
      <c:valAx>
        <c:axId val="209554816"/>
        <c:scaling>
          <c:orientation val="minMax"/>
        </c:scaling>
        <c:delete val="0"/>
        <c:axPos val="l"/>
        <c:numFmt formatCode="0.0" sourceLinked="1"/>
        <c:majorTickMark val="out"/>
        <c:minorTickMark val="none"/>
        <c:tickLblPos val="nextTo"/>
        <c:crossAx val="209553280"/>
        <c:crosses val="autoZero"/>
        <c:crossBetween val="between"/>
      </c:valAx>
    </c:plotArea>
    <c:legend>
      <c:legendPos val="b"/>
      <c:layout>
        <c:manualLayout>
          <c:xMode val="edge"/>
          <c:yMode val="edge"/>
          <c:x val="2.4127247251988244E-3"/>
          <c:y val="0.83383709138630402"/>
          <c:w val="0.99257473875240576"/>
          <c:h val="0.14286089238845145"/>
        </c:manualLayout>
      </c:layout>
      <c:overlay val="0"/>
    </c:legend>
    <c:plotVisOnly val="1"/>
    <c:dispBlanksAs val="gap"/>
    <c:showDLblsOverMax val="0"/>
  </c:chart>
  <c:spPr>
    <a:ln>
      <a:noFill/>
    </a:ln>
  </c:spPr>
  <c:txPr>
    <a:bodyPr/>
    <a:lstStyle/>
    <a:p>
      <a:pPr>
        <a:defRPr sz="900">
          <a:latin typeface="+mn-lt"/>
          <a:ea typeface="Verdana" panose="020B0604030504040204" pitchFamily="34" charset="0"/>
          <a:cs typeface="Arial" pitchFamily="34" charset="0"/>
        </a:defRPr>
      </a:pPr>
      <a:endParaRPr lang="pt-PT"/>
    </a:p>
  </c:txPr>
  <c:printSettings>
    <c:headerFooter/>
    <c:pageMargins b="0.75000000000001077" l="0.70000000000000062" r="0.70000000000000062" t="0.75000000000001077"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946850393700789E-2"/>
          <c:y val="4.8996913580246916E-2"/>
          <c:w val="0.92605314960629925"/>
          <c:h val="0.67308052751074821"/>
        </c:manualLayout>
      </c:layout>
      <c:barChart>
        <c:barDir val="col"/>
        <c:grouping val="stacked"/>
        <c:varyColors val="0"/>
        <c:ser>
          <c:idx val="0"/>
          <c:order val="0"/>
          <c:tx>
            <c:strRef>
              <c:f>'G-2.13'!$L$10</c:f>
              <c:strCache>
                <c:ptCount val="1"/>
                <c:pt idx="0">
                  <c:v>Balança Comercial</c:v>
                </c:pt>
              </c:strCache>
            </c:strRef>
          </c:tx>
          <c:spPr>
            <a:solidFill>
              <a:srgbClr val="009999"/>
            </a:solidFill>
            <a:ln w="25400">
              <a:noFill/>
              <a:prstDash val="solid"/>
            </a:ln>
          </c:spPr>
          <c:invertIfNegative val="0"/>
          <c:cat>
            <c:numRef>
              <c:f>'G-2.13'!$K$11:$K$24</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2" formatCode="mmm\-yy">
                  <c:v>43252</c:v>
                </c:pt>
                <c:pt idx="13" formatCode="mmm\-yy">
                  <c:v>43617</c:v>
                </c:pt>
              </c:numCache>
            </c:numRef>
          </c:cat>
          <c:val>
            <c:numRef>
              <c:f>'G-2.13'!$L$11:$L$24</c:f>
              <c:numCache>
                <c:formatCode>0.0</c:formatCode>
                <c:ptCount val="14"/>
                <c:pt idx="0">
                  <c:v>-9.5535847653867592</c:v>
                </c:pt>
                <c:pt idx="1">
                  <c:v>-6.9052080906192348</c:v>
                </c:pt>
                <c:pt idx="2">
                  <c:v>-7.6446776059024746</c:v>
                </c:pt>
                <c:pt idx="3">
                  <c:v>-4.1898207996810992</c:v>
                </c:pt>
                <c:pt idx="4">
                  <c:v>-0.49480922459699439</c:v>
                </c:pt>
                <c:pt idx="5">
                  <c:v>1.0985753260166815</c:v>
                </c:pt>
                <c:pt idx="6">
                  <c:v>0.14962812899495148</c:v>
                </c:pt>
                <c:pt idx="7">
                  <c:v>0.7393370676879627</c:v>
                </c:pt>
                <c:pt idx="8">
                  <c:v>1.1474176463184991</c:v>
                </c:pt>
                <c:pt idx="9">
                  <c:v>1.0093922745825274</c:v>
                </c:pt>
                <c:pt idx="10">
                  <c:v>8.670442114272614E-2</c:v>
                </c:pt>
                <c:pt idx="12">
                  <c:v>0.8032135014758941</c:v>
                </c:pt>
                <c:pt idx="13">
                  <c:v>-0.63626578639252607</c:v>
                </c:pt>
              </c:numCache>
            </c:numRef>
          </c:val>
          <c:extLst>
            <c:ext xmlns:c16="http://schemas.microsoft.com/office/drawing/2014/chart" uri="{C3380CC4-5D6E-409C-BE32-E72D297353CC}">
              <c16:uniqueId val="{00000000-D5AB-4A04-95BE-5041D3B6BDE4}"/>
            </c:ext>
          </c:extLst>
        </c:ser>
        <c:ser>
          <c:idx val="1"/>
          <c:order val="1"/>
          <c:tx>
            <c:strRef>
              <c:f>'G-2.13'!$M$10</c:f>
              <c:strCache>
                <c:ptCount val="1"/>
                <c:pt idx="0">
                  <c:v>Balança de Redimentos</c:v>
                </c:pt>
              </c:strCache>
            </c:strRef>
          </c:tx>
          <c:spPr>
            <a:pattFill prst="dotDmnd">
              <a:fgClr>
                <a:srgbClr val="7F7F7F"/>
              </a:fgClr>
              <a:bgClr>
                <a:schemeClr val="bg1"/>
              </a:bgClr>
            </a:pattFill>
            <a:ln>
              <a:solidFill>
                <a:srgbClr val="7F7F7F"/>
              </a:solidFill>
            </a:ln>
          </c:spPr>
          <c:invertIfNegative val="0"/>
          <c:cat>
            <c:numRef>
              <c:f>'G-2.13'!$K$11:$K$24</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2" formatCode="mmm\-yy">
                  <c:v>43252</c:v>
                </c:pt>
                <c:pt idx="13" formatCode="mmm\-yy">
                  <c:v>43617</c:v>
                </c:pt>
              </c:numCache>
            </c:numRef>
          </c:cat>
          <c:val>
            <c:numRef>
              <c:f>'G-2.13'!$M$11:$M$24</c:f>
              <c:numCache>
                <c:formatCode>0.0</c:formatCode>
                <c:ptCount val="14"/>
                <c:pt idx="0">
                  <c:v>-2.6181039589776107</c:v>
                </c:pt>
                <c:pt idx="1">
                  <c:v>-2.8609303015315497</c:v>
                </c:pt>
                <c:pt idx="2">
                  <c:v>-2.6941250558241827</c:v>
                </c:pt>
                <c:pt idx="3">
                  <c:v>-0.87274470039442276</c:v>
                </c:pt>
                <c:pt idx="4">
                  <c:v>-1.2742462637266463</c:v>
                </c:pt>
                <c:pt idx="5">
                  <c:v>-6.4958370634389917E-2</c:v>
                </c:pt>
                <c:pt idx="6">
                  <c:v>-0.29101604079626409</c:v>
                </c:pt>
                <c:pt idx="7">
                  <c:v>-0.74979540034683878</c:v>
                </c:pt>
                <c:pt idx="8">
                  <c:v>-0.50473534985780089</c:v>
                </c:pt>
                <c:pt idx="9">
                  <c:v>-8.0929960676652257E-3</c:v>
                </c:pt>
                <c:pt idx="10">
                  <c:v>5.3678299225787818E-2</c:v>
                </c:pt>
                <c:pt idx="12">
                  <c:v>0.25112643166993198</c:v>
                </c:pt>
                <c:pt idx="13">
                  <c:v>0.13295557001646952</c:v>
                </c:pt>
              </c:numCache>
            </c:numRef>
          </c:val>
          <c:extLst>
            <c:ext xmlns:c16="http://schemas.microsoft.com/office/drawing/2014/chart" uri="{C3380CC4-5D6E-409C-BE32-E72D297353CC}">
              <c16:uniqueId val="{00000001-D5AB-4A04-95BE-5041D3B6BDE4}"/>
            </c:ext>
          </c:extLst>
        </c:ser>
        <c:ser>
          <c:idx val="2"/>
          <c:order val="2"/>
          <c:tx>
            <c:strRef>
              <c:f>'G-2.13'!$N$10</c:f>
              <c:strCache>
                <c:ptCount val="1"/>
                <c:pt idx="0">
                  <c:v>Balança de Capital</c:v>
                </c:pt>
              </c:strCache>
            </c:strRef>
          </c:tx>
          <c:spPr>
            <a:pattFill prst="wdDnDiag">
              <a:fgClr>
                <a:schemeClr val="accent6">
                  <a:lumMod val="60000"/>
                  <a:lumOff val="40000"/>
                </a:schemeClr>
              </a:fgClr>
              <a:bgClr>
                <a:schemeClr val="bg1"/>
              </a:bgClr>
            </a:pattFill>
            <a:ln>
              <a:solidFill>
                <a:schemeClr val="accent6">
                  <a:lumMod val="60000"/>
                  <a:lumOff val="40000"/>
                </a:schemeClr>
              </a:solidFill>
            </a:ln>
          </c:spPr>
          <c:invertIfNegative val="0"/>
          <c:cat>
            <c:numRef>
              <c:f>'G-2.13'!$K$11:$K$24</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2" formatCode="mmm\-yy">
                  <c:v>43252</c:v>
                </c:pt>
                <c:pt idx="13" formatCode="mmm\-yy">
                  <c:v>43617</c:v>
                </c:pt>
              </c:numCache>
            </c:numRef>
          </c:cat>
          <c:val>
            <c:numRef>
              <c:f>'G-2.13'!$N$11:$N$24</c:f>
              <c:numCache>
                <c:formatCode>0.0</c:formatCode>
                <c:ptCount val="14"/>
                <c:pt idx="0">
                  <c:v>1.1738661947409963</c:v>
                </c:pt>
                <c:pt idx="1">
                  <c:v>1.1365525569305688</c:v>
                </c:pt>
                <c:pt idx="2">
                  <c:v>1.3578734046913739</c:v>
                </c:pt>
                <c:pt idx="3">
                  <c:v>1.4618841428414706</c:v>
                </c:pt>
                <c:pt idx="4">
                  <c:v>2.0414405562870162</c:v>
                </c:pt>
                <c:pt idx="5">
                  <c:v>1.6121810191874451</c:v>
                </c:pt>
                <c:pt idx="6">
                  <c:v>1.3142100505674854</c:v>
                </c:pt>
                <c:pt idx="7">
                  <c:v>1.2441270369077428</c:v>
                </c:pt>
                <c:pt idx="8">
                  <c:v>0.9047813341394827</c:v>
                </c:pt>
                <c:pt idx="9">
                  <c:v>0.83648192796416965</c:v>
                </c:pt>
                <c:pt idx="10">
                  <c:v>1.0190039021673269</c:v>
                </c:pt>
                <c:pt idx="12">
                  <c:v>0.83614404502690165</c:v>
                </c:pt>
                <c:pt idx="13">
                  <c:v>0.92154932182904636</c:v>
                </c:pt>
              </c:numCache>
            </c:numRef>
          </c:val>
          <c:extLst>
            <c:ext xmlns:c16="http://schemas.microsoft.com/office/drawing/2014/chart" uri="{C3380CC4-5D6E-409C-BE32-E72D297353CC}">
              <c16:uniqueId val="{00000002-D5AB-4A04-95BE-5041D3B6BDE4}"/>
            </c:ext>
          </c:extLst>
        </c:ser>
        <c:dLbls>
          <c:showLegendKey val="0"/>
          <c:showVal val="0"/>
          <c:showCatName val="0"/>
          <c:showSerName val="0"/>
          <c:showPercent val="0"/>
          <c:showBubbleSize val="0"/>
        </c:dLbls>
        <c:gapWidth val="150"/>
        <c:overlap val="100"/>
        <c:axId val="163100160"/>
        <c:axId val="163101696"/>
      </c:barChart>
      <c:lineChart>
        <c:grouping val="standard"/>
        <c:varyColors val="0"/>
        <c:ser>
          <c:idx val="3"/>
          <c:order val="3"/>
          <c:tx>
            <c:strRef>
              <c:f>'G-2.13'!$O$10</c:f>
              <c:strCache>
                <c:ptCount val="1"/>
                <c:pt idx="0">
                  <c:v>Cap./Nec. de fin. da economia</c:v>
                </c:pt>
              </c:strCache>
            </c:strRef>
          </c:tx>
          <c:spPr>
            <a:ln>
              <a:solidFill>
                <a:srgbClr val="C00000"/>
              </a:solidFill>
              <a:prstDash val="dash"/>
            </a:ln>
          </c:spPr>
          <c:marker>
            <c:symbol val="none"/>
          </c:marker>
          <c:cat>
            <c:numRef>
              <c:f>'G-2.13'!$K$11:$K$24</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2" formatCode="mmm\-yy">
                  <c:v>43252</c:v>
                </c:pt>
                <c:pt idx="13" formatCode="mmm\-yy">
                  <c:v>43617</c:v>
                </c:pt>
              </c:numCache>
            </c:numRef>
          </c:cat>
          <c:val>
            <c:numRef>
              <c:f>'G-2.13'!$O$11:$O$24</c:f>
              <c:numCache>
                <c:formatCode>0.0</c:formatCode>
                <c:ptCount val="14"/>
                <c:pt idx="0">
                  <c:v>-10.99782252962337</c:v>
                </c:pt>
                <c:pt idx="1">
                  <c:v>-8.6295852651482132</c:v>
                </c:pt>
                <c:pt idx="2">
                  <c:v>-8.9809298137947469</c:v>
                </c:pt>
                <c:pt idx="3">
                  <c:v>-3.6006813572340528</c:v>
                </c:pt>
                <c:pt idx="4">
                  <c:v>0.27238447377066932</c:v>
                </c:pt>
                <c:pt idx="5">
                  <c:v>2.6457991476434612</c:v>
                </c:pt>
                <c:pt idx="6">
                  <c:v>1.1728227166215082</c:v>
                </c:pt>
                <c:pt idx="7">
                  <c:v>1.2336692606911508</c:v>
                </c:pt>
                <c:pt idx="8">
                  <c:v>1.5474647030448219</c:v>
                </c:pt>
                <c:pt idx="9">
                  <c:v>1.8377812064790298</c:v>
                </c:pt>
                <c:pt idx="10">
                  <c:v>1.1593876034272097</c:v>
                </c:pt>
                <c:pt idx="12">
                  <c:v>1.9138998103237654</c:v>
                </c:pt>
                <c:pt idx="13">
                  <c:v>0.42347884778625317</c:v>
                </c:pt>
              </c:numCache>
            </c:numRef>
          </c:val>
          <c:smooth val="0"/>
          <c:extLst>
            <c:ext xmlns:c16="http://schemas.microsoft.com/office/drawing/2014/chart" uri="{C3380CC4-5D6E-409C-BE32-E72D297353CC}">
              <c16:uniqueId val="{00000003-D5AB-4A04-95BE-5041D3B6BDE4}"/>
            </c:ext>
          </c:extLst>
        </c:ser>
        <c:dLbls>
          <c:showLegendKey val="0"/>
          <c:showVal val="0"/>
          <c:showCatName val="0"/>
          <c:showSerName val="0"/>
          <c:showPercent val="0"/>
          <c:showBubbleSize val="0"/>
        </c:dLbls>
        <c:marker val="1"/>
        <c:smooth val="0"/>
        <c:axId val="163100160"/>
        <c:axId val="163101696"/>
      </c:lineChart>
      <c:catAx>
        <c:axId val="163100160"/>
        <c:scaling>
          <c:orientation val="minMax"/>
        </c:scaling>
        <c:delete val="0"/>
        <c:axPos val="b"/>
        <c:numFmt formatCode="General" sourceLinked="1"/>
        <c:majorTickMark val="none"/>
        <c:minorTickMark val="none"/>
        <c:tickLblPos val="low"/>
        <c:txPr>
          <a:bodyPr rot="-5400000" vert="horz"/>
          <a:lstStyle/>
          <a:p>
            <a:pPr>
              <a:defRPr sz="900"/>
            </a:pPr>
            <a:endParaRPr lang="pt-PT"/>
          </a:p>
        </c:txPr>
        <c:crossAx val="163101696"/>
        <c:crosses val="autoZero"/>
        <c:auto val="1"/>
        <c:lblAlgn val="ctr"/>
        <c:lblOffset val="100"/>
        <c:noMultiLvlLbl val="0"/>
      </c:catAx>
      <c:valAx>
        <c:axId val="163101696"/>
        <c:scaling>
          <c:orientation val="minMax"/>
          <c:min val="-14"/>
        </c:scaling>
        <c:delete val="0"/>
        <c:axPos val="l"/>
        <c:numFmt formatCode="0.0" sourceLinked="1"/>
        <c:majorTickMark val="out"/>
        <c:minorTickMark val="none"/>
        <c:tickLblPos val="nextTo"/>
        <c:txPr>
          <a:bodyPr/>
          <a:lstStyle/>
          <a:p>
            <a:pPr>
              <a:defRPr sz="900"/>
            </a:pPr>
            <a:endParaRPr lang="pt-PT"/>
          </a:p>
        </c:txPr>
        <c:crossAx val="163100160"/>
        <c:crosses val="autoZero"/>
        <c:crossBetween val="between"/>
        <c:majorUnit val="2.5"/>
      </c:valAx>
    </c:plotArea>
    <c:legend>
      <c:legendPos val="b"/>
      <c:layout>
        <c:manualLayout>
          <c:xMode val="edge"/>
          <c:yMode val="edge"/>
          <c:x val="6.4911662161632779E-3"/>
          <c:y val="0.87301193179073489"/>
          <c:w val="0.98701767676767649"/>
          <c:h val="9.4268247913042086E-2"/>
        </c:manualLayout>
      </c:layout>
      <c:overlay val="0"/>
      <c:txPr>
        <a:bodyPr/>
        <a:lstStyle/>
        <a:p>
          <a:pPr>
            <a:defRPr sz="900"/>
          </a:pPr>
          <a:endParaRPr lang="pt-PT"/>
        </a:p>
      </c:txPr>
    </c:legend>
    <c:plotVisOnly val="1"/>
    <c:dispBlanksAs val="gap"/>
    <c:showDLblsOverMax val="0"/>
  </c:chart>
  <c:spPr>
    <a:ln>
      <a:noFill/>
    </a:ln>
  </c:spPr>
  <c:txPr>
    <a:bodyPr/>
    <a:lstStyle/>
    <a:p>
      <a:pPr>
        <a:defRPr sz="800">
          <a:latin typeface="+mn-lt"/>
          <a:ea typeface="Verdana" panose="020B0604030504040204" pitchFamily="34" charset="0"/>
          <a:cs typeface="Arial" pitchFamily="34" charset="0"/>
        </a:defRPr>
      </a:pPr>
      <a:endParaRPr lang="pt-PT"/>
    </a:p>
  </c:txPr>
  <c:printSettings>
    <c:headerFooter/>
    <c:pageMargins b="0.750000000000001" l="0.70000000000000062" r="0.70000000000000062" t="0.75000000000000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877232108992159E-2"/>
          <c:y val="0.15536229257487624"/>
          <c:w val="0.88786329454482926"/>
          <c:h val="0.69784951072066292"/>
        </c:manualLayout>
      </c:layout>
      <c:barChart>
        <c:barDir val="col"/>
        <c:grouping val="stacked"/>
        <c:varyColors val="0"/>
        <c:ser>
          <c:idx val="0"/>
          <c:order val="0"/>
          <c:tx>
            <c:strRef>
              <c:f>'G-2.14'!$O$9</c:f>
              <c:strCache>
                <c:ptCount val="1"/>
                <c:pt idx="0">
                  <c:v>Capacidade/necessidade de financiamento</c:v>
                </c:pt>
              </c:strCache>
            </c:strRef>
          </c:tx>
          <c:spPr>
            <a:solidFill>
              <a:schemeClr val="accent1">
                <a:lumMod val="60000"/>
                <a:lumOff val="40000"/>
              </a:schemeClr>
            </a:solidFill>
            <a:ln>
              <a:noFill/>
            </a:ln>
            <a:effectLst/>
          </c:spPr>
          <c:invertIfNegative val="0"/>
          <c:dPt>
            <c:idx val="0"/>
            <c:invertIfNegative val="0"/>
            <c:bubble3D val="0"/>
            <c:spPr>
              <a:solidFill>
                <a:srgbClr val="019999"/>
              </a:solidFill>
              <a:ln>
                <a:noFill/>
              </a:ln>
              <a:effectLst/>
            </c:spPr>
            <c:extLst>
              <c:ext xmlns:c16="http://schemas.microsoft.com/office/drawing/2014/chart" uri="{C3380CC4-5D6E-409C-BE32-E72D297353CC}">
                <c16:uniqueId val="{00000001-7A24-49F3-936C-2FEEEE1FD24C}"/>
              </c:ext>
            </c:extLst>
          </c:dPt>
          <c:dPt>
            <c:idx val="1"/>
            <c:invertIfNegative val="0"/>
            <c:bubble3D val="0"/>
            <c:spPr>
              <a:solidFill>
                <a:schemeClr val="bg1"/>
              </a:solidFill>
              <a:ln>
                <a:noFill/>
              </a:ln>
              <a:effectLst/>
            </c:spPr>
            <c:extLst>
              <c:ext xmlns:c16="http://schemas.microsoft.com/office/drawing/2014/chart" uri="{C3380CC4-5D6E-409C-BE32-E72D297353CC}">
                <c16:uniqueId val="{00000003-7A24-49F3-936C-2FEEEE1FD24C}"/>
              </c:ext>
            </c:extLst>
          </c:dPt>
          <c:dPt>
            <c:idx val="2"/>
            <c:invertIfNegative val="0"/>
            <c:bubble3D val="0"/>
            <c:spPr>
              <a:solidFill>
                <a:schemeClr val="bg1"/>
              </a:solidFill>
              <a:ln>
                <a:noFill/>
              </a:ln>
              <a:effectLst/>
            </c:spPr>
            <c:extLst>
              <c:ext xmlns:c16="http://schemas.microsoft.com/office/drawing/2014/chart" uri="{C3380CC4-5D6E-409C-BE32-E72D297353CC}">
                <c16:uniqueId val="{00000005-7A24-49F3-936C-2FEEEE1FD24C}"/>
              </c:ext>
            </c:extLst>
          </c:dPt>
          <c:dPt>
            <c:idx val="3"/>
            <c:invertIfNegative val="0"/>
            <c:bubble3D val="0"/>
            <c:spPr>
              <a:solidFill>
                <a:sysClr val="window" lastClr="FFFFFF"/>
              </a:solidFill>
              <a:ln>
                <a:noFill/>
              </a:ln>
              <a:effectLst/>
            </c:spPr>
            <c:extLst>
              <c:ext xmlns:c16="http://schemas.microsoft.com/office/drawing/2014/chart" uri="{C3380CC4-5D6E-409C-BE32-E72D297353CC}">
                <c16:uniqueId val="{00000007-7A24-49F3-936C-2FEEEE1FD24C}"/>
              </c:ext>
            </c:extLst>
          </c:dPt>
          <c:dPt>
            <c:idx val="4"/>
            <c:invertIfNegative val="0"/>
            <c:bubble3D val="0"/>
            <c:spPr>
              <a:solidFill>
                <a:sysClr val="window" lastClr="FFFFFF"/>
              </a:solidFill>
              <a:ln>
                <a:noFill/>
              </a:ln>
              <a:effectLst/>
            </c:spPr>
            <c:extLst>
              <c:ext xmlns:c16="http://schemas.microsoft.com/office/drawing/2014/chart" uri="{C3380CC4-5D6E-409C-BE32-E72D297353CC}">
                <c16:uniqueId val="{00000009-7A24-49F3-936C-2FEEEE1FD24C}"/>
              </c:ext>
            </c:extLst>
          </c:dPt>
          <c:dPt>
            <c:idx val="5"/>
            <c:invertIfNegative val="0"/>
            <c:bubble3D val="0"/>
            <c:spPr>
              <a:solidFill>
                <a:srgbClr val="019999"/>
              </a:solidFill>
              <a:ln>
                <a:noFill/>
              </a:ln>
              <a:effectLst/>
            </c:spPr>
            <c:extLst>
              <c:ext xmlns:c16="http://schemas.microsoft.com/office/drawing/2014/chart" uri="{C3380CC4-5D6E-409C-BE32-E72D297353CC}">
                <c16:uniqueId val="{0000000B-7A24-49F3-936C-2FEEEE1FD24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PT"/>
                </a:p>
              </c:txPr>
              <c:showLegendKey val="0"/>
              <c:showVal val="1"/>
              <c:showCatName val="0"/>
              <c:showSerName val="0"/>
              <c:showPercent val="0"/>
              <c:showBubbleSize val="0"/>
              <c:extLst>
                <c:ext xmlns:c16="http://schemas.microsoft.com/office/drawing/2014/chart" uri="{C3380CC4-5D6E-409C-BE32-E72D297353CC}">
                  <c16:uniqueId val="{00000001-7A24-49F3-936C-2FEEEE1FD24C}"/>
                </c:ext>
              </c:extLst>
            </c:dLbl>
            <c:dLbl>
              <c:idx val="1"/>
              <c:layout>
                <c:manualLayout>
                  <c:x val="1.0114342638875879E-7"/>
                  <c:y val="-5.887666427839885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r>
                      <a:rPr lang="en-US"/>
                      <a:t>-0,6%</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7.4319553805774277E-2"/>
                      <c:h val="8.789370078740158E-2"/>
                    </c:manualLayout>
                  </c15:layout>
                </c:ext>
                <c:ext xmlns:c16="http://schemas.microsoft.com/office/drawing/2014/chart" uri="{C3380CC4-5D6E-409C-BE32-E72D297353CC}">
                  <c16:uniqueId val="{00000003-7A24-49F3-936C-2FEEEE1FD24C}"/>
                </c:ext>
              </c:extLst>
            </c:dLbl>
            <c:dLbl>
              <c:idx val="2"/>
              <c:layout>
                <c:manualLayout>
                  <c:x val="1.0114342643585736E-7"/>
                  <c:y val="-4.035823342112105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r>
                      <a:rPr lang="en-US"/>
                      <a:t>-0,1%</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7.4319553805774277E-2"/>
                      <c:h val="9.7152960046660811E-2"/>
                    </c:manualLayout>
                  </c15:layout>
                </c:ext>
                <c:ext xmlns:c16="http://schemas.microsoft.com/office/drawing/2014/chart" uri="{C3380CC4-5D6E-409C-BE32-E72D297353CC}">
                  <c16:uniqueId val="{00000005-7A24-49F3-936C-2FEEEE1FD24C}"/>
                </c:ext>
              </c:extLst>
            </c:dLbl>
            <c:dLbl>
              <c:idx val="3"/>
              <c:layout>
                <c:manualLayout>
                  <c:x val="0"/>
                  <c:y val="-7.0066941676978745E-2"/>
                </c:manualLayout>
              </c:layout>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A24-49F3-936C-2FEEEE1FD24C}"/>
                </c:ext>
              </c:extLst>
            </c:dLbl>
            <c:dLbl>
              <c:idx val="4"/>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PT"/>
                </a:p>
              </c:txPr>
              <c:showLegendKey val="0"/>
              <c:showVal val="1"/>
              <c:showCatName val="0"/>
              <c:showSerName val="0"/>
              <c:showPercent val="0"/>
              <c:showBubbleSize val="0"/>
              <c:extLst>
                <c:ext xmlns:c16="http://schemas.microsoft.com/office/drawing/2014/chart" uri="{C3380CC4-5D6E-409C-BE32-E72D297353CC}">
                  <c16:uniqueId val="{00000009-7A24-49F3-936C-2FEEEE1FD24C}"/>
                </c:ext>
              </c:extLst>
            </c:dLbl>
            <c:dLbl>
              <c:idx val="5"/>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PT"/>
                </a:p>
              </c:txPr>
              <c:showLegendKey val="0"/>
              <c:showVal val="1"/>
              <c:showCatName val="0"/>
              <c:showSerName val="0"/>
              <c:showPercent val="0"/>
              <c:showBubbleSize val="0"/>
              <c:extLst>
                <c:ext xmlns:c16="http://schemas.microsoft.com/office/drawing/2014/chart" uri="{C3380CC4-5D6E-409C-BE32-E72D297353CC}">
                  <c16:uniqueId val="{0000000B-7A24-49F3-936C-2FEEEE1FD24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'G-2.14'!$P$8:$U$8</c:f>
              <c:strCache>
                <c:ptCount val="6"/>
                <c:pt idx="0">
                  <c:v>2018</c:v>
                </c:pt>
                <c:pt idx="1">
                  <c:v>Efeito Balança Bens</c:v>
                </c:pt>
                <c:pt idx="2">
                  <c:v>Efeito Balança de Serviços</c:v>
                </c:pt>
                <c:pt idx="3">
                  <c:v>Efeito Balança de Rendimentos</c:v>
                </c:pt>
                <c:pt idx="4">
                  <c:v>Efeito Balança de Capital</c:v>
                </c:pt>
                <c:pt idx="5">
                  <c:v>Ano terminado em junho 2019</c:v>
                </c:pt>
              </c:strCache>
            </c:strRef>
          </c:cat>
          <c:val>
            <c:numRef>
              <c:f>'G-2.14'!$P$9:$U$9</c:f>
              <c:numCache>
                <c:formatCode>0.0%</c:formatCode>
                <c:ptCount val="6"/>
                <c:pt idx="0">
                  <c:v>1.1593875920548771E-2</c:v>
                </c:pt>
                <c:pt idx="1">
                  <c:v>5.5805655877445431E-3</c:v>
                </c:pt>
                <c:pt idx="2">
                  <c:v>4.2067978135088054E-3</c:v>
                </c:pt>
                <c:pt idx="3">
                  <c:v>5.5805655877445431E-3</c:v>
                </c:pt>
                <c:pt idx="4">
                  <c:v>4.7685003454625867E-3</c:v>
                </c:pt>
                <c:pt idx="5">
                  <c:v>4.2426431426178376E-3</c:v>
                </c:pt>
              </c:numCache>
            </c:numRef>
          </c:val>
          <c:extLst>
            <c:ext xmlns:c16="http://schemas.microsoft.com/office/drawing/2014/chart" uri="{C3380CC4-5D6E-409C-BE32-E72D297353CC}">
              <c16:uniqueId val="{0000000C-7A24-49F3-936C-2FEEEE1FD24C}"/>
            </c:ext>
          </c:extLst>
        </c:ser>
        <c:ser>
          <c:idx val="1"/>
          <c:order val="1"/>
          <c:spPr>
            <a:solidFill>
              <a:schemeClr val="accent2"/>
            </a:solidFill>
            <a:ln>
              <a:noFill/>
            </a:ln>
            <a:effectLst/>
          </c:spPr>
          <c:invertIfNegative val="0"/>
          <c:dPt>
            <c:idx val="1"/>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E-7A24-49F3-936C-2FEEEE1FD24C}"/>
              </c:ext>
            </c:extLst>
          </c:dPt>
          <c:dPt>
            <c:idx val="2"/>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10-7A24-49F3-936C-2FEEEE1FD24C}"/>
              </c:ext>
            </c:extLst>
          </c:dPt>
          <c:dPt>
            <c:idx val="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2-7A24-49F3-936C-2FEEEE1FD24C}"/>
              </c:ext>
            </c:extLst>
          </c:dPt>
          <c:dPt>
            <c:idx val="4"/>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14-7A24-49F3-936C-2FEEEE1FD24C}"/>
              </c:ext>
            </c:extLst>
          </c:dPt>
          <c:dLbls>
            <c:dLbl>
              <c:idx val="4"/>
              <c:layout>
                <c:manualLayout>
                  <c:x val="8.9212253212921445E-17"/>
                  <c:y val="3.7094263240753454E-2"/>
                </c:manualLayout>
              </c:layout>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A24-49F3-936C-2FEEEE1FD24C}"/>
                </c:ext>
              </c:extLst>
            </c:dLbl>
            <c:spPr>
              <a:noFill/>
              <a:ln>
                <a:noFill/>
              </a:ln>
              <a:effectLst/>
            </c:spPr>
            <c:txPr>
              <a:bodyPr/>
              <a:lstStyle/>
              <a:p>
                <a:pPr>
                  <a:defRPr sz="900"/>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'G-2.14'!$P$8:$U$8</c:f>
              <c:strCache>
                <c:ptCount val="6"/>
                <c:pt idx="0">
                  <c:v>2018</c:v>
                </c:pt>
                <c:pt idx="1">
                  <c:v>Efeito Balança Bens</c:v>
                </c:pt>
                <c:pt idx="2">
                  <c:v>Efeito Balança de Serviços</c:v>
                </c:pt>
                <c:pt idx="3">
                  <c:v>Efeito Balança de Rendimentos</c:v>
                </c:pt>
                <c:pt idx="4">
                  <c:v>Efeito Balança de Capital</c:v>
                </c:pt>
                <c:pt idx="5">
                  <c:v>Ano terminado em junho 2019</c:v>
                </c:pt>
              </c:strCache>
            </c:strRef>
          </c:cat>
          <c:val>
            <c:numRef>
              <c:f>'G-2.14'!$P$10:$U$10</c:f>
              <c:numCache>
                <c:formatCode>0.0%</c:formatCode>
                <c:ptCount val="6"/>
                <c:pt idx="1">
                  <c:v>6.0133103328042278E-3</c:v>
                </c:pt>
                <c:pt idx="2">
                  <c:v>1.3737677742357377E-3</c:v>
                </c:pt>
                <c:pt idx="3">
                  <c:v>8.1621441272815059E-4</c:v>
                </c:pt>
                <c:pt idx="4">
                  <c:v>8.120652422819567E-4</c:v>
                </c:pt>
              </c:numCache>
            </c:numRef>
          </c:val>
          <c:extLst>
            <c:ext xmlns:c16="http://schemas.microsoft.com/office/drawing/2014/chart" uri="{C3380CC4-5D6E-409C-BE32-E72D297353CC}">
              <c16:uniqueId val="{00000015-7A24-49F3-936C-2FEEEE1FD24C}"/>
            </c:ext>
          </c:extLst>
        </c:ser>
        <c:dLbls>
          <c:showLegendKey val="0"/>
          <c:showVal val="0"/>
          <c:showCatName val="0"/>
          <c:showSerName val="0"/>
          <c:showPercent val="0"/>
          <c:showBubbleSize val="0"/>
        </c:dLbls>
        <c:gapWidth val="150"/>
        <c:overlap val="100"/>
        <c:axId val="209753600"/>
        <c:axId val="209755136"/>
      </c:barChart>
      <c:catAx>
        <c:axId val="2097536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209755136"/>
        <c:crosses val="autoZero"/>
        <c:auto val="1"/>
        <c:lblAlgn val="ctr"/>
        <c:lblOffset val="100"/>
        <c:noMultiLvlLbl val="0"/>
      </c:catAx>
      <c:valAx>
        <c:axId val="209755136"/>
        <c:scaling>
          <c:orientation val="minMax"/>
          <c:max val="2.0000000000000004E-2"/>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2097536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715929739551787E-2"/>
          <c:y val="4.1964705189685272E-2"/>
          <c:w val="0.87507894205532"/>
          <c:h val="0.69309111357565722"/>
        </c:manualLayout>
      </c:layout>
      <c:barChart>
        <c:barDir val="col"/>
        <c:grouping val="stacked"/>
        <c:varyColors val="0"/>
        <c:ser>
          <c:idx val="1"/>
          <c:order val="1"/>
          <c:tx>
            <c:strRef>
              <c:f>'G-2.15'!$N$12</c:f>
              <c:strCache>
                <c:ptCount val="1"/>
                <c:pt idx="0">
                  <c:v>Banco central e SF</c:v>
                </c:pt>
              </c:strCache>
            </c:strRef>
          </c:tx>
          <c:spPr>
            <a:pattFill prst="dkDnDiag">
              <a:fgClr>
                <a:schemeClr val="accent2"/>
              </a:fgClr>
              <a:bgClr>
                <a:schemeClr val="bg1"/>
              </a:bgClr>
            </a:pattFill>
            <a:ln>
              <a:noFill/>
            </a:ln>
            <a:effectLst/>
          </c:spPr>
          <c:invertIfNegative val="0"/>
          <c:cat>
            <c:strRef>
              <c:f>'G-2.15'!$O$10:$U$10</c:f>
              <c:strCache>
                <c:ptCount val="7"/>
                <c:pt idx="0">
                  <c:v>2015</c:v>
                </c:pt>
                <c:pt idx="1">
                  <c:v>2016</c:v>
                </c:pt>
                <c:pt idx="2">
                  <c:v>2017</c:v>
                </c:pt>
                <c:pt idx="3">
                  <c:v>2018</c:v>
                </c:pt>
                <c:pt idx="4">
                  <c:v>1T / 19</c:v>
                </c:pt>
                <c:pt idx="5">
                  <c:v>2T / 19</c:v>
                </c:pt>
                <c:pt idx="6">
                  <c:v>3T / 19</c:v>
                </c:pt>
              </c:strCache>
            </c:strRef>
          </c:cat>
          <c:val>
            <c:numRef>
              <c:f>'G-2.15'!$O$12:$U$12</c:f>
              <c:numCache>
                <c:formatCode>0%</c:formatCode>
                <c:ptCount val="7"/>
                <c:pt idx="0">
                  <c:v>-1.4813102209520505E-2</c:v>
                </c:pt>
                <c:pt idx="1">
                  <c:v>-5.1279051186713685E-2</c:v>
                </c:pt>
                <c:pt idx="2">
                  <c:v>-4.346747491160885E-2</c:v>
                </c:pt>
                <c:pt idx="3">
                  <c:v>-3.9915898383589284E-2</c:v>
                </c:pt>
                <c:pt idx="4">
                  <c:v>1.4126327334363621E-2</c:v>
                </c:pt>
                <c:pt idx="5">
                  <c:v>1.2455779260704732E-2</c:v>
                </c:pt>
                <c:pt idx="6">
                  <c:v>5.19386856392689E-2</c:v>
                </c:pt>
              </c:numCache>
            </c:numRef>
          </c:val>
          <c:extLst>
            <c:ext xmlns:c16="http://schemas.microsoft.com/office/drawing/2014/chart" uri="{C3380CC4-5D6E-409C-BE32-E72D297353CC}">
              <c16:uniqueId val="{00000000-21DB-49D7-9EA1-04D961F6F6A9}"/>
            </c:ext>
          </c:extLst>
        </c:ser>
        <c:ser>
          <c:idx val="2"/>
          <c:order val="2"/>
          <c:tx>
            <c:strRef>
              <c:f>'G-2.15'!$N$13</c:f>
              <c:strCache>
                <c:ptCount val="1"/>
                <c:pt idx="0">
                  <c:v>SNF</c:v>
                </c:pt>
              </c:strCache>
            </c:strRef>
          </c:tx>
          <c:spPr>
            <a:pattFill prst="pct60">
              <a:fgClr>
                <a:schemeClr val="accent3"/>
              </a:fgClr>
              <a:bgClr>
                <a:schemeClr val="bg1"/>
              </a:bgClr>
            </a:pattFill>
            <a:ln>
              <a:noFill/>
            </a:ln>
            <a:effectLst/>
          </c:spPr>
          <c:invertIfNegative val="0"/>
          <c:cat>
            <c:strRef>
              <c:f>'G-2.15'!$O$10:$U$10</c:f>
              <c:strCache>
                <c:ptCount val="7"/>
                <c:pt idx="0">
                  <c:v>2015</c:v>
                </c:pt>
                <c:pt idx="1">
                  <c:v>2016</c:v>
                </c:pt>
                <c:pt idx="2">
                  <c:v>2017</c:v>
                </c:pt>
                <c:pt idx="3">
                  <c:v>2018</c:v>
                </c:pt>
                <c:pt idx="4">
                  <c:v>1T / 19</c:v>
                </c:pt>
                <c:pt idx="5">
                  <c:v>2T / 19</c:v>
                </c:pt>
                <c:pt idx="6">
                  <c:v>3T / 19</c:v>
                </c:pt>
              </c:strCache>
            </c:strRef>
          </c:cat>
          <c:val>
            <c:numRef>
              <c:f>'G-2.15'!$O$13:$U$13</c:f>
              <c:numCache>
                <c:formatCode>0%</c:formatCode>
                <c:ptCount val="7"/>
                <c:pt idx="0">
                  <c:v>-0.45525075509200214</c:v>
                </c:pt>
                <c:pt idx="1">
                  <c:v>-0.45878557433167932</c:v>
                </c:pt>
                <c:pt idx="2">
                  <c:v>-0.50344679587154095</c:v>
                </c:pt>
                <c:pt idx="3">
                  <c:v>-0.49593827643673588</c:v>
                </c:pt>
                <c:pt idx="4">
                  <c:v>-0.50748529931938879</c:v>
                </c:pt>
                <c:pt idx="5">
                  <c:v>-0.50530539669878616</c:v>
                </c:pt>
                <c:pt idx="6">
                  <c:v>-0.52501031480940752</c:v>
                </c:pt>
              </c:numCache>
            </c:numRef>
          </c:val>
          <c:extLst>
            <c:ext xmlns:c16="http://schemas.microsoft.com/office/drawing/2014/chart" uri="{C3380CC4-5D6E-409C-BE32-E72D297353CC}">
              <c16:uniqueId val="{00000001-21DB-49D7-9EA1-04D961F6F6A9}"/>
            </c:ext>
          </c:extLst>
        </c:ser>
        <c:ser>
          <c:idx val="3"/>
          <c:order val="3"/>
          <c:tx>
            <c:strRef>
              <c:f>'G-2.15'!$N$14</c:f>
              <c:strCache>
                <c:ptCount val="1"/>
                <c:pt idx="0">
                  <c:v>Administrações públicas</c:v>
                </c:pt>
              </c:strCache>
            </c:strRef>
          </c:tx>
          <c:spPr>
            <a:solidFill>
              <a:srgbClr val="019999"/>
            </a:solidFill>
            <a:ln>
              <a:noFill/>
            </a:ln>
            <a:effectLst/>
          </c:spPr>
          <c:invertIfNegative val="0"/>
          <c:cat>
            <c:strRef>
              <c:f>'G-2.15'!$O$10:$U$10</c:f>
              <c:strCache>
                <c:ptCount val="7"/>
                <c:pt idx="0">
                  <c:v>2015</c:v>
                </c:pt>
                <c:pt idx="1">
                  <c:v>2016</c:v>
                </c:pt>
                <c:pt idx="2">
                  <c:v>2017</c:v>
                </c:pt>
                <c:pt idx="3">
                  <c:v>2018</c:v>
                </c:pt>
                <c:pt idx="4">
                  <c:v>1T / 19</c:v>
                </c:pt>
                <c:pt idx="5">
                  <c:v>2T / 19</c:v>
                </c:pt>
                <c:pt idx="6">
                  <c:v>3T / 19</c:v>
                </c:pt>
              </c:strCache>
            </c:strRef>
          </c:cat>
          <c:val>
            <c:numRef>
              <c:f>'G-2.15'!$O$14:$U$14</c:f>
              <c:numCache>
                <c:formatCode>0%</c:formatCode>
                <c:ptCount val="7"/>
                <c:pt idx="0">
                  <c:v>-0.82609518944629545</c:v>
                </c:pt>
                <c:pt idx="1">
                  <c:v>-0.69395591608763596</c:v>
                </c:pt>
                <c:pt idx="2">
                  <c:v>-0.63982858647635688</c:v>
                </c:pt>
                <c:pt idx="3">
                  <c:v>-0.5954285562948205</c:v>
                </c:pt>
                <c:pt idx="4">
                  <c:v>-0.60412948468684047</c:v>
                </c:pt>
                <c:pt idx="5">
                  <c:v>-0.61233057717827644</c:v>
                </c:pt>
                <c:pt idx="6">
                  <c:v>-0.61512172424680533</c:v>
                </c:pt>
              </c:numCache>
            </c:numRef>
          </c:val>
          <c:extLst>
            <c:ext xmlns:c16="http://schemas.microsoft.com/office/drawing/2014/chart" uri="{C3380CC4-5D6E-409C-BE32-E72D297353CC}">
              <c16:uniqueId val="{00000002-21DB-49D7-9EA1-04D961F6F6A9}"/>
            </c:ext>
          </c:extLst>
        </c:ser>
        <c:ser>
          <c:idx val="4"/>
          <c:order val="4"/>
          <c:tx>
            <c:strRef>
              <c:f>'G-2.15'!$N$15</c:f>
              <c:strCache>
                <c:ptCount val="1"/>
                <c:pt idx="0">
                  <c:v>Particulares</c:v>
                </c:pt>
              </c:strCache>
            </c:strRef>
          </c:tx>
          <c:spPr>
            <a:pattFill prst="dkUpDiag">
              <a:fgClr>
                <a:schemeClr val="accent5"/>
              </a:fgClr>
              <a:bgClr>
                <a:schemeClr val="bg1"/>
              </a:bgClr>
            </a:pattFill>
            <a:ln>
              <a:noFill/>
            </a:ln>
            <a:effectLst/>
          </c:spPr>
          <c:invertIfNegative val="0"/>
          <c:cat>
            <c:strRef>
              <c:f>'G-2.15'!$O$10:$U$10</c:f>
              <c:strCache>
                <c:ptCount val="7"/>
                <c:pt idx="0">
                  <c:v>2015</c:v>
                </c:pt>
                <c:pt idx="1">
                  <c:v>2016</c:v>
                </c:pt>
                <c:pt idx="2">
                  <c:v>2017</c:v>
                </c:pt>
                <c:pt idx="3">
                  <c:v>2018</c:v>
                </c:pt>
                <c:pt idx="4">
                  <c:v>1T / 19</c:v>
                </c:pt>
                <c:pt idx="5">
                  <c:v>2T / 19</c:v>
                </c:pt>
                <c:pt idx="6">
                  <c:v>3T / 19</c:v>
                </c:pt>
              </c:strCache>
            </c:strRef>
          </c:cat>
          <c:val>
            <c:numRef>
              <c:f>'G-2.15'!$O$15:$U$15</c:f>
              <c:numCache>
                <c:formatCode>0%</c:formatCode>
                <c:ptCount val="7"/>
                <c:pt idx="0">
                  <c:v>0.10679738605734025</c:v>
                </c:pt>
                <c:pt idx="1">
                  <c:v>0.10057032609826383</c:v>
                </c:pt>
                <c:pt idx="2">
                  <c:v>8.7663870675365616E-2</c:v>
                </c:pt>
                <c:pt idx="3">
                  <c:v>7.5681792990747246E-2</c:v>
                </c:pt>
                <c:pt idx="4">
                  <c:v>7.5791937593622627E-2</c:v>
                </c:pt>
                <c:pt idx="5">
                  <c:v>7.778334864530588E-2</c:v>
                </c:pt>
                <c:pt idx="6">
                  <c:v>7.8792087152424167E-2</c:v>
                </c:pt>
              </c:numCache>
            </c:numRef>
          </c:val>
          <c:extLst>
            <c:ext xmlns:c16="http://schemas.microsoft.com/office/drawing/2014/chart" uri="{C3380CC4-5D6E-409C-BE32-E72D297353CC}">
              <c16:uniqueId val="{00000003-21DB-49D7-9EA1-04D961F6F6A9}"/>
            </c:ext>
          </c:extLst>
        </c:ser>
        <c:dLbls>
          <c:showLegendKey val="0"/>
          <c:showVal val="0"/>
          <c:showCatName val="0"/>
          <c:showSerName val="0"/>
          <c:showPercent val="0"/>
          <c:showBubbleSize val="0"/>
        </c:dLbls>
        <c:gapWidth val="150"/>
        <c:overlap val="100"/>
        <c:axId val="209122432"/>
        <c:axId val="209123968"/>
      </c:barChart>
      <c:lineChart>
        <c:grouping val="standard"/>
        <c:varyColors val="0"/>
        <c:ser>
          <c:idx val="0"/>
          <c:order val="0"/>
          <c:tx>
            <c:strRef>
              <c:f>'G-2.15'!$N$11</c:f>
              <c:strCache>
                <c:ptCount val="1"/>
                <c:pt idx="0">
                  <c:v>Total da Economia</c:v>
                </c:pt>
              </c:strCache>
            </c:strRef>
          </c:tx>
          <c:spPr>
            <a:ln w="22225" cap="rnd">
              <a:solidFill>
                <a:srgbClr val="003E3D"/>
              </a:solidFill>
              <a:round/>
            </a:ln>
            <a:effectLst/>
          </c:spPr>
          <c:marker>
            <c:symbol val="none"/>
          </c:marker>
          <c:dPt>
            <c:idx val="4"/>
            <c:bubble3D val="0"/>
            <c:spPr>
              <a:ln w="22225" cap="rnd">
                <a:noFill/>
                <a:round/>
              </a:ln>
              <a:effectLst/>
            </c:spPr>
            <c:extLst>
              <c:ext xmlns:c16="http://schemas.microsoft.com/office/drawing/2014/chart" uri="{C3380CC4-5D6E-409C-BE32-E72D297353CC}">
                <c16:uniqueId val="{00000000-9A2A-4A03-A36D-C904B60EDE8D}"/>
              </c:ext>
            </c:extLst>
          </c:dPt>
          <c:cat>
            <c:strRef>
              <c:f>'G-2.15'!$O$10:$U$10</c:f>
              <c:strCache>
                <c:ptCount val="7"/>
                <c:pt idx="0">
                  <c:v>2015</c:v>
                </c:pt>
                <c:pt idx="1">
                  <c:v>2016</c:v>
                </c:pt>
                <c:pt idx="2">
                  <c:v>2017</c:v>
                </c:pt>
                <c:pt idx="3">
                  <c:v>2018</c:v>
                </c:pt>
                <c:pt idx="4">
                  <c:v>1T / 19</c:v>
                </c:pt>
                <c:pt idx="5">
                  <c:v>2T / 19</c:v>
                </c:pt>
                <c:pt idx="6">
                  <c:v>3T / 19</c:v>
                </c:pt>
              </c:strCache>
            </c:strRef>
          </c:cat>
          <c:val>
            <c:numRef>
              <c:f>'G-2.15'!$O$11:$U$11</c:f>
              <c:numCache>
                <c:formatCode>0%</c:formatCode>
                <c:ptCount val="7"/>
                <c:pt idx="0">
                  <c:v>-1.1893616050462625</c:v>
                </c:pt>
                <c:pt idx="1">
                  <c:v>-1.103450215507765</c:v>
                </c:pt>
                <c:pt idx="2">
                  <c:v>-1.0990790376182971</c:v>
                </c:pt>
                <c:pt idx="3">
                  <c:v>-1.0556009381243985</c:v>
                </c:pt>
                <c:pt idx="4">
                  <c:v>-1.0216964715992585</c:v>
                </c:pt>
                <c:pt idx="5">
                  <c:v>-1.0273967984920673</c:v>
                </c:pt>
                <c:pt idx="6">
                  <c:v>-1.009401218785535</c:v>
                </c:pt>
              </c:numCache>
            </c:numRef>
          </c:val>
          <c:smooth val="0"/>
          <c:extLst>
            <c:ext xmlns:c16="http://schemas.microsoft.com/office/drawing/2014/chart" uri="{C3380CC4-5D6E-409C-BE32-E72D297353CC}">
              <c16:uniqueId val="{00000004-21DB-49D7-9EA1-04D961F6F6A9}"/>
            </c:ext>
          </c:extLst>
        </c:ser>
        <c:dLbls>
          <c:showLegendKey val="0"/>
          <c:showVal val="0"/>
          <c:showCatName val="0"/>
          <c:showSerName val="0"/>
          <c:showPercent val="0"/>
          <c:showBubbleSize val="0"/>
        </c:dLbls>
        <c:marker val="1"/>
        <c:smooth val="0"/>
        <c:axId val="209122432"/>
        <c:axId val="209123968"/>
      </c:lineChart>
      <c:catAx>
        <c:axId val="20912243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209123968"/>
        <c:crosses val="autoZero"/>
        <c:auto val="1"/>
        <c:lblAlgn val="ctr"/>
        <c:lblOffset val="100"/>
        <c:noMultiLvlLbl val="0"/>
      </c:catAx>
      <c:valAx>
        <c:axId val="209123968"/>
        <c:scaling>
          <c:orientation val="minMax"/>
          <c:min val="-1.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209122432"/>
        <c:crosses val="autoZero"/>
        <c:crossBetween val="between"/>
      </c:valAx>
      <c:spPr>
        <a:noFill/>
        <a:ln>
          <a:noFill/>
        </a:ln>
        <a:effectLst/>
      </c:spPr>
    </c:plotArea>
    <c:legend>
      <c:legendPos val="b"/>
      <c:layout>
        <c:manualLayout>
          <c:xMode val="edge"/>
          <c:yMode val="edge"/>
          <c:x val="6.6587926509186377E-3"/>
          <c:y val="0.84962036510795469"/>
          <c:w val="0.97001574803149626"/>
          <c:h val="0.122601823737424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P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spPr>
            <a:solidFill>
              <a:schemeClr val="accent1"/>
            </a:solidFill>
            <a:ln>
              <a:noFill/>
            </a:ln>
            <a:effectLst/>
          </c:spPr>
          <c:invertIfNegative val="0"/>
          <c:dPt>
            <c:idx val="0"/>
            <c:invertIfNegative val="0"/>
            <c:bubble3D val="0"/>
            <c:spPr>
              <a:solidFill>
                <a:srgbClr val="019999"/>
              </a:solidFill>
              <a:ln>
                <a:noFill/>
              </a:ln>
              <a:effectLst/>
            </c:spPr>
            <c:extLst>
              <c:ext xmlns:c16="http://schemas.microsoft.com/office/drawing/2014/chart" uri="{C3380CC4-5D6E-409C-BE32-E72D297353CC}">
                <c16:uniqueId val="{00000001-851E-46AF-BBCA-08291452CA2F}"/>
              </c:ext>
            </c:extLst>
          </c:dPt>
          <c:dPt>
            <c:idx val="1"/>
            <c:invertIfNegative val="0"/>
            <c:bubble3D val="0"/>
            <c:spPr>
              <a:solidFill>
                <a:schemeClr val="bg1"/>
              </a:solidFill>
              <a:ln>
                <a:noFill/>
              </a:ln>
              <a:effectLst/>
            </c:spPr>
            <c:extLst>
              <c:ext xmlns:c16="http://schemas.microsoft.com/office/drawing/2014/chart" uri="{C3380CC4-5D6E-409C-BE32-E72D297353CC}">
                <c16:uniqueId val="{00000003-851E-46AF-BBCA-08291452CA2F}"/>
              </c:ext>
            </c:extLst>
          </c:dPt>
          <c:dPt>
            <c:idx val="2"/>
            <c:invertIfNegative val="0"/>
            <c:bubble3D val="0"/>
            <c:spPr>
              <a:solidFill>
                <a:sysClr val="window" lastClr="FFFFFF"/>
              </a:solidFill>
              <a:ln>
                <a:noFill/>
              </a:ln>
              <a:effectLst/>
            </c:spPr>
            <c:extLst>
              <c:ext xmlns:c16="http://schemas.microsoft.com/office/drawing/2014/chart" uri="{C3380CC4-5D6E-409C-BE32-E72D297353CC}">
                <c16:uniqueId val="{00000005-851E-46AF-BBCA-08291452CA2F}"/>
              </c:ext>
            </c:extLst>
          </c:dPt>
          <c:dPt>
            <c:idx val="3"/>
            <c:invertIfNegative val="0"/>
            <c:bubble3D val="0"/>
            <c:spPr>
              <a:solidFill>
                <a:sysClr val="window" lastClr="FFFFFF"/>
              </a:solidFill>
              <a:ln>
                <a:noFill/>
              </a:ln>
              <a:effectLst/>
            </c:spPr>
            <c:extLst>
              <c:ext xmlns:c16="http://schemas.microsoft.com/office/drawing/2014/chart" uri="{C3380CC4-5D6E-409C-BE32-E72D297353CC}">
                <c16:uniqueId val="{00000007-851E-46AF-BBCA-08291452CA2F}"/>
              </c:ext>
            </c:extLst>
          </c:dPt>
          <c:dPt>
            <c:idx val="4"/>
            <c:invertIfNegative val="0"/>
            <c:bubble3D val="0"/>
            <c:spPr>
              <a:solidFill>
                <a:sysClr val="window" lastClr="FFFFFF"/>
              </a:solidFill>
              <a:ln>
                <a:noFill/>
              </a:ln>
              <a:effectLst/>
            </c:spPr>
            <c:extLst>
              <c:ext xmlns:c16="http://schemas.microsoft.com/office/drawing/2014/chart" uri="{C3380CC4-5D6E-409C-BE32-E72D297353CC}">
                <c16:uniqueId val="{00000009-851E-46AF-BBCA-08291452CA2F}"/>
              </c:ext>
            </c:extLst>
          </c:dPt>
          <c:dPt>
            <c:idx val="5"/>
            <c:invertIfNegative val="0"/>
            <c:bubble3D val="0"/>
            <c:spPr>
              <a:solidFill>
                <a:sysClr val="window" lastClr="FFFFFF"/>
              </a:solidFill>
              <a:ln>
                <a:noFill/>
              </a:ln>
              <a:effectLst/>
            </c:spPr>
            <c:extLst>
              <c:ext xmlns:c16="http://schemas.microsoft.com/office/drawing/2014/chart" uri="{C3380CC4-5D6E-409C-BE32-E72D297353CC}">
                <c16:uniqueId val="{0000000B-851E-46AF-BBCA-08291452CA2F}"/>
              </c:ext>
            </c:extLst>
          </c:dPt>
          <c:dPt>
            <c:idx val="6"/>
            <c:invertIfNegative val="0"/>
            <c:bubble3D val="0"/>
            <c:spPr>
              <a:solidFill>
                <a:srgbClr val="019999"/>
              </a:solidFill>
              <a:ln>
                <a:noFill/>
              </a:ln>
              <a:effectLst/>
            </c:spPr>
            <c:extLst>
              <c:ext xmlns:c16="http://schemas.microsoft.com/office/drawing/2014/chart" uri="{C3380CC4-5D6E-409C-BE32-E72D297353CC}">
                <c16:uniqueId val="{0000000D-851E-46AF-BBCA-08291452CA2F}"/>
              </c:ext>
            </c:extLst>
          </c:dPt>
          <c:dLbls>
            <c:dLbl>
              <c:idx val="0"/>
              <c:layout>
                <c:manualLayout>
                  <c:x val="0"/>
                  <c:y val="-0.37476228070175438"/>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P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1E-46AF-BBCA-08291452CA2F}"/>
                </c:ext>
              </c:extLst>
            </c:dLbl>
            <c:dLbl>
              <c:idx val="1"/>
              <c:layout>
                <c:manualLayout>
                  <c:x val="-1.9549803813588488E-3"/>
                  <c:y val="-0.2568230994152047"/>
                </c:manualLayout>
              </c:layout>
              <c:tx>
                <c:rich>
                  <a:bodyPr/>
                  <a:lstStyle/>
                  <a:p>
                    <a:r>
                      <a:rPr lang="en-US"/>
                      <a:t>+0,7%</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1E-46AF-BBCA-08291452CA2F}"/>
                </c:ext>
              </c:extLst>
            </c:dLbl>
            <c:dLbl>
              <c:idx val="2"/>
              <c:layout>
                <c:manualLayout>
                  <c:x val="0"/>
                  <c:y val="-0.24255409356725147"/>
                </c:manualLayout>
              </c:layout>
              <c:tx>
                <c:rich>
                  <a:bodyPr/>
                  <a:lstStyle/>
                  <a:p>
                    <a:r>
                      <a:rPr lang="en-US"/>
                      <a:t>+0,4%</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1E-46AF-BBCA-08291452CA2F}"/>
                </c:ext>
              </c:extLst>
            </c:dLbl>
            <c:dLbl>
              <c:idx val="3"/>
              <c:layout>
                <c:manualLayout>
                  <c:x val="-1.9549803813588488E-3"/>
                  <c:y val="-0.21748450292397661"/>
                </c:manualLayout>
              </c:layout>
              <c:tx>
                <c:rich>
                  <a:bodyPr/>
                  <a:lstStyle/>
                  <a:p>
                    <a:r>
                      <a:rPr lang="en-US"/>
                      <a:t>+0,6%</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1E-46AF-BBCA-08291452CA2F}"/>
                </c:ext>
              </c:extLst>
            </c:dLbl>
            <c:dLbl>
              <c:idx val="4"/>
              <c:layout>
                <c:manualLayout>
                  <c:x val="0"/>
                  <c:y val="-0.29700204678362579"/>
                </c:manualLayout>
              </c:layout>
              <c:tx>
                <c:rich>
                  <a:bodyPr/>
                  <a:lstStyle/>
                  <a:p>
                    <a:r>
                      <a:rPr lang="en-US"/>
                      <a:t>-0,1%</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51E-46AF-BBCA-08291452CA2F}"/>
                </c:ext>
              </c:extLst>
            </c:dLbl>
            <c:dLbl>
              <c:idx val="5"/>
              <c:layout>
                <c:manualLayout>
                  <c:x val="-8.5479688361026917E-17"/>
                  <c:y val="-1.400146198830406E-2"/>
                </c:manualLayout>
              </c:layout>
              <c:tx>
                <c:rich>
                  <a:bodyPr/>
                  <a:lstStyle/>
                  <a:p>
                    <a:r>
                      <a:rPr lang="en-US"/>
                      <a:t>+3,4%</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51E-46AF-BBCA-08291452CA2F}"/>
                </c:ext>
              </c:extLst>
            </c:dLbl>
            <c:dLbl>
              <c:idx val="6"/>
              <c:layout>
                <c:manualLayout>
                  <c:x val="2.3312911589913037E-3"/>
                  <c:y val="-8.80692982456140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51E-46AF-BBCA-08291452CA2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PT"/>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'G-2.16'!$M$10:$S$10</c:f>
              <c:strCache>
                <c:ptCount val="7"/>
                <c:pt idx="0">
                  <c:v>PII
3ºT 2018</c:v>
                </c:pt>
                <c:pt idx="1">
                  <c:v>Transacções</c:v>
                </c:pt>
                <c:pt idx="2">
                  <c:v>Variação de preço</c:v>
                </c:pt>
                <c:pt idx="3">
                  <c:v>Variações cambiais</c:v>
                </c:pt>
                <c:pt idx="4">
                  <c:v>Outros ajustamentos</c:v>
                </c:pt>
                <c:pt idx="5">
                  <c:v>Crescimento do PIB</c:v>
                </c:pt>
                <c:pt idx="6">
                  <c:v>PII
3ºT 2019</c:v>
                </c:pt>
              </c:strCache>
            </c:strRef>
          </c:cat>
          <c:val>
            <c:numRef>
              <c:f>'G-2.16'!$M$11:$S$11</c:f>
              <c:numCache>
                <c:formatCode>0.0%</c:formatCode>
                <c:ptCount val="7"/>
                <c:pt idx="0">
                  <c:v>-1.0584412558939302</c:v>
                </c:pt>
                <c:pt idx="1">
                  <c:v>-1.0519107114761532</c:v>
                </c:pt>
                <c:pt idx="2">
                  <c:v>-1.0483252884740095</c:v>
                </c:pt>
                <c:pt idx="3">
                  <c:v>-1.0423308767504986</c:v>
                </c:pt>
                <c:pt idx="4">
                  <c:v>-1.0414734062883619</c:v>
                </c:pt>
                <c:pt idx="5">
                  <c:v>-1.0076862778612616</c:v>
                </c:pt>
                <c:pt idx="6">
                  <c:v>-1.009401218785535</c:v>
                </c:pt>
              </c:numCache>
            </c:numRef>
          </c:val>
          <c:extLst>
            <c:ext xmlns:c16="http://schemas.microsoft.com/office/drawing/2014/chart" uri="{C3380CC4-5D6E-409C-BE32-E72D297353CC}">
              <c16:uniqueId val="{0000000E-851E-46AF-BBCA-08291452CA2F}"/>
            </c:ext>
          </c:extLst>
        </c:ser>
        <c:ser>
          <c:idx val="1"/>
          <c:order val="1"/>
          <c:spPr>
            <a:solidFill>
              <a:schemeClr val="accent2"/>
            </a:solidFill>
            <a:ln>
              <a:noFill/>
            </a:ln>
            <a:effectLst/>
          </c:spPr>
          <c:invertIfNegative val="0"/>
          <c:dPt>
            <c:idx val="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0-851E-46AF-BBCA-08291452CA2F}"/>
              </c:ext>
            </c:extLst>
          </c:dPt>
          <c:dPt>
            <c:idx val="2"/>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2-851E-46AF-BBCA-08291452CA2F}"/>
              </c:ext>
            </c:extLst>
          </c:dPt>
          <c:dPt>
            <c:idx val="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4-851E-46AF-BBCA-08291452CA2F}"/>
              </c:ext>
            </c:extLst>
          </c:dPt>
          <c:dPt>
            <c:idx val="4"/>
            <c:invertIfNegative val="0"/>
            <c:bubble3D val="0"/>
            <c:spPr>
              <a:solidFill>
                <a:srgbClr val="C00000"/>
              </a:solidFill>
              <a:ln>
                <a:noFill/>
              </a:ln>
              <a:effectLst/>
            </c:spPr>
            <c:extLst>
              <c:ext xmlns:c16="http://schemas.microsoft.com/office/drawing/2014/chart" uri="{C3380CC4-5D6E-409C-BE32-E72D297353CC}">
                <c16:uniqueId val="{00000016-851E-46AF-BBCA-08291452CA2F}"/>
              </c:ext>
            </c:extLst>
          </c:dPt>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8-851E-46AF-BBCA-08291452CA2F}"/>
              </c:ext>
            </c:extLst>
          </c:dPt>
          <c:cat>
            <c:strRef>
              <c:f>'G-2.16'!$M$10:$S$10</c:f>
              <c:strCache>
                <c:ptCount val="7"/>
                <c:pt idx="0">
                  <c:v>PII
3ºT 2018</c:v>
                </c:pt>
                <c:pt idx="1">
                  <c:v>Transacções</c:v>
                </c:pt>
                <c:pt idx="2">
                  <c:v>Variação de preço</c:v>
                </c:pt>
                <c:pt idx="3">
                  <c:v>Variações cambiais</c:v>
                </c:pt>
                <c:pt idx="4">
                  <c:v>Outros ajustamentos</c:v>
                </c:pt>
                <c:pt idx="5">
                  <c:v>Crescimento do PIB</c:v>
                </c:pt>
                <c:pt idx="6">
                  <c:v>PII
3ºT 2019</c:v>
                </c:pt>
              </c:strCache>
            </c:strRef>
          </c:cat>
          <c:val>
            <c:numRef>
              <c:f>'G-2.16'!$M$12:$S$12</c:f>
              <c:numCache>
                <c:formatCode>0.0%</c:formatCode>
                <c:ptCount val="7"/>
                <c:pt idx="0">
                  <c:v>0</c:v>
                </c:pt>
                <c:pt idx="1">
                  <c:v>-6.5305444177770813E-3</c:v>
                </c:pt>
                <c:pt idx="2">
                  <c:v>-3.5854230021436753E-3</c:v>
                </c:pt>
                <c:pt idx="3">
                  <c:v>-5.9944117235108813E-3</c:v>
                </c:pt>
                <c:pt idx="4">
                  <c:v>-8.574704621366969E-4</c:v>
                </c:pt>
                <c:pt idx="5">
                  <c:v>-3.3787128427100299E-2</c:v>
                </c:pt>
                <c:pt idx="6">
                  <c:v>0</c:v>
                </c:pt>
              </c:numCache>
            </c:numRef>
          </c:val>
          <c:extLst>
            <c:ext xmlns:c16="http://schemas.microsoft.com/office/drawing/2014/chart" uri="{C3380CC4-5D6E-409C-BE32-E72D297353CC}">
              <c16:uniqueId val="{00000019-851E-46AF-BBCA-08291452CA2F}"/>
            </c:ext>
          </c:extLst>
        </c:ser>
        <c:dLbls>
          <c:showLegendKey val="0"/>
          <c:showVal val="0"/>
          <c:showCatName val="0"/>
          <c:showSerName val="0"/>
          <c:showPercent val="0"/>
          <c:showBubbleSize val="0"/>
        </c:dLbls>
        <c:gapWidth val="150"/>
        <c:overlap val="100"/>
        <c:axId val="140089216"/>
        <c:axId val="140090752"/>
      </c:barChart>
      <c:catAx>
        <c:axId val="14008921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40090752"/>
        <c:crosses val="autoZero"/>
        <c:auto val="1"/>
        <c:lblAlgn val="ctr"/>
        <c:lblOffset val="100"/>
        <c:noMultiLvlLbl val="0"/>
      </c:catAx>
      <c:valAx>
        <c:axId val="140090752"/>
        <c:scaling>
          <c:orientation val="minMax"/>
          <c:max val="-1"/>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400892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pt-P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345144356955385E-2"/>
          <c:y val="5.0925925925925923E-2"/>
          <c:w val="0.89687707786526683"/>
          <c:h val="0.59197558894095303"/>
        </c:manualLayout>
      </c:layout>
      <c:barChart>
        <c:barDir val="col"/>
        <c:grouping val="clustered"/>
        <c:varyColors val="0"/>
        <c:ser>
          <c:idx val="0"/>
          <c:order val="0"/>
          <c:tx>
            <c:v>2017 I</c:v>
          </c:tx>
          <c:invertIfNegative val="0"/>
          <c:cat>
            <c:strRef>
              <c:f>'G-2.17'!$J$8:$N$8</c:f>
              <c:strCache>
                <c:ptCount val="5"/>
                <c:pt idx="0">
                  <c:v>G20</c:v>
                </c:pt>
                <c:pt idx="1">
                  <c:v>EUA</c:v>
                </c:pt>
                <c:pt idx="2">
                  <c:v>Área do euro</c:v>
                </c:pt>
                <c:pt idx="3">
                  <c:v>Alemanha</c:v>
                </c:pt>
                <c:pt idx="4">
                  <c:v>China</c:v>
                </c:pt>
              </c:strCache>
            </c:strRef>
          </c:cat>
          <c:val>
            <c:numRef>
              <c:f>{}</c:f>
            </c:numRef>
          </c:val>
          <c:extLst>
            <c:ext xmlns:c16="http://schemas.microsoft.com/office/drawing/2014/chart" uri="{C3380CC4-5D6E-409C-BE32-E72D297353CC}">
              <c16:uniqueId val="{00000000-779D-454B-8EBD-7FE701D2949B}"/>
            </c:ext>
          </c:extLst>
        </c:ser>
        <c:ser>
          <c:idx val="1"/>
          <c:order val="1"/>
          <c:tx>
            <c:v>II</c:v>
          </c:tx>
          <c:invertIfNegative val="0"/>
          <c:cat>
            <c:strRef>
              <c:f>'G-2.17'!$J$8:$N$8</c:f>
              <c:strCache>
                <c:ptCount val="5"/>
                <c:pt idx="0">
                  <c:v>G20</c:v>
                </c:pt>
                <c:pt idx="1">
                  <c:v>EUA</c:v>
                </c:pt>
                <c:pt idx="2">
                  <c:v>Área do euro</c:v>
                </c:pt>
                <c:pt idx="3">
                  <c:v>Alemanha</c:v>
                </c:pt>
                <c:pt idx="4">
                  <c:v>China</c:v>
                </c:pt>
              </c:strCache>
            </c:strRef>
          </c:cat>
          <c:val>
            <c:numRef>
              <c:f>{}</c:f>
            </c:numRef>
          </c:val>
          <c:extLst>
            <c:ext xmlns:c16="http://schemas.microsoft.com/office/drawing/2014/chart" uri="{C3380CC4-5D6E-409C-BE32-E72D297353CC}">
              <c16:uniqueId val="{00000001-779D-454B-8EBD-7FE701D2949B}"/>
            </c:ext>
          </c:extLst>
        </c:ser>
        <c:ser>
          <c:idx val="3"/>
          <c:order val="2"/>
          <c:tx>
            <c:v>III</c:v>
          </c:tx>
          <c:invertIfNegative val="0"/>
          <c:cat>
            <c:strRef>
              <c:f>'G-2.17'!$J$8:$N$8</c:f>
              <c:strCache>
                <c:ptCount val="5"/>
                <c:pt idx="0">
                  <c:v>G20</c:v>
                </c:pt>
                <c:pt idx="1">
                  <c:v>EUA</c:v>
                </c:pt>
                <c:pt idx="2">
                  <c:v>Área do euro</c:v>
                </c:pt>
                <c:pt idx="3">
                  <c:v>Alemanha</c:v>
                </c:pt>
                <c:pt idx="4">
                  <c:v>China</c:v>
                </c:pt>
              </c:strCache>
            </c:strRef>
          </c:cat>
          <c:val>
            <c:numRef>
              <c:f>{}</c:f>
            </c:numRef>
          </c:val>
          <c:extLst>
            <c:ext xmlns:c16="http://schemas.microsoft.com/office/drawing/2014/chart" uri="{C3380CC4-5D6E-409C-BE32-E72D297353CC}">
              <c16:uniqueId val="{00000002-779D-454B-8EBD-7FE701D2949B}"/>
            </c:ext>
          </c:extLst>
        </c:ser>
        <c:ser>
          <c:idx val="4"/>
          <c:order val="3"/>
          <c:tx>
            <c:v>IV</c:v>
          </c:tx>
          <c:invertIfNegative val="0"/>
          <c:cat>
            <c:strRef>
              <c:f>'G-2.17'!$J$8:$N$8</c:f>
              <c:strCache>
                <c:ptCount val="5"/>
                <c:pt idx="0">
                  <c:v>G20</c:v>
                </c:pt>
                <c:pt idx="1">
                  <c:v>EUA</c:v>
                </c:pt>
                <c:pt idx="2">
                  <c:v>Área do euro</c:v>
                </c:pt>
                <c:pt idx="3">
                  <c:v>Alemanha</c:v>
                </c:pt>
                <c:pt idx="4">
                  <c:v>China</c:v>
                </c:pt>
              </c:strCache>
            </c:strRef>
          </c:cat>
          <c:val>
            <c:numRef>
              <c:f>{}</c:f>
            </c:numRef>
          </c:val>
          <c:extLst>
            <c:ext xmlns:c16="http://schemas.microsoft.com/office/drawing/2014/chart" uri="{C3380CC4-5D6E-409C-BE32-E72D297353CC}">
              <c16:uniqueId val="{00000003-779D-454B-8EBD-7FE701D2949B}"/>
            </c:ext>
          </c:extLst>
        </c:ser>
        <c:ser>
          <c:idx val="5"/>
          <c:order val="4"/>
          <c:tx>
            <c:v>2018 I</c:v>
          </c:tx>
          <c:invertIfNegative val="0"/>
          <c:cat>
            <c:strRef>
              <c:f>'G-2.17'!$J$8:$N$8</c:f>
              <c:strCache>
                <c:ptCount val="5"/>
                <c:pt idx="0">
                  <c:v>G20</c:v>
                </c:pt>
                <c:pt idx="1">
                  <c:v>EUA</c:v>
                </c:pt>
                <c:pt idx="2">
                  <c:v>Área do euro</c:v>
                </c:pt>
                <c:pt idx="3">
                  <c:v>Alemanha</c:v>
                </c:pt>
                <c:pt idx="4">
                  <c:v>China</c:v>
                </c:pt>
              </c:strCache>
            </c:strRef>
          </c:cat>
          <c:val>
            <c:numRef>
              <c:f>{}</c:f>
            </c:numRef>
          </c:val>
          <c:extLst>
            <c:ext xmlns:c16="http://schemas.microsoft.com/office/drawing/2014/chart" uri="{C3380CC4-5D6E-409C-BE32-E72D297353CC}">
              <c16:uniqueId val="{00000004-779D-454B-8EBD-7FE701D2949B}"/>
            </c:ext>
          </c:extLst>
        </c:ser>
        <c:ser>
          <c:idx val="2"/>
          <c:order val="5"/>
          <c:tx>
            <c:v>II</c:v>
          </c:tx>
          <c:invertIfNegative val="0"/>
          <c:cat>
            <c:strRef>
              <c:f>'G-2.17'!$J$8:$N$8</c:f>
              <c:strCache>
                <c:ptCount val="5"/>
                <c:pt idx="0">
                  <c:v>G20</c:v>
                </c:pt>
                <c:pt idx="1">
                  <c:v>EUA</c:v>
                </c:pt>
                <c:pt idx="2">
                  <c:v>Área do euro</c:v>
                </c:pt>
                <c:pt idx="3">
                  <c:v>Alemanha</c:v>
                </c:pt>
                <c:pt idx="4">
                  <c:v>China</c:v>
                </c:pt>
              </c:strCache>
            </c:strRef>
          </c:cat>
          <c:val>
            <c:numRef>
              <c:f>{}</c:f>
            </c:numRef>
          </c:val>
          <c:extLst>
            <c:ext xmlns:c16="http://schemas.microsoft.com/office/drawing/2014/chart" uri="{C3380CC4-5D6E-409C-BE32-E72D297353CC}">
              <c16:uniqueId val="{00000005-779D-454B-8EBD-7FE701D2949B}"/>
            </c:ext>
          </c:extLst>
        </c:ser>
        <c:ser>
          <c:idx val="6"/>
          <c:order val="6"/>
          <c:tx>
            <c:v>III</c:v>
          </c:tx>
          <c:invertIfNegative val="0"/>
          <c:cat>
            <c:strRef>
              <c:f>'G-2.17'!$J$8:$N$8</c:f>
              <c:strCache>
                <c:ptCount val="5"/>
                <c:pt idx="0">
                  <c:v>G20</c:v>
                </c:pt>
                <c:pt idx="1">
                  <c:v>EUA</c:v>
                </c:pt>
                <c:pt idx="2">
                  <c:v>Área do euro</c:v>
                </c:pt>
                <c:pt idx="3">
                  <c:v>Alemanha</c:v>
                </c:pt>
                <c:pt idx="4">
                  <c:v>China</c:v>
                </c:pt>
              </c:strCache>
            </c:strRef>
          </c:cat>
          <c:val>
            <c:numRef>
              <c:f>{}</c:f>
            </c:numRef>
          </c:val>
          <c:extLst>
            <c:ext xmlns:c16="http://schemas.microsoft.com/office/drawing/2014/chart" uri="{C3380CC4-5D6E-409C-BE32-E72D297353CC}">
              <c16:uniqueId val="{00000006-779D-454B-8EBD-7FE701D2949B}"/>
            </c:ext>
          </c:extLst>
        </c:ser>
        <c:ser>
          <c:idx val="7"/>
          <c:order val="7"/>
          <c:tx>
            <c:v>IV</c:v>
          </c:tx>
          <c:invertIfNegative val="0"/>
          <c:cat>
            <c:strRef>
              <c:f>'G-2.17'!$J$8:$N$8</c:f>
              <c:strCache>
                <c:ptCount val="5"/>
                <c:pt idx="0">
                  <c:v>G20</c:v>
                </c:pt>
                <c:pt idx="1">
                  <c:v>EUA</c:v>
                </c:pt>
                <c:pt idx="2">
                  <c:v>Área do euro</c:v>
                </c:pt>
                <c:pt idx="3">
                  <c:v>Alemanha</c:v>
                </c:pt>
                <c:pt idx="4">
                  <c:v>China</c:v>
                </c:pt>
              </c:strCache>
            </c:strRef>
          </c:cat>
          <c:val>
            <c:numRef>
              <c:f>{}</c:f>
            </c:numRef>
          </c:val>
          <c:extLst>
            <c:ext xmlns:c16="http://schemas.microsoft.com/office/drawing/2014/chart" uri="{C3380CC4-5D6E-409C-BE32-E72D297353CC}">
              <c16:uniqueId val="{00000007-779D-454B-8EBD-7FE701D2949B}"/>
            </c:ext>
          </c:extLst>
        </c:ser>
        <c:ser>
          <c:idx val="8"/>
          <c:order val="8"/>
          <c:tx>
            <c:v>2019 I</c:v>
          </c:tx>
          <c:invertIfNegative val="0"/>
          <c:cat>
            <c:strRef>
              <c:f>'G-2.17'!$J$8:$N$8</c:f>
              <c:strCache>
                <c:ptCount val="5"/>
                <c:pt idx="0">
                  <c:v>G20</c:v>
                </c:pt>
                <c:pt idx="1">
                  <c:v>EUA</c:v>
                </c:pt>
                <c:pt idx="2">
                  <c:v>Área do euro</c:v>
                </c:pt>
                <c:pt idx="3">
                  <c:v>Alemanha</c:v>
                </c:pt>
                <c:pt idx="4">
                  <c:v>China</c:v>
                </c:pt>
              </c:strCache>
            </c:strRef>
          </c:cat>
          <c:val>
            <c:numRef>
              <c:f>{}</c:f>
            </c:numRef>
          </c:val>
          <c:extLst>
            <c:ext xmlns:c16="http://schemas.microsoft.com/office/drawing/2014/chart" uri="{C3380CC4-5D6E-409C-BE32-E72D297353CC}">
              <c16:uniqueId val="{00000008-779D-454B-8EBD-7FE701D2949B}"/>
            </c:ext>
          </c:extLst>
        </c:ser>
        <c:ser>
          <c:idx val="9"/>
          <c:order val="9"/>
          <c:tx>
            <c:v>II</c:v>
          </c:tx>
          <c:invertIfNegative val="0"/>
          <c:cat>
            <c:strRef>
              <c:f>'G-2.17'!$J$8:$N$8</c:f>
              <c:strCache>
                <c:ptCount val="5"/>
                <c:pt idx="0">
                  <c:v>G20</c:v>
                </c:pt>
                <c:pt idx="1">
                  <c:v>EUA</c:v>
                </c:pt>
                <c:pt idx="2">
                  <c:v>Área do euro</c:v>
                </c:pt>
                <c:pt idx="3">
                  <c:v>Alemanha</c:v>
                </c:pt>
                <c:pt idx="4">
                  <c:v>China</c:v>
                </c:pt>
              </c:strCache>
            </c:strRef>
          </c:cat>
          <c:val>
            <c:numRef>
              <c:f>{}</c:f>
            </c:numRef>
          </c:val>
          <c:extLst>
            <c:ext xmlns:c16="http://schemas.microsoft.com/office/drawing/2014/chart" uri="{C3380CC4-5D6E-409C-BE32-E72D297353CC}">
              <c16:uniqueId val="{00000009-779D-454B-8EBD-7FE701D2949B}"/>
            </c:ext>
          </c:extLst>
        </c:ser>
        <c:ser>
          <c:idx val="10"/>
          <c:order val="10"/>
          <c:tx>
            <c:v>III</c:v>
          </c:tx>
          <c:invertIfNegative val="0"/>
          <c:cat>
            <c:strRef>
              <c:f>'G-2.17'!$J$8:$N$8</c:f>
              <c:strCache>
                <c:ptCount val="5"/>
                <c:pt idx="0">
                  <c:v>G20</c:v>
                </c:pt>
                <c:pt idx="1">
                  <c:v>EUA</c:v>
                </c:pt>
                <c:pt idx="2">
                  <c:v>Área do euro</c:v>
                </c:pt>
                <c:pt idx="3">
                  <c:v>Alemanha</c:v>
                </c:pt>
                <c:pt idx="4">
                  <c:v>China</c:v>
                </c:pt>
              </c:strCache>
            </c:strRef>
          </c:cat>
          <c:val>
            <c:numRef>
              <c:f>{}</c:f>
            </c:numRef>
          </c:val>
          <c:extLst>
            <c:ext xmlns:c16="http://schemas.microsoft.com/office/drawing/2014/chart" uri="{C3380CC4-5D6E-409C-BE32-E72D297353CC}">
              <c16:uniqueId val="{0000000A-779D-454B-8EBD-7FE701D2949B}"/>
            </c:ext>
          </c:extLst>
        </c:ser>
        <c:ser>
          <c:idx val="11"/>
          <c:order val="11"/>
          <c:tx>
            <c:v>#REF!</c:v>
          </c:tx>
          <c:invertIfNegative val="0"/>
          <c:cat>
            <c:strRef>
              <c:f>'G-2.17'!$J$8:$N$8</c:f>
              <c:strCache>
                <c:ptCount val="5"/>
                <c:pt idx="0">
                  <c:v>G20</c:v>
                </c:pt>
                <c:pt idx="1">
                  <c:v>EUA</c:v>
                </c:pt>
                <c:pt idx="2">
                  <c:v>Área do euro</c:v>
                </c:pt>
                <c:pt idx="3">
                  <c:v>Alemanha</c:v>
                </c:pt>
                <c:pt idx="4">
                  <c:v>China</c:v>
                </c:pt>
              </c:strCache>
            </c:strRef>
          </c:cat>
          <c:val>
            <c:numRef>
              <c:f>{}</c:f>
            </c:numRef>
          </c:val>
          <c:extLst>
            <c:ext xmlns:c16="http://schemas.microsoft.com/office/drawing/2014/chart" uri="{C3380CC4-5D6E-409C-BE32-E72D297353CC}">
              <c16:uniqueId val="{0000000B-779D-454B-8EBD-7FE701D2949B}"/>
            </c:ext>
          </c:extLst>
        </c:ser>
        <c:ser>
          <c:idx val="12"/>
          <c:order val="12"/>
          <c:tx>
            <c:strRef>
              <c:f>'G-2.17'!$I$21</c:f>
              <c:strCache>
                <c:ptCount val="1"/>
                <c:pt idx="0">
                  <c:v>2018</c:v>
                </c:pt>
              </c:strCache>
            </c:strRef>
          </c:tx>
          <c:spPr>
            <a:solidFill>
              <a:srgbClr val="019999"/>
            </a:solidFill>
            <a:ln>
              <a:solidFill>
                <a:srgbClr val="009999"/>
              </a:solidFill>
            </a:ln>
          </c:spPr>
          <c:invertIfNegative val="0"/>
          <c:cat>
            <c:strRef>
              <c:f>'G-2.17'!$J$8:$N$8</c:f>
              <c:strCache>
                <c:ptCount val="5"/>
                <c:pt idx="0">
                  <c:v>G20</c:v>
                </c:pt>
                <c:pt idx="1">
                  <c:v>EUA</c:v>
                </c:pt>
                <c:pt idx="2">
                  <c:v>Área do euro</c:v>
                </c:pt>
                <c:pt idx="3">
                  <c:v>Alemanha</c:v>
                </c:pt>
                <c:pt idx="4">
                  <c:v>China</c:v>
                </c:pt>
              </c:strCache>
            </c:strRef>
          </c:cat>
          <c:val>
            <c:numRef>
              <c:f>'G-2.17'!$J$21:$N$21</c:f>
              <c:numCache>
                <c:formatCode>General</c:formatCode>
                <c:ptCount val="5"/>
                <c:pt idx="0">
                  <c:v>3.6</c:v>
                </c:pt>
                <c:pt idx="1">
                  <c:v>2.9</c:v>
                </c:pt>
                <c:pt idx="2">
                  <c:v>1.9</c:v>
                </c:pt>
                <c:pt idx="3">
                  <c:v>1.5</c:v>
                </c:pt>
                <c:pt idx="4">
                  <c:v>6.6</c:v>
                </c:pt>
              </c:numCache>
            </c:numRef>
          </c:val>
          <c:extLst>
            <c:ext xmlns:c16="http://schemas.microsoft.com/office/drawing/2014/chart" uri="{C3380CC4-5D6E-409C-BE32-E72D297353CC}">
              <c16:uniqueId val="{0000000C-779D-454B-8EBD-7FE701D2949B}"/>
            </c:ext>
          </c:extLst>
        </c:ser>
        <c:ser>
          <c:idx val="13"/>
          <c:order val="13"/>
          <c:tx>
            <c:strRef>
              <c:f>'G-2.17'!$I$22</c:f>
              <c:strCache>
                <c:ptCount val="1"/>
                <c:pt idx="0">
                  <c:v>2019</c:v>
                </c:pt>
              </c:strCache>
            </c:strRef>
          </c:tx>
          <c:spPr>
            <a:solidFill>
              <a:srgbClr val="CCCCCC"/>
            </a:solidFill>
            <a:ln>
              <a:noFill/>
            </a:ln>
          </c:spPr>
          <c:invertIfNegative val="0"/>
          <c:cat>
            <c:strRef>
              <c:f>'G-2.17'!$J$8:$N$8</c:f>
              <c:strCache>
                <c:ptCount val="5"/>
                <c:pt idx="0">
                  <c:v>G20</c:v>
                </c:pt>
                <c:pt idx="1">
                  <c:v>EUA</c:v>
                </c:pt>
                <c:pt idx="2">
                  <c:v>Área do euro</c:v>
                </c:pt>
                <c:pt idx="3">
                  <c:v>Alemanha</c:v>
                </c:pt>
                <c:pt idx="4">
                  <c:v>China</c:v>
                </c:pt>
              </c:strCache>
            </c:strRef>
          </c:cat>
          <c:val>
            <c:numRef>
              <c:f>'G-2.17'!$J$22:$N$22</c:f>
              <c:numCache>
                <c:formatCode>General</c:formatCode>
                <c:ptCount val="5"/>
                <c:pt idx="0" formatCode="0.0">
                  <c:v>2.9</c:v>
                </c:pt>
                <c:pt idx="1">
                  <c:v>2.2999999999999998</c:v>
                </c:pt>
                <c:pt idx="2">
                  <c:v>1.1000000000000001</c:v>
                </c:pt>
                <c:pt idx="3">
                  <c:v>0.4</c:v>
                </c:pt>
                <c:pt idx="4">
                  <c:v>6.1</c:v>
                </c:pt>
              </c:numCache>
            </c:numRef>
          </c:val>
          <c:extLst>
            <c:ext xmlns:c16="http://schemas.microsoft.com/office/drawing/2014/chart" uri="{C3380CC4-5D6E-409C-BE32-E72D297353CC}">
              <c16:uniqueId val="{0000000D-779D-454B-8EBD-7FE701D2949B}"/>
            </c:ext>
          </c:extLst>
        </c:ser>
        <c:ser>
          <c:idx val="14"/>
          <c:order val="14"/>
          <c:tx>
            <c:strRef>
              <c:f>'G-2.17'!$I$23</c:f>
              <c:strCache>
                <c:ptCount val="1"/>
                <c:pt idx="0">
                  <c:v>2020</c:v>
                </c:pt>
              </c:strCache>
            </c:strRef>
          </c:tx>
          <c:spPr>
            <a:solidFill>
              <a:srgbClr val="1A4954"/>
            </a:solidFill>
            <a:ln>
              <a:noFill/>
            </a:ln>
          </c:spPr>
          <c:invertIfNegative val="0"/>
          <c:cat>
            <c:strRef>
              <c:f>'G-2.17'!$J$8:$N$8</c:f>
              <c:strCache>
                <c:ptCount val="5"/>
                <c:pt idx="0">
                  <c:v>G20</c:v>
                </c:pt>
                <c:pt idx="1">
                  <c:v>EUA</c:v>
                </c:pt>
                <c:pt idx="2">
                  <c:v>Área do euro</c:v>
                </c:pt>
                <c:pt idx="3">
                  <c:v>Alemanha</c:v>
                </c:pt>
                <c:pt idx="4">
                  <c:v>China</c:v>
                </c:pt>
              </c:strCache>
            </c:strRef>
          </c:cat>
          <c:val>
            <c:numRef>
              <c:f>'G-2.17'!$J$23:$N$23</c:f>
              <c:numCache>
                <c:formatCode>General</c:formatCode>
                <c:ptCount val="5"/>
                <c:pt idx="0" formatCode="0.0">
                  <c:v>3</c:v>
                </c:pt>
                <c:pt idx="1">
                  <c:v>1.8</c:v>
                </c:pt>
                <c:pt idx="2">
                  <c:v>1.2</c:v>
                </c:pt>
                <c:pt idx="3" formatCode="0.0">
                  <c:v>1</c:v>
                </c:pt>
                <c:pt idx="4">
                  <c:v>5.8</c:v>
                </c:pt>
              </c:numCache>
            </c:numRef>
          </c:val>
          <c:extLst>
            <c:ext xmlns:c16="http://schemas.microsoft.com/office/drawing/2014/chart" uri="{C3380CC4-5D6E-409C-BE32-E72D297353CC}">
              <c16:uniqueId val="{0000000E-779D-454B-8EBD-7FE701D2949B}"/>
            </c:ext>
          </c:extLst>
        </c:ser>
        <c:dLbls>
          <c:showLegendKey val="0"/>
          <c:showVal val="0"/>
          <c:showCatName val="0"/>
          <c:showSerName val="0"/>
          <c:showPercent val="0"/>
          <c:showBubbleSize val="0"/>
        </c:dLbls>
        <c:gapWidth val="150"/>
        <c:axId val="130923520"/>
        <c:axId val="130949888"/>
      </c:barChart>
      <c:catAx>
        <c:axId val="130923520"/>
        <c:scaling>
          <c:orientation val="minMax"/>
        </c:scaling>
        <c:delete val="0"/>
        <c:axPos val="b"/>
        <c:numFmt formatCode="General" sourceLinked="0"/>
        <c:majorTickMark val="in"/>
        <c:minorTickMark val="none"/>
        <c:tickLblPos val="nextTo"/>
        <c:txPr>
          <a:bodyPr rot="-5400000" vert="horz"/>
          <a:lstStyle/>
          <a:p>
            <a:pPr>
              <a:defRPr/>
            </a:pPr>
            <a:endParaRPr lang="pt-PT"/>
          </a:p>
        </c:txPr>
        <c:crossAx val="130949888"/>
        <c:crosses val="autoZero"/>
        <c:auto val="1"/>
        <c:lblAlgn val="ctr"/>
        <c:lblOffset val="100"/>
        <c:noMultiLvlLbl val="0"/>
      </c:catAx>
      <c:valAx>
        <c:axId val="130949888"/>
        <c:scaling>
          <c:orientation val="minMax"/>
        </c:scaling>
        <c:delete val="0"/>
        <c:axPos val="l"/>
        <c:numFmt formatCode="#,##0.0" sourceLinked="0"/>
        <c:majorTickMark val="in"/>
        <c:minorTickMark val="none"/>
        <c:tickLblPos val="nextTo"/>
        <c:crossAx val="130923520"/>
        <c:crosses val="autoZero"/>
        <c:crossBetween val="between"/>
        <c:majorUnit val="1.5"/>
      </c:valAx>
    </c:plotArea>
    <c:legend>
      <c:legendPos val="b"/>
      <c:overlay val="0"/>
    </c:legend>
    <c:plotVisOnly val="1"/>
    <c:dispBlanksAs val="gap"/>
    <c:showDLblsOverMax val="0"/>
  </c:chart>
  <c:spPr>
    <a:noFill/>
    <a:ln>
      <a:noFill/>
    </a:ln>
  </c:spPr>
  <c:txPr>
    <a:bodyPr/>
    <a:lstStyle/>
    <a:p>
      <a:pPr>
        <a:defRPr sz="900"/>
      </a:pPr>
      <a:endParaRPr lang="pt-PT"/>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47594050743664E-2"/>
          <c:y val="9.3425925925925926E-2"/>
          <c:w val="0.89019685039370078"/>
          <c:h val="0.79917468649752099"/>
        </c:manualLayout>
      </c:layout>
      <c:lineChart>
        <c:grouping val="standard"/>
        <c:varyColors val="0"/>
        <c:ser>
          <c:idx val="0"/>
          <c:order val="0"/>
          <c:tx>
            <c:v>Valorização salarial real</c:v>
          </c:tx>
          <c:spPr>
            <a:ln w="22225" cap="rnd">
              <a:solidFill>
                <a:srgbClr val="019999"/>
              </a:solidFill>
              <a:round/>
            </a:ln>
            <a:effectLst/>
          </c:spPr>
          <c:marker>
            <c:symbol val="none"/>
          </c:marker>
          <c:cat>
            <c:numRef>
              <c:f>'G-1.2'!$N$15:$S$15</c:f>
              <c:numCache>
                <c:formatCode>General</c:formatCode>
                <c:ptCount val="6"/>
                <c:pt idx="0">
                  <c:v>2015</c:v>
                </c:pt>
                <c:pt idx="1">
                  <c:v>2016</c:v>
                </c:pt>
                <c:pt idx="2">
                  <c:v>2017</c:v>
                </c:pt>
                <c:pt idx="3">
                  <c:v>2018</c:v>
                </c:pt>
                <c:pt idx="4">
                  <c:v>2019</c:v>
                </c:pt>
                <c:pt idx="5">
                  <c:v>2020</c:v>
                </c:pt>
              </c:numCache>
            </c:numRef>
          </c:cat>
          <c:val>
            <c:numRef>
              <c:f>'G-1.2'!$N$16:$S$16</c:f>
              <c:numCache>
                <c:formatCode>0.0</c:formatCode>
                <c:ptCount val="6"/>
                <c:pt idx="0">
                  <c:v>100</c:v>
                </c:pt>
                <c:pt idx="1">
                  <c:v>101.90508613620599</c:v>
                </c:pt>
                <c:pt idx="2">
                  <c:v>102.478780571066</c:v>
                </c:pt>
                <c:pt idx="3">
                  <c:v>102.952429488615</c:v>
                </c:pt>
                <c:pt idx="4">
                  <c:v>105.944559039495</c:v>
                </c:pt>
                <c:pt idx="5">
                  <c:v>108.271007089394</c:v>
                </c:pt>
              </c:numCache>
            </c:numRef>
          </c:val>
          <c:smooth val="0"/>
          <c:extLst>
            <c:ext xmlns:c16="http://schemas.microsoft.com/office/drawing/2014/chart" uri="{C3380CC4-5D6E-409C-BE32-E72D297353CC}">
              <c16:uniqueId val="{00000000-6DD2-4BD0-82A5-C2128768E31D}"/>
            </c:ext>
          </c:extLst>
        </c:ser>
        <c:dLbls>
          <c:showLegendKey val="0"/>
          <c:showVal val="0"/>
          <c:showCatName val="0"/>
          <c:showSerName val="0"/>
          <c:showPercent val="0"/>
          <c:showBubbleSize val="0"/>
        </c:dLbls>
        <c:smooth val="0"/>
        <c:axId val="607066704"/>
        <c:axId val="607067032"/>
      </c:lineChart>
      <c:catAx>
        <c:axId val="60706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607067032"/>
        <c:crosses val="autoZero"/>
        <c:auto val="1"/>
        <c:lblAlgn val="ctr"/>
        <c:lblOffset val="100"/>
        <c:noMultiLvlLbl val="0"/>
      </c:catAx>
      <c:valAx>
        <c:axId val="607067032"/>
        <c:scaling>
          <c:orientation val="minMax"/>
        </c:scaling>
        <c:delete val="0"/>
        <c:axPos val="l"/>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607066704"/>
        <c:crosses val="autoZero"/>
        <c:crossBetween val="between"/>
        <c:majorUnit val="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pt-P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'G-2.18'!$N$10</c:f>
              <c:strCache>
                <c:ptCount val="1"/>
                <c:pt idx="0">
                  <c:v>Procura Interna (p.p.)</c:v>
                </c:pt>
              </c:strCache>
            </c:strRef>
          </c:tx>
          <c:spPr>
            <a:solidFill>
              <a:srgbClr val="009999"/>
            </a:solidFill>
            <a:ln>
              <a:noFill/>
            </a:ln>
            <a:effectLst/>
          </c:spPr>
          <c:invertIfNegative val="0"/>
          <c:dPt>
            <c:idx val="3"/>
            <c:invertIfNegative val="0"/>
            <c:bubble3D val="0"/>
            <c:extLst>
              <c:ext xmlns:c16="http://schemas.microsoft.com/office/drawing/2014/chart" uri="{C3380CC4-5D6E-409C-BE32-E72D297353CC}">
                <c16:uniqueId val="{00000000-3697-44A9-B9DA-B84B598E3D46}"/>
              </c:ext>
            </c:extLst>
          </c:dPt>
          <c:dPt>
            <c:idx val="4"/>
            <c:invertIfNegative val="0"/>
            <c:bubble3D val="0"/>
            <c:extLst>
              <c:ext xmlns:c16="http://schemas.microsoft.com/office/drawing/2014/chart" uri="{C3380CC4-5D6E-409C-BE32-E72D297353CC}">
                <c16:uniqueId val="{00000001-3697-44A9-B9DA-B84B598E3D46}"/>
              </c:ext>
            </c:extLst>
          </c:dPt>
          <c:cat>
            <c:numLit>
              <c:formatCode>General</c:formatCode>
              <c:ptCount val="5"/>
              <c:pt idx="0">
                <c:v>2016</c:v>
              </c:pt>
              <c:pt idx="1">
                <c:v>2017</c:v>
              </c:pt>
              <c:pt idx="2">
                <c:v>2018</c:v>
              </c:pt>
              <c:pt idx="3">
                <c:v>2019</c:v>
              </c:pt>
              <c:pt idx="4">
                <c:v>2020</c:v>
              </c:pt>
            </c:numLit>
          </c:cat>
          <c:val>
            <c:numRef>
              <c:f>'G-2.18'!$N$12:$N$16</c:f>
              <c:numCache>
                <c:formatCode>0.0</c:formatCode>
                <c:ptCount val="5"/>
                <c:pt idx="0">
                  <c:v>2.2000000000000002</c:v>
                </c:pt>
                <c:pt idx="1">
                  <c:v>3.3</c:v>
                </c:pt>
                <c:pt idx="2">
                  <c:v>3.3</c:v>
                </c:pt>
                <c:pt idx="3">
                  <c:v>3</c:v>
                </c:pt>
                <c:pt idx="4">
                  <c:v>2.4</c:v>
                </c:pt>
              </c:numCache>
            </c:numRef>
          </c:val>
          <c:extLst>
            <c:ext xmlns:c16="http://schemas.microsoft.com/office/drawing/2014/chart" uri="{C3380CC4-5D6E-409C-BE32-E72D297353CC}">
              <c16:uniqueId val="{00000002-3697-44A9-B9DA-B84B598E3D46}"/>
            </c:ext>
          </c:extLst>
        </c:ser>
        <c:ser>
          <c:idx val="2"/>
          <c:order val="2"/>
          <c:tx>
            <c:strRef>
              <c:f>'G-2.18'!$O$10</c:f>
              <c:strCache>
                <c:ptCount val="1"/>
                <c:pt idx="0">
                  <c:v>Procura Externa Líquida (p.p.)</c:v>
                </c:pt>
              </c:strCache>
            </c:strRef>
          </c:tx>
          <c:spPr>
            <a:solidFill>
              <a:srgbClr val="A9D18E"/>
            </a:solidFill>
            <a:ln>
              <a:noFill/>
            </a:ln>
            <a:effectLst/>
          </c:spPr>
          <c:invertIfNegative val="0"/>
          <c:dPt>
            <c:idx val="3"/>
            <c:invertIfNegative val="0"/>
            <c:bubble3D val="0"/>
            <c:extLst>
              <c:ext xmlns:c16="http://schemas.microsoft.com/office/drawing/2014/chart" uri="{C3380CC4-5D6E-409C-BE32-E72D297353CC}">
                <c16:uniqueId val="{00000003-3697-44A9-B9DA-B84B598E3D46}"/>
              </c:ext>
            </c:extLst>
          </c:dPt>
          <c:dPt>
            <c:idx val="4"/>
            <c:invertIfNegative val="0"/>
            <c:bubble3D val="0"/>
            <c:extLst>
              <c:ext xmlns:c16="http://schemas.microsoft.com/office/drawing/2014/chart" uri="{C3380CC4-5D6E-409C-BE32-E72D297353CC}">
                <c16:uniqueId val="{00000004-3697-44A9-B9DA-B84B598E3D46}"/>
              </c:ext>
            </c:extLst>
          </c:dPt>
          <c:cat>
            <c:numLit>
              <c:formatCode>General</c:formatCode>
              <c:ptCount val="5"/>
              <c:pt idx="0">
                <c:v>2016</c:v>
              </c:pt>
              <c:pt idx="1">
                <c:v>2017</c:v>
              </c:pt>
              <c:pt idx="2">
                <c:v>2018</c:v>
              </c:pt>
              <c:pt idx="3">
                <c:v>2019</c:v>
              </c:pt>
              <c:pt idx="4">
                <c:v>2020</c:v>
              </c:pt>
            </c:numLit>
          </c:cat>
          <c:val>
            <c:numRef>
              <c:f>'G-2.18'!$O$12:$O$16</c:f>
              <c:numCache>
                <c:formatCode>0.0</c:formatCode>
                <c:ptCount val="5"/>
                <c:pt idx="0">
                  <c:v>-0.2</c:v>
                </c:pt>
                <c:pt idx="1">
                  <c:v>0.2</c:v>
                </c:pt>
                <c:pt idx="2">
                  <c:v>-0.9</c:v>
                </c:pt>
                <c:pt idx="3">
                  <c:v>-1.1000000000000001</c:v>
                </c:pt>
                <c:pt idx="4">
                  <c:v>-0.5</c:v>
                </c:pt>
              </c:numCache>
            </c:numRef>
          </c:val>
          <c:extLst>
            <c:ext xmlns:c16="http://schemas.microsoft.com/office/drawing/2014/chart" uri="{C3380CC4-5D6E-409C-BE32-E72D297353CC}">
              <c16:uniqueId val="{00000005-3697-44A9-B9DA-B84B598E3D46}"/>
            </c:ext>
          </c:extLst>
        </c:ser>
        <c:dLbls>
          <c:showLegendKey val="0"/>
          <c:showVal val="0"/>
          <c:showCatName val="0"/>
          <c:showSerName val="0"/>
          <c:showPercent val="0"/>
          <c:showBubbleSize val="0"/>
        </c:dLbls>
        <c:gapWidth val="150"/>
        <c:overlap val="100"/>
        <c:axId val="210760064"/>
        <c:axId val="210761600"/>
      </c:barChart>
      <c:lineChart>
        <c:grouping val="standard"/>
        <c:varyColors val="0"/>
        <c:ser>
          <c:idx val="0"/>
          <c:order val="0"/>
          <c:tx>
            <c:strRef>
              <c:f>'G-2.18'!$M$10</c:f>
              <c:strCache>
                <c:ptCount val="1"/>
                <c:pt idx="0">
                  <c:v>PIB (t.c.r., %)</c:v>
                </c:pt>
              </c:strCache>
            </c:strRef>
          </c:tx>
          <c:spPr>
            <a:ln w="22225" cap="rnd">
              <a:solidFill>
                <a:srgbClr val="002060"/>
              </a:solidFill>
              <a:round/>
            </a:ln>
            <a:effectLst/>
          </c:spPr>
          <c:marker>
            <c:symbol val="none"/>
          </c:marker>
          <c:dPt>
            <c:idx val="3"/>
            <c:marker>
              <c:symbol val="none"/>
            </c:marker>
            <c:bubble3D val="0"/>
            <c:extLst>
              <c:ext xmlns:c16="http://schemas.microsoft.com/office/drawing/2014/chart" uri="{C3380CC4-5D6E-409C-BE32-E72D297353CC}">
                <c16:uniqueId val="{00000006-3697-44A9-B9DA-B84B598E3D46}"/>
              </c:ext>
            </c:extLst>
          </c:dPt>
          <c:dPt>
            <c:idx val="4"/>
            <c:marker>
              <c:symbol val="none"/>
            </c:marker>
            <c:bubble3D val="0"/>
            <c:extLst>
              <c:ext xmlns:c16="http://schemas.microsoft.com/office/drawing/2014/chart" uri="{C3380CC4-5D6E-409C-BE32-E72D297353CC}">
                <c16:uniqueId val="{00000007-3697-44A9-B9DA-B84B598E3D46}"/>
              </c:ext>
            </c:extLst>
          </c:dPt>
          <c:cat>
            <c:numRef>
              <c:f>'G-2.18'!$L$12:$L$16</c:f>
              <c:numCache>
                <c:formatCode>General</c:formatCode>
                <c:ptCount val="5"/>
                <c:pt idx="0">
                  <c:v>2016</c:v>
                </c:pt>
                <c:pt idx="1">
                  <c:v>2017</c:v>
                </c:pt>
                <c:pt idx="2">
                  <c:v>2018</c:v>
                </c:pt>
                <c:pt idx="3">
                  <c:v>2019</c:v>
                </c:pt>
                <c:pt idx="4">
                  <c:v>2020</c:v>
                </c:pt>
              </c:numCache>
            </c:numRef>
          </c:cat>
          <c:val>
            <c:numRef>
              <c:f>'G-2.18'!$M$12:$M$16</c:f>
              <c:numCache>
                <c:formatCode>0.0</c:formatCode>
                <c:ptCount val="5"/>
                <c:pt idx="0">
                  <c:v>2</c:v>
                </c:pt>
                <c:pt idx="1">
                  <c:v>3.5</c:v>
                </c:pt>
                <c:pt idx="2">
                  <c:v>2.4</c:v>
                </c:pt>
                <c:pt idx="3">
                  <c:v>1.9</c:v>
                </c:pt>
                <c:pt idx="4">
                  <c:v>1.9</c:v>
                </c:pt>
              </c:numCache>
            </c:numRef>
          </c:val>
          <c:smooth val="0"/>
          <c:extLst>
            <c:ext xmlns:c16="http://schemas.microsoft.com/office/drawing/2014/chart" uri="{C3380CC4-5D6E-409C-BE32-E72D297353CC}">
              <c16:uniqueId val="{00000008-3697-44A9-B9DA-B84B598E3D46}"/>
            </c:ext>
          </c:extLst>
        </c:ser>
        <c:dLbls>
          <c:showLegendKey val="0"/>
          <c:showVal val="0"/>
          <c:showCatName val="0"/>
          <c:showSerName val="0"/>
          <c:showPercent val="0"/>
          <c:showBubbleSize val="0"/>
        </c:dLbls>
        <c:marker val="1"/>
        <c:smooth val="0"/>
        <c:axId val="210760064"/>
        <c:axId val="210761600"/>
      </c:lineChart>
      <c:catAx>
        <c:axId val="2107600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Verdana" panose="020B0604030504040204" pitchFamily="34" charset="0"/>
                <a:cs typeface="Arial" panose="020B0604020202020204" pitchFamily="34" charset="0"/>
              </a:defRPr>
            </a:pPr>
            <a:endParaRPr lang="pt-PT"/>
          </a:p>
        </c:txPr>
        <c:crossAx val="210761600"/>
        <c:crosses val="autoZero"/>
        <c:auto val="1"/>
        <c:lblAlgn val="ctr"/>
        <c:lblOffset val="100"/>
        <c:noMultiLvlLbl val="0"/>
      </c:catAx>
      <c:valAx>
        <c:axId val="210761600"/>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Verdana" panose="020B0604030504040204" pitchFamily="34" charset="0"/>
                <a:cs typeface="Arial" panose="020B0604020202020204" pitchFamily="34" charset="0"/>
              </a:defRPr>
            </a:pPr>
            <a:endParaRPr lang="pt-PT"/>
          </a:p>
        </c:txPr>
        <c:crossAx val="210760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Verdana" panose="020B0604030504040204" pitchFamily="34" charset="0"/>
              <a:cs typeface="Arial" panose="020B0604020202020204" pitchFamily="34" charset="0"/>
            </a:defRPr>
          </a:pPr>
          <a:endParaRPr lang="pt-PT"/>
        </a:p>
      </c:txPr>
    </c:legend>
    <c:plotVisOnly val="1"/>
    <c:dispBlanksAs val="gap"/>
    <c:showDLblsOverMax val="0"/>
  </c:chart>
  <c:spPr>
    <a:noFill/>
    <a:ln w="9525" cap="flat" cmpd="sng" algn="ctr">
      <a:noFill/>
      <a:round/>
    </a:ln>
    <a:effectLst/>
  </c:spPr>
  <c:txPr>
    <a:bodyPr/>
    <a:lstStyle/>
    <a:p>
      <a:pPr>
        <a:defRPr sz="800">
          <a:latin typeface="Verdana" panose="020B0604030504040204" pitchFamily="34" charset="0"/>
          <a:ea typeface="Verdana" panose="020B060403050404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7538982204447"/>
          <c:y val="3.6308895568594825E-2"/>
          <c:w val="0.81132007233273051"/>
          <c:h val="0.78042735042735034"/>
        </c:manualLayout>
      </c:layout>
      <c:scatterChart>
        <c:scatterStyle val="lineMarker"/>
        <c:varyColors val="0"/>
        <c:ser>
          <c:idx val="0"/>
          <c:order val="0"/>
          <c:spPr>
            <a:ln w="28575" cap="rnd">
              <a:noFill/>
              <a:round/>
            </a:ln>
            <a:effectLst/>
          </c:spPr>
          <c:marker>
            <c:symbol val="circle"/>
            <c:size val="5"/>
            <c:spPr>
              <a:solidFill>
                <a:srgbClr val="009999"/>
              </a:solidFill>
              <a:ln w="9525">
                <a:noFill/>
              </a:ln>
              <a:effectLst/>
            </c:spPr>
          </c:marker>
          <c:dPt>
            <c:idx val="21"/>
            <c:bubble3D val="0"/>
            <c:extLst>
              <c:ext xmlns:c16="http://schemas.microsoft.com/office/drawing/2014/chart" uri="{C3380CC4-5D6E-409C-BE32-E72D297353CC}">
                <c16:uniqueId val="{00000000-A987-4EAC-A565-0556AF8DD297}"/>
              </c:ext>
            </c:extLst>
          </c:dPt>
          <c:dPt>
            <c:idx val="22"/>
            <c:marker>
              <c:spPr>
                <a:solidFill>
                  <a:srgbClr val="006666"/>
                </a:solidFill>
                <a:ln w="9525">
                  <a:noFill/>
                </a:ln>
                <a:effectLst/>
              </c:spPr>
            </c:marker>
            <c:bubble3D val="0"/>
            <c:extLst>
              <c:ext xmlns:c16="http://schemas.microsoft.com/office/drawing/2014/chart" uri="{C3380CC4-5D6E-409C-BE32-E72D297353CC}">
                <c16:uniqueId val="{00000001-A987-4EAC-A565-0556AF8DD297}"/>
              </c:ext>
            </c:extLst>
          </c:dPt>
          <c:dPt>
            <c:idx val="23"/>
            <c:marker>
              <c:spPr>
                <a:solidFill>
                  <a:srgbClr val="006666"/>
                </a:solidFill>
                <a:ln w="9525">
                  <a:noFill/>
                </a:ln>
                <a:effectLst/>
              </c:spPr>
            </c:marker>
            <c:bubble3D val="0"/>
            <c:extLst>
              <c:ext xmlns:c16="http://schemas.microsoft.com/office/drawing/2014/chart" uri="{C3380CC4-5D6E-409C-BE32-E72D297353CC}">
                <c16:uniqueId val="{00000002-A987-4EAC-A565-0556AF8DD297}"/>
              </c:ext>
            </c:extLst>
          </c:dPt>
          <c:dPt>
            <c:idx val="24"/>
            <c:marker>
              <c:spPr>
                <a:solidFill>
                  <a:srgbClr val="006666"/>
                </a:solidFill>
                <a:ln w="9525">
                  <a:noFill/>
                </a:ln>
                <a:effectLst/>
              </c:spPr>
            </c:marker>
            <c:bubble3D val="0"/>
            <c:extLst>
              <c:ext xmlns:c16="http://schemas.microsoft.com/office/drawing/2014/chart" uri="{C3380CC4-5D6E-409C-BE32-E72D297353CC}">
                <c16:uniqueId val="{00000003-A987-4EAC-A565-0556AF8DD297}"/>
              </c:ext>
            </c:extLst>
          </c:dPt>
          <c:dLbls>
            <c:dLbl>
              <c:idx val="22"/>
              <c:layout>
                <c:manualLayout>
                  <c:x val="7.7044679341965641E-2"/>
                  <c:y val="6.8936778585589331E-2"/>
                </c:manualLayout>
              </c:layout>
              <c:tx>
                <c:rich>
                  <a:bodyPr rot="0" vert="horz"/>
                  <a:lstStyle/>
                  <a:p>
                    <a:pPr>
                      <a:defRPr sz="900">
                        <a:latin typeface="+mn-lt"/>
                      </a:defRPr>
                    </a:pPr>
                    <a:r>
                      <a:rPr lang="en-US" sz="900">
                        <a:latin typeface="+mn-lt"/>
                      </a:rPr>
                      <a:t>2018</a:t>
                    </a:r>
                  </a:p>
                </c:rich>
              </c:tx>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gd name="adj1" fmla="val -163698"/>
                        <a:gd name="adj2" fmla="val -102599"/>
                      </a:avLst>
                    </a:prstGeom>
                  </c15:spPr>
                </c:ext>
                <c:ext xmlns:c16="http://schemas.microsoft.com/office/drawing/2014/chart" uri="{C3380CC4-5D6E-409C-BE32-E72D297353CC}">
                  <c16:uniqueId val="{00000001-A987-4EAC-A565-0556AF8DD297}"/>
                </c:ext>
              </c:extLst>
            </c:dLbl>
            <c:dLbl>
              <c:idx val="23"/>
              <c:layout>
                <c:manualLayout>
                  <c:x val="3.2101949725819017E-3"/>
                  <c:y val="0.10075375331739979"/>
                </c:manualLayout>
              </c:layout>
              <c:tx>
                <c:rich>
                  <a:bodyPr rot="0" vert="horz"/>
                  <a:lstStyle/>
                  <a:p>
                    <a:pPr>
                      <a:defRPr sz="900">
                        <a:latin typeface="+mn-lt"/>
                      </a:defRPr>
                    </a:pPr>
                    <a:r>
                      <a:rPr lang="en-US" sz="900">
                        <a:latin typeface="+mn-lt"/>
                      </a:rPr>
                      <a:t>2019</a:t>
                    </a:r>
                  </a:p>
                </c:rich>
              </c:tx>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gd name="adj1" fmla="val -81863"/>
                        <a:gd name="adj2" fmla="val -154294"/>
                      </a:avLst>
                    </a:prstGeom>
                  </c15:spPr>
                </c:ext>
                <c:ext xmlns:c16="http://schemas.microsoft.com/office/drawing/2014/chart" uri="{C3380CC4-5D6E-409C-BE32-E72D297353CC}">
                  <c16:uniqueId val="{00000002-A987-4EAC-A565-0556AF8DD297}"/>
                </c:ext>
              </c:extLst>
            </c:dLbl>
            <c:dLbl>
              <c:idx val="24"/>
              <c:layout>
                <c:manualLayout>
                  <c:x val="-9.0992483701898844E-2"/>
                  <c:y val="-0.11487178250253373"/>
                </c:manualLayout>
              </c:layout>
              <c:tx>
                <c:rich>
                  <a:bodyPr wrap="square" lIns="38100" tIns="19050" rIns="38100" bIns="19050" anchor="ctr">
                    <a:spAutoFit/>
                  </a:bodyPr>
                  <a:lstStyle/>
                  <a:p>
                    <a:pPr>
                      <a:defRPr sz="900">
                        <a:latin typeface="+mn-lt"/>
                      </a:defRPr>
                    </a:pPr>
                    <a:r>
                      <a:rPr lang="en-US" sz="900">
                        <a:latin typeface="+mn-lt"/>
                      </a:rPr>
                      <a:t>2020</a:t>
                    </a:r>
                  </a:p>
                </c:rich>
              </c:tx>
              <c:spPr>
                <a:solidFill>
                  <a:sysClr val="window" lastClr="FFFFFF"/>
                </a:solidFill>
                <a:ln>
                  <a:solidFill>
                    <a:srgbClr val="A5A5A5"/>
                  </a:solid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ext>
                <c:ext xmlns:c16="http://schemas.microsoft.com/office/drawing/2014/chart" uri="{C3380CC4-5D6E-409C-BE32-E72D297353CC}">
                  <c16:uniqueId val="{00000003-A987-4EAC-A565-0556AF8DD297}"/>
                </c:ext>
              </c:extLst>
            </c:dLbl>
            <c:spPr>
              <a:noFill/>
              <a:ln>
                <a:solidFill>
                  <a:schemeClr val="tx1"/>
                </a:solidFill>
              </a:ln>
              <a:effectLst/>
            </c:spPr>
            <c:txPr>
              <a:bodyPr rot="0" vert="horz"/>
              <a:lstStyle/>
              <a:p>
                <a:pPr>
                  <a:defRPr sz="900">
                    <a:latin typeface="+mn-lt"/>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trendline>
            <c:spPr>
              <a:ln w="15875" cap="rnd">
                <a:solidFill>
                  <a:srgbClr val="8B8A75"/>
                </a:solidFill>
                <a:prstDash val="sysDot"/>
              </a:ln>
              <a:effectLst/>
            </c:spPr>
            <c:trendlineType val="linear"/>
            <c:dispRSqr val="0"/>
            <c:dispEq val="0"/>
          </c:trendline>
          <c:xVal>
            <c:numRef>
              <c:f>'G-2.19'!$L$12:$L$36</c:f>
              <c:numCache>
                <c:formatCode>0.0</c:formatCode>
                <c:ptCount val="25"/>
                <c:pt idx="0">
                  <c:v>5.9</c:v>
                </c:pt>
                <c:pt idx="1">
                  <c:v>10.3</c:v>
                </c:pt>
                <c:pt idx="2">
                  <c:v>14.6</c:v>
                </c:pt>
                <c:pt idx="3">
                  <c:v>9</c:v>
                </c:pt>
                <c:pt idx="4">
                  <c:v>5.5</c:v>
                </c:pt>
                <c:pt idx="5">
                  <c:v>1</c:v>
                </c:pt>
                <c:pt idx="6">
                  <c:v>-0.3</c:v>
                </c:pt>
                <c:pt idx="7">
                  <c:v>-0.2</c:v>
                </c:pt>
                <c:pt idx="8">
                  <c:v>7.4</c:v>
                </c:pt>
                <c:pt idx="9">
                  <c:v>2.2000000000000002</c:v>
                </c:pt>
                <c:pt idx="10">
                  <c:v>7.6</c:v>
                </c:pt>
                <c:pt idx="11">
                  <c:v>5.6</c:v>
                </c:pt>
                <c:pt idx="12">
                  <c:v>2.2000000000000002</c:v>
                </c:pt>
                <c:pt idx="13">
                  <c:v>-9.5</c:v>
                </c:pt>
                <c:pt idx="14">
                  <c:v>7.8</c:v>
                </c:pt>
                <c:pt idx="15">
                  <c:v>-6.2</c:v>
                </c:pt>
                <c:pt idx="16">
                  <c:v>-6.3</c:v>
                </c:pt>
                <c:pt idx="17">
                  <c:v>4.7</c:v>
                </c:pt>
                <c:pt idx="18">
                  <c:v>7.9</c:v>
                </c:pt>
                <c:pt idx="19">
                  <c:v>8</c:v>
                </c:pt>
                <c:pt idx="20">
                  <c:v>5</c:v>
                </c:pt>
                <c:pt idx="21">
                  <c:v>8.1</c:v>
                </c:pt>
                <c:pt idx="22">
                  <c:v>5.8</c:v>
                </c:pt>
                <c:pt idx="23">
                  <c:v>5.2</c:v>
                </c:pt>
                <c:pt idx="24">
                  <c:v>4.4000000000000004</c:v>
                </c:pt>
              </c:numCache>
            </c:numRef>
          </c:xVal>
          <c:yVal>
            <c:numRef>
              <c:f>'G-2.19'!$M$12:$M$36</c:f>
              <c:numCache>
                <c:formatCode>0.0</c:formatCode>
                <c:ptCount val="25"/>
                <c:pt idx="0">
                  <c:v>3.9</c:v>
                </c:pt>
                <c:pt idx="1">
                  <c:v>5.6</c:v>
                </c:pt>
                <c:pt idx="2">
                  <c:v>7</c:v>
                </c:pt>
                <c:pt idx="3">
                  <c:v>5.2</c:v>
                </c:pt>
                <c:pt idx="4">
                  <c:v>4.2</c:v>
                </c:pt>
                <c:pt idx="5">
                  <c:v>1.7</c:v>
                </c:pt>
                <c:pt idx="6">
                  <c:v>0.5</c:v>
                </c:pt>
                <c:pt idx="7">
                  <c:v>-0.8</c:v>
                </c:pt>
                <c:pt idx="8">
                  <c:v>3.2</c:v>
                </c:pt>
                <c:pt idx="9">
                  <c:v>1.1000000000000001</c:v>
                </c:pt>
                <c:pt idx="10">
                  <c:v>3.1</c:v>
                </c:pt>
                <c:pt idx="11">
                  <c:v>3.3</c:v>
                </c:pt>
                <c:pt idx="12">
                  <c:v>0.8</c:v>
                </c:pt>
                <c:pt idx="13">
                  <c:v>-4.9000000000000004</c:v>
                </c:pt>
                <c:pt idx="14">
                  <c:v>3.3</c:v>
                </c:pt>
                <c:pt idx="15">
                  <c:v>-2.9</c:v>
                </c:pt>
                <c:pt idx="16">
                  <c:v>-4.7</c:v>
                </c:pt>
                <c:pt idx="17">
                  <c:v>0.5</c:v>
                </c:pt>
                <c:pt idx="18">
                  <c:v>2.7</c:v>
                </c:pt>
                <c:pt idx="19">
                  <c:v>3.5</c:v>
                </c:pt>
                <c:pt idx="20">
                  <c:v>2.9</c:v>
                </c:pt>
                <c:pt idx="21">
                  <c:v>4.8</c:v>
                </c:pt>
                <c:pt idx="22">
                  <c:v>3.4</c:v>
                </c:pt>
                <c:pt idx="23">
                  <c:v>2.8</c:v>
                </c:pt>
                <c:pt idx="24">
                  <c:v>2.7</c:v>
                </c:pt>
              </c:numCache>
            </c:numRef>
          </c:yVal>
          <c:smooth val="0"/>
          <c:extLst>
            <c:ext xmlns:c16="http://schemas.microsoft.com/office/drawing/2014/chart" uri="{C3380CC4-5D6E-409C-BE32-E72D297353CC}">
              <c16:uniqueId val="{00000004-A987-4EAC-A565-0556AF8DD297}"/>
            </c:ext>
          </c:extLst>
        </c:ser>
        <c:dLbls>
          <c:showLegendKey val="0"/>
          <c:showVal val="0"/>
          <c:showCatName val="0"/>
          <c:showSerName val="0"/>
          <c:showPercent val="0"/>
          <c:showBubbleSize val="0"/>
        </c:dLbls>
        <c:axId val="231859712"/>
        <c:axId val="231861632"/>
      </c:scatterChart>
      <c:valAx>
        <c:axId val="231859712"/>
        <c:scaling>
          <c:orientation val="minMax"/>
        </c:scaling>
        <c:delete val="0"/>
        <c:axPos val="b"/>
        <c:title>
          <c:tx>
            <c:rich>
              <a:bodyPr rot="0" vert="horz"/>
              <a:lstStyle/>
              <a:p>
                <a:pPr>
                  <a:defRPr sz="900" b="0">
                    <a:latin typeface="+mn-lt"/>
                  </a:defRPr>
                </a:pPr>
                <a:r>
                  <a:rPr lang="pt-PT" sz="900" b="0">
                    <a:latin typeface="+mn-lt"/>
                  </a:rPr>
                  <a:t>Importações (t.c.r., %)</a:t>
                </a:r>
              </a:p>
            </c:rich>
          </c:tx>
          <c:layout>
            <c:manualLayout>
              <c:xMode val="edge"/>
              <c:yMode val="edge"/>
              <c:x val="0.36654159132007236"/>
              <c:y val="0.92295854700854696"/>
            </c:manualLayout>
          </c:layout>
          <c:overlay val="0"/>
          <c:spPr>
            <a:noFill/>
            <a:ln>
              <a:noFill/>
            </a:ln>
            <a:effectLst/>
          </c:spPr>
        </c:title>
        <c:numFmt formatCode="#,##0.0" sourceLinked="0"/>
        <c:majorTickMark val="none"/>
        <c:minorTickMark val="none"/>
        <c:tickLblPos val="low"/>
        <c:spPr>
          <a:noFill/>
          <a:ln w="9525" cap="flat" cmpd="sng" algn="ctr">
            <a:solidFill>
              <a:schemeClr val="tx1">
                <a:lumMod val="25000"/>
                <a:lumOff val="75000"/>
              </a:schemeClr>
            </a:solidFill>
            <a:round/>
          </a:ln>
          <a:effectLst/>
        </c:spPr>
        <c:txPr>
          <a:bodyPr rot="-60000000" vert="horz"/>
          <a:lstStyle/>
          <a:p>
            <a:pPr>
              <a:defRPr sz="900">
                <a:latin typeface="+mn-lt"/>
              </a:defRPr>
            </a:pPr>
            <a:endParaRPr lang="pt-PT"/>
          </a:p>
        </c:txPr>
        <c:crossAx val="231861632"/>
        <c:crosses val="autoZero"/>
        <c:crossBetween val="midCat"/>
      </c:valAx>
      <c:valAx>
        <c:axId val="231861632"/>
        <c:scaling>
          <c:orientation val="minMax"/>
          <c:max val="8"/>
        </c:scaling>
        <c:delete val="0"/>
        <c:axPos val="l"/>
        <c:title>
          <c:tx>
            <c:rich>
              <a:bodyPr rot="-5400000" vert="horz"/>
              <a:lstStyle/>
              <a:p>
                <a:pPr>
                  <a:defRPr sz="900" b="0">
                    <a:latin typeface="+mn-lt"/>
                  </a:defRPr>
                </a:pPr>
                <a:r>
                  <a:rPr lang="pt-PT" sz="900" b="0">
                    <a:latin typeface="+mn-lt"/>
                  </a:rPr>
                  <a:t>Procura Global (t.c.r., %)</a:t>
                </a:r>
              </a:p>
            </c:rich>
          </c:tx>
          <c:layout>
            <c:manualLayout>
              <c:xMode val="edge"/>
              <c:yMode val="edge"/>
              <c:x val="1.9138034960819773E-2"/>
              <c:y val="0.20192521367521368"/>
            </c:manualLayout>
          </c:layout>
          <c:overlay val="0"/>
          <c:spPr>
            <a:noFill/>
            <a:ln>
              <a:noFill/>
            </a:ln>
            <a:effectLst/>
          </c:spPr>
        </c:title>
        <c:numFmt formatCode="#,##0.0" sourceLinked="0"/>
        <c:majorTickMark val="none"/>
        <c:minorTickMark val="none"/>
        <c:tickLblPos val="low"/>
        <c:spPr>
          <a:noFill/>
          <a:ln w="9525" cap="flat" cmpd="sng" algn="ctr">
            <a:solidFill>
              <a:schemeClr val="tx1">
                <a:lumMod val="25000"/>
                <a:lumOff val="75000"/>
              </a:schemeClr>
            </a:solidFill>
            <a:round/>
          </a:ln>
          <a:effectLst/>
        </c:spPr>
        <c:txPr>
          <a:bodyPr rot="-60000000" vert="horz"/>
          <a:lstStyle/>
          <a:p>
            <a:pPr>
              <a:defRPr sz="900">
                <a:latin typeface="+mn-lt"/>
              </a:defRPr>
            </a:pPr>
            <a:endParaRPr lang="pt-PT"/>
          </a:p>
        </c:txPr>
        <c:crossAx val="231859712"/>
        <c:crosses val="autoZero"/>
        <c:crossBetween val="midCat"/>
        <c:majorUnit val="1.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Verdana" panose="020B0604030504040204" pitchFamily="34" charset="0"/>
          <a:ea typeface="Verdana" panose="020B060403050404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91314924140179E-2"/>
          <c:y val="3.5104515717249082E-2"/>
          <c:w val="0.91144380883702658"/>
          <c:h val="0.75722551196179455"/>
        </c:manualLayout>
      </c:layout>
      <c:lineChart>
        <c:grouping val="standard"/>
        <c:varyColors val="0"/>
        <c:ser>
          <c:idx val="2"/>
          <c:order val="0"/>
          <c:tx>
            <c:strRef>
              <c:f>'G-4.1'!$N$12</c:f>
              <c:strCache>
                <c:ptCount val="1"/>
                <c:pt idx="0">
                  <c:v>Despesa SNS</c:v>
                </c:pt>
              </c:strCache>
            </c:strRef>
          </c:tx>
          <c:spPr>
            <a:ln w="22225" cap="rnd">
              <a:solidFill>
                <a:srgbClr val="019999"/>
              </a:solidFill>
              <a:round/>
            </a:ln>
            <a:effectLst/>
          </c:spPr>
          <c:marker>
            <c:symbol val="none"/>
          </c:marker>
          <c:cat>
            <c:strRef>
              <c:f>'G-4.1'!$O$11:$X$11</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'G-4.1'!$O$12:$X$12</c:f>
              <c:numCache>
                <c:formatCode>0.00</c:formatCode>
                <c:ptCount val="10"/>
                <c:pt idx="0">
                  <c:v>100</c:v>
                </c:pt>
                <c:pt idx="1">
                  <c:v>87.730873083865191</c:v>
                </c:pt>
                <c:pt idx="2">
                  <c:v>86.110147322335678</c:v>
                </c:pt>
                <c:pt idx="3">
                  <c:v>86.190447202843572</c:v>
                </c:pt>
                <c:pt idx="4">
                  <c:v>86.459983116973987</c:v>
                </c:pt>
                <c:pt idx="5">
                  <c:v>91.009740037931579</c:v>
                </c:pt>
                <c:pt idx="6">
                  <c:v>92.0690566224511</c:v>
                </c:pt>
                <c:pt idx="7">
                  <c:v>95.209507717373569</c:v>
                </c:pt>
                <c:pt idx="8">
                  <c:v>101.93610764581294</c:v>
                </c:pt>
                <c:pt idx="9">
                  <c:v>107.18934769606598</c:v>
                </c:pt>
              </c:numCache>
            </c:numRef>
          </c:val>
          <c:smooth val="0"/>
          <c:extLst>
            <c:ext xmlns:c16="http://schemas.microsoft.com/office/drawing/2014/chart" uri="{C3380CC4-5D6E-409C-BE32-E72D297353CC}">
              <c16:uniqueId val="{00000000-32B1-49E9-A553-E1CE58F77ADF}"/>
            </c:ext>
          </c:extLst>
        </c:ser>
        <c:ser>
          <c:idx val="3"/>
          <c:order val="1"/>
          <c:tx>
            <c:strRef>
              <c:f>'G-4.1'!$N$13</c:f>
              <c:strCache>
                <c:ptCount val="1"/>
                <c:pt idx="0">
                  <c:v>Despesa pública total</c:v>
                </c:pt>
              </c:strCache>
            </c:strRef>
          </c:tx>
          <c:spPr>
            <a:ln w="22225" cap="rnd">
              <a:solidFill>
                <a:srgbClr val="7F7F7F"/>
              </a:solidFill>
              <a:prstDash val="dash"/>
              <a:round/>
            </a:ln>
            <a:effectLst/>
          </c:spPr>
          <c:marker>
            <c:symbol val="none"/>
          </c:marker>
          <c:cat>
            <c:strRef>
              <c:f>'G-4.1'!$O$11:$X$11</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'G-4.1'!$O$13:$X$13</c:f>
              <c:numCache>
                <c:formatCode>0.00</c:formatCode>
                <c:ptCount val="10"/>
                <c:pt idx="0">
                  <c:v>100</c:v>
                </c:pt>
                <c:pt idx="1">
                  <c:v>94.499513815075531</c:v>
                </c:pt>
                <c:pt idx="2">
                  <c:v>88.266128530472827</c:v>
                </c:pt>
                <c:pt idx="3">
                  <c:v>91.306916999694067</c:v>
                </c:pt>
                <c:pt idx="4">
                  <c:v>96.045810377580722</c:v>
                </c:pt>
                <c:pt idx="5">
                  <c:v>93.018149544990123</c:v>
                </c:pt>
                <c:pt idx="6">
                  <c:v>89.614595460242924</c:v>
                </c:pt>
                <c:pt idx="7">
                  <c:v>91.143826202406558</c:v>
                </c:pt>
                <c:pt idx="8">
                  <c:v>95.054997255822954</c:v>
                </c:pt>
                <c:pt idx="9">
                  <c:v>98.083143389046313</c:v>
                </c:pt>
              </c:numCache>
            </c:numRef>
          </c:val>
          <c:smooth val="0"/>
          <c:extLst>
            <c:ext xmlns:c16="http://schemas.microsoft.com/office/drawing/2014/chart" uri="{C3380CC4-5D6E-409C-BE32-E72D297353CC}">
              <c16:uniqueId val="{00000001-32B1-49E9-A553-E1CE58F77ADF}"/>
            </c:ext>
          </c:extLst>
        </c:ser>
        <c:dLbls>
          <c:showLegendKey val="0"/>
          <c:showVal val="0"/>
          <c:showCatName val="0"/>
          <c:showSerName val="0"/>
          <c:showPercent val="0"/>
          <c:showBubbleSize val="0"/>
        </c:dLbls>
        <c:smooth val="0"/>
        <c:axId val="290823440"/>
        <c:axId val="290820816"/>
      </c:lineChart>
      <c:catAx>
        <c:axId val="29082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290820816"/>
        <c:crosses val="autoZero"/>
        <c:auto val="1"/>
        <c:lblAlgn val="ctr"/>
        <c:lblOffset val="100"/>
        <c:noMultiLvlLbl val="0"/>
      </c:catAx>
      <c:valAx>
        <c:axId val="290820816"/>
        <c:scaling>
          <c:orientation val="minMax"/>
          <c:max val="110"/>
          <c:min val="8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290823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900"/>
      </a:pPr>
      <a:endParaRPr lang="pt-P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'G-4.2'!$P$11</c:f>
              <c:strCache>
                <c:ptCount val="1"/>
                <c:pt idx="0">
                  <c:v>2015</c:v>
                </c:pt>
              </c:strCache>
            </c:strRef>
          </c:tx>
          <c:spPr>
            <a:pattFill prst="pct50">
              <a:fgClr>
                <a:srgbClr val="717171"/>
              </a:fgClr>
              <a:bgClr>
                <a:schemeClr val="bg1"/>
              </a:bgClr>
            </a:pattFill>
            <a:ln w="6350">
              <a:noFill/>
            </a:ln>
            <a:effectLst/>
          </c:spPr>
          <c:invertIfNegative val="0"/>
          <c:cat>
            <c:strRef>
              <c:f>'G-4.2'!$O$12:$O$14</c:f>
              <c:strCache>
                <c:ptCount val="3"/>
                <c:pt idx="0">
                  <c:v>Despesas com pessoal</c:v>
                </c:pt>
                <c:pt idx="1">
                  <c:v>Consumo intermédio</c:v>
                </c:pt>
                <c:pt idx="2">
                  <c:v>Despesa total SNS</c:v>
                </c:pt>
              </c:strCache>
            </c:strRef>
          </c:cat>
          <c:val>
            <c:numRef>
              <c:f>'G-4.2'!$P$12:$P$14</c:f>
              <c:numCache>
                <c:formatCode>#\ ##0.0</c:formatCode>
                <c:ptCount val="3"/>
                <c:pt idx="0">
                  <c:v>3448.1470241999987</c:v>
                </c:pt>
                <c:pt idx="1">
                  <c:v>2395.248982784768</c:v>
                </c:pt>
                <c:pt idx="2">
                  <c:v>9170.5620322899995</c:v>
                </c:pt>
              </c:numCache>
            </c:numRef>
          </c:val>
          <c:extLst>
            <c:ext xmlns:c16="http://schemas.microsoft.com/office/drawing/2014/chart" uri="{C3380CC4-5D6E-409C-BE32-E72D297353CC}">
              <c16:uniqueId val="{00000000-62CE-42F2-ACF8-6EA41A4A332D}"/>
            </c:ext>
          </c:extLst>
        </c:ser>
        <c:ser>
          <c:idx val="2"/>
          <c:order val="1"/>
          <c:tx>
            <c:strRef>
              <c:f>'G-4.2'!$Q$11</c:f>
              <c:strCache>
                <c:ptCount val="1"/>
                <c:pt idx="0">
                  <c:v>2016</c:v>
                </c:pt>
              </c:strCache>
            </c:strRef>
          </c:tx>
          <c:spPr>
            <a:pattFill prst="wdDnDiag">
              <a:fgClr>
                <a:srgbClr val="1A4954"/>
              </a:fgClr>
              <a:bgClr>
                <a:schemeClr val="bg1"/>
              </a:bgClr>
            </a:pattFill>
            <a:ln>
              <a:noFill/>
            </a:ln>
            <a:effectLst/>
          </c:spPr>
          <c:invertIfNegative val="0"/>
          <c:cat>
            <c:strRef>
              <c:f>'G-4.2'!$O$12:$O$14</c:f>
              <c:strCache>
                <c:ptCount val="3"/>
                <c:pt idx="0">
                  <c:v>Despesas com pessoal</c:v>
                </c:pt>
                <c:pt idx="1">
                  <c:v>Consumo intermédio</c:v>
                </c:pt>
                <c:pt idx="2">
                  <c:v>Despesa total SNS</c:v>
                </c:pt>
              </c:strCache>
            </c:strRef>
          </c:cat>
          <c:val>
            <c:numRef>
              <c:f>'G-4.2'!$Q$12:$Q$14</c:f>
              <c:numCache>
                <c:formatCode>#\ ##0.0</c:formatCode>
                <c:ptCount val="3"/>
                <c:pt idx="0">
                  <c:v>3638.9771279399997</c:v>
                </c:pt>
                <c:pt idx="1">
                  <c:v>2405.5164104069295</c:v>
                </c:pt>
                <c:pt idx="2">
                  <c:v>9277.3036672635844</c:v>
                </c:pt>
              </c:numCache>
            </c:numRef>
          </c:val>
          <c:extLst>
            <c:ext xmlns:c16="http://schemas.microsoft.com/office/drawing/2014/chart" uri="{C3380CC4-5D6E-409C-BE32-E72D297353CC}">
              <c16:uniqueId val="{00000001-62CE-42F2-ACF8-6EA41A4A332D}"/>
            </c:ext>
          </c:extLst>
        </c:ser>
        <c:ser>
          <c:idx val="3"/>
          <c:order val="2"/>
          <c:tx>
            <c:strRef>
              <c:f>'G-4.2'!$R$11</c:f>
              <c:strCache>
                <c:ptCount val="1"/>
                <c:pt idx="0">
                  <c:v>2017</c:v>
                </c:pt>
              </c:strCache>
            </c:strRef>
          </c:tx>
          <c:spPr>
            <a:pattFill prst="pct75">
              <a:fgClr>
                <a:srgbClr val="CED1A6"/>
              </a:fgClr>
              <a:bgClr>
                <a:schemeClr val="bg1"/>
              </a:bgClr>
            </a:pattFill>
            <a:ln>
              <a:noFill/>
            </a:ln>
            <a:effectLst/>
          </c:spPr>
          <c:invertIfNegative val="0"/>
          <c:cat>
            <c:strRef>
              <c:f>'G-4.2'!$O$12:$O$14</c:f>
              <c:strCache>
                <c:ptCount val="3"/>
                <c:pt idx="0">
                  <c:v>Despesas com pessoal</c:v>
                </c:pt>
                <c:pt idx="1">
                  <c:v>Consumo intermédio</c:v>
                </c:pt>
                <c:pt idx="2">
                  <c:v>Despesa total SNS</c:v>
                </c:pt>
              </c:strCache>
            </c:strRef>
          </c:cat>
          <c:val>
            <c:numRef>
              <c:f>'G-4.2'!$R$12:$R$14</c:f>
              <c:numCache>
                <c:formatCode>#\ ##0.0</c:formatCode>
                <c:ptCount val="3"/>
                <c:pt idx="0">
                  <c:v>3824.2122430699992</c:v>
                </c:pt>
                <c:pt idx="1">
                  <c:v>2478.2028496008438</c:v>
                </c:pt>
                <c:pt idx="2">
                  <c:v>9593.7500340300012</c:v>
                </c:pt>
              </c:numCache>
            </c:numRef>
          </c:val>
          <c:extLst>
            <c:ext xmlns:c16="http://schemas.microsoft.com/office/drawing/2014/chart" uri="{C3380CC4-5D6E-409C-BE32-E72D297353CC}">
              <c16:uniqueId val="{00000002-62CE-42F2-ACF8-6EA41A4A332D}"/>
            </c:ext>
          </c:extLst>
        </c:ser>
        <c:ser>
          <c:idx val="7"/>
          <c:order val="3"/>
          <c:tx>
            <c:strRef>
              <c:f>'G-4.2'!$S$11</c:f>
              <c:strCache>
                <c:ptCount val="1"/>
                <c:pt idx="0">
                  <c:v>2018</c:v>
                </c:pt>
              </c:strCache>
            </c:strRef>
          </c:tx>
          <c:spPr>
            <a:pattFill prst="dkUpDiag">
              <a:fgClr>
                <a:srgbClr val="CCCCCC"/>
              </a:fgClr>
              <a:bgClr>
                <a:schemeClr val="bg1"/>
              </a:bgClr>
            </a:pattFill>
            <a:ln>
              <a:noFill/>
            </a:ln>
            <a:effectLst/>
          </c:spPr>
          <c:invertIfNegative val="0"/>
          <c:cat>
            <c:strRef>
              <c:f>'G-4.2'!$O$12:$O$14</c:f>
              <c:strCache>
                <c:ptCount val="3"/>
                <c:pt idx="0">
                  <c:v>Despesas com pessoal</c:v>
                </c:pt>
                <c:pt idx="1">
                  <c:v>Consumo intermédio</c:v>
                </c:pt>
                <c:pt idx="2">
                  <c:v>Despesa total SNS</c:v>
                </c:pt>
              </c:strCache>
            </c:strRef>
          </c:cat>
          <c:val>
            <c:numRef>
              <c:f>'G-4.2'!$S$12:$S$14</c:f>
              <c:numCache>
                <c:formatCode>#\ ##0.0</c:formatCode>
                <c:ptCount val="3"/>
                <c:pt idx="0">
                  <c:v>4086.0519354589997</c:v>
                </c:pt>
                <c:pt idx="1">
                  <c:v>2755.5407865423958</c:v>
                </c:pt>
                <c:pt idx="2">
                  <c:v>10271.553331615958</c:v>
                </c:pt>
              </c:numCache>
            </c:numRef>
          </c:val>
          <c:extLst>
            <c:ext xmlns:c16="http://schemas.microsoft.com/office/drawing/2014/chart" uri="{C3380CC4-5D6E-409C-BE32-E72D297353CC}">
              <c16:uniqueId val="{00000003-62CE-42F2-ACF8-6EA41A4A332D}"/>
            </c:ext>
          </c:extLst>
        </c:ser>
        <c:ser>
          <c:idx val="0"/>
          <c:order val="4"/>
          <c:tx>
            <c:strRef>
              <c:f>'G-4.2'!$T$11</c:f>
              <c:strCache>
                <c:ptCount val="1"/>
                <c:pt idx="0">
                  <c:v>2019 estimativa</c:v>
                </c:pt>
              </c:strCache>
            </c:strRef>
          </c:tx>
          <c:spPr>
            <a:solidFill>
              <a:srgbClr val="019999"/>
            </a:solidFill>
            <a:ln>
              <a:noFill/>
            </a:ln>
            <a:effectLst/>
          </c:spPr>
          <c:invertIfNegative val="0"/>
          <c:cat>
            <c:strRef>
              <c:f>'G-4.2'!$O$12:$O$14</c:f>
              <c:strCache>
                <c:ptCount val="3"/>
                <c:pt idx="0">
                  <c:v>Despesas com pessoal</c:v>
                </c:pt>
                <c:pt idx="1">
                  <c:v>Consumo intermédio</c:v>
                </c:pt>
                <c:pt idx="2">
                  <c:v>Despesa total SNS</c:v>
                </c:pt>
              </c:strCache>
            </c:strRef>
          </c:cat>
          <c:val>
            <c:numRef>
              <c:f>'G-4.2'!$T$12:$T$14</c:f>
              <c:numCache>
                <c:formatCode>#\ ##0.0</c:formatCode>
                <c:ptCount val="3"/>
                <c:pt idx="0">
                  <c:v>4406.2440395699987</c:v>
                </c:pt>
                <c:pt idx="1">
                  <c:v>2794.0629243173316</c:v>
                </c:pt>
                <c:pt idx="2">
                  <c:v>10800.894078345671</c:v>
                </c:pt>
              </c:numCache>
            </c:numRef>
          </c:val>
          <c:extLst>
            <c:ext xmlns:c16="http://schemas.microsoft.com/office/drawing/2014/chart" uri="{C3380CC4-5D6E-409C-BE32-E72D297353CC}">
              <c16:uniqueId val="{00000004-62CE-42F2-ACF8-6EA41A4A332D}"/>
            </c:ext>
          </c:extLst>
        </c:ser>
        <c:dLbls>
          <c:showLegendKey val="0"/>
          <c:showVal val="0"/>
          <c:showCatName val="0"/>
          <c:showSerName val="0"/>
          <c:showPercent val="0"/>
          <c:showBubbleSize val="0"/>
        </c:dLbls>
        <c:gapWidth val="150"/>
        <c:axId val="286939952"/>
        <c:axId val="286935688"/>
      </c:barChart>
      <c:catAx>
        <c:axId val="28693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286935688"/>
        <c:crosses val="autoZero"/>
        <c:auto val="1"/>
        <c:lblAlgn val="ctr"/>
        <c:lblOffset val="100"/>
        <c:noMultiLvlLbl val="0"/>
      </c:catAx>
      <c:valAx>
        <c:axId val="286935688"/>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286939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900"/>
      </a:pPr>
      <a:endParaRPr lang="pt-PT"/>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'G-4.3'!$T$8</c:f>
              <c:strCache>
                <c:ptCount val="1"/>
                <c:pt idx="0">
                  <c:v>Médicos s/internos</c:v>
                </c:pt>
              </c:strCache>
            </c:strRef>
          </c:tx>
          <c:spPr>
            <a:ln w="22225" cap="rnd">
              <a:solidFill>
                <a:srgbClr val="C00000"/>
              </a:solidFill>
              <a:prstDash val="dash"/>
              <a:round/>
            </a:ln>
            <a:effectLst/>
          </c:spPr>
          <c:marker>
            <c:symbol val="none"/>
          </c:marker>
          <c:cat>
            <c:strRef>
              <c:f>'G-4.3'!$S$11:$S$68</c:f>
              <c:strCache>
                <c:ptCount val="58"/>
                <c:pt idx="0">
                  <c:v>2015-01</c:v>
                </c:pt>
                <c:pt idx="1">
                  <c:v>2015-02</c:v>
                </c:pt>
                <c:pt idx="2">
                  <c:v>2015-03</c:v>
                </c:pt>
                <c:pt idx="3">
                  <c:v>2015-04</c:v>
                </c:pt>
                <c:pt idx="4">
                  <c:v>2015-05</c:v>
                </c:pt>
                <c:pt idx="5">
                  <c:v>2015-06</c:v>
                </c:pt>
                <c:pt idx="6">
                  <c:v>2015-07</c:v>
                </c:pt>
                <c:pt idx="7">
                  <c:v>2015-08</c:v>
                </c:pt>
                <c:pt idx="8">
                  <c:v>2015-09</c:v>
                </c:pt>
                <c:pt idx="9">
                  <c:v>2015-10</c:v>
                </c:pt>
                <c:pt idx="10">
                  <c:v>2015-11</c:v>
                </c:pt>
                <c:pt idx="11">
                  <c:v>2015-12</c:v>
                </c:pt>
                <c:pt idx="12">
                  <c:v>2016-01</c:v>
                </c:pt>
                <c:pt idx="13">
                  <c:v>2016-02</c:v>
                </c:pt>
                <c:pt idx="14">
                  <c:v>2016-03</c:v>
                </c:pt>
                <c:pt idx="15">
                  <c:v>2016-04</c:v>
                </c:pt>
                <c:pt idx="16">
                  <c:v>2016-05</c:v>
                </c:pt>
                <c:pt idx="17">
                  <c:v>2016-06</c:v>
                </c:pt>
                <c:pt idx="18">
                  <c:v>2016-07</c:v>
                </c:pt>
                <c:pt idx="19">
                  <c:v>2016-08</c:v>
                </c:pt>
                <c:pt idx="20">
                  <c:v>2016-09</c:v>
                </c:pt>
                <c:pt idx="21">
                  <c:v>2016-10</c:v>
                </c:pt>
                <c:pt idx="22">
                  <c:v>2016-11</c:v>
                </c:pt>
                <c:pt idx="23">
                  <c:v>2016-12</c:v>
                </c:pt>
                <c:pt idx="24">
                  <c:v>2017-01</c:v>
                </c:pt>
                <c:pt idx="25">
                  <c:v>2017-02</c:v>
                </c:pt>
                <c:pt idx="26">
                  <c:v>2017-03</c:v>
                </c:pt>
                <c:pt idx="27">
                  <c:v>2017-04</c:v>
                </c:pt>
                <c:pt idx="28">
                  <c:v>2017-05</c:v>
                </c:pt>
                <c:pt idx="29">
                  <c:v>2017-06</c:v>
                </c:pt>
                <c:pt idx="30">
                  <c:v>2017-07</c:v>
                </c:pt>
                <c:pt idx="31">
                  <c:v>2017-08</c:v>
                </c:pt>
                <c:pt idx="32">
                  <c:v>2017-09</c:v>
                </c:pt>
                <c:pt idx="33">
                  <c:v>2017-10</c:v>
                </c:pt>
                <c:pt idx="34">
                  <c:v>2017-11</c:v>
                </c:pt>
                <c:pt idx="35">
                  <c:v>2017-12</c:v>
                </c:pt>
                <c:pt idx="36">
                  <c:v>2018-01</c:v>
                </c:pt>
                <c:pt idx="37">
                  <c:v>2018-02</c:v>
                </c:pt>
                <c:pt idx="38">
                  <c:v>2018-03</c:v>
                </c:pt>
                <c:pt idx="39">
                  <c:v>2018-04</c:v>
                </c:pt>
                <c:pt idx="40">
                  <c:v>2018-05</c:v>
                </c:pt>
                <c:pt idx="41">
                  <c:v>2018-06</c:v>
                </c:pt>
                <c:pt idx="42">
                  <c:v>2018-07</c:v>
                </c:pt>
                <c:pt idx="43">
                  <c:v>2018-08</c:v>
                </c:pt>
                <c:pt idx="44">
                  <c:v>2018-09</c:v>
                </c:pt>
                <c:pt idx="45">
                  <c:v>2018-10</c:v>
                </c:pt>
                <c:pt idx="46">
                  <c:v>2018-11</c:v>
                </c:pt>
                <c:pt idx="47">
                  <c:v>2018-12</c:v>
                </c:pt>
                <c:pt idx="48">
                  <c:v>2019-01</c:v>
                </c:pt>
                <c:pt idx="49">
                  <c:v>2019-02</c:v>
                </c:pt>
                <c:pt idx="50">
                  <c:v>2019-03</c:v>
                </c:pt>
                <c:pt idx="51">
                  <c:v>2019-04</c:v>
                </c:pt>
                <c:pt idx="52">
                  <c:v>2019-05</c:v>
                </c:pt>
                <c:pt idx="53">
                  <c:v>2019-06</c:v>
                </c:pt>
                <c:pt idx="54">
                  <c:v>2019-07</c:v>
                </c:pt>
                <c:pt idx="55">
                  <c:v>2019-08</c:v>
                </c:pt>
                <c:pt idx="56">
                  <c:v>2019-09</c:v>
                </c:pt>
                <c:pt idx="57">
                  <c:v>2019-10</c:v>
                </c:pt>
              </c:strCache>
            </c:strRef>
          </c:cat>
          <c:val>
            <c:numRef>
              <c:f>'G-4.3'!$T$11:$T$68</c:f>
              <c:numCache>
                <c:formatCode>0.0</c:formatCode>
                <c:ptCount val="58"/>
                <c:pt idx="0">
                  <c:v>100</c:v>
                </c:pt>
                <c:pt idx="1">
                  <c:v>98.798689479432113</c:v>
                </c:pt>
                <c:pt idx="2">
                  <c:v>99.957529426040523</c:v>
                </c:pt>
                <c:pt idx="3">
                  <c:v>100.52784856206772</c:v>
                </c:pt>
                <c:pt idx="4">
                  <c:v>100.75840310641912</c:v>
                </c:pt>
                <c:pt idx="5">
                  <c:v>100.94648707681107</c:v>
                </c:pt>
                <c:pt idx="6">
                  <c:v>101.04962989928407</c:v>
                </c:pt>
                <c:pt idx="7">
                  <c:v>100.86154592889211</c:v>
                </c:pt>
                <c:pt idx="8">
                  <c:v>101.62601626016261</c:v>
                </c:pt>
                <c:pt idx="9">
                  <c:v>102.1417303725276</c:v>
                </c:pt>
                <c:pt idx="10">
                  <c:v>102.70598228370342</c:v>
                </c:pt>
                <c:pt idx="11">
                  <c:v>103.0093435262711</c:v>
                </c:pt>
                <c:pt idx="12">
                  <c:v>102.93046960320349</c:v>
                </c:pt>
                <c:pt idx="13">
                  <c:v>103.2520325203252</c:v>
                </c:pt>
                <c:pt idx="14">
                  <c:v>103.41584759131173</c:v>
                </c:pt>
                <c:pt idx="15">
                  <c:v>103.69493993447396</c:v>
                </c:pt>
                <c:pt idx="16">
                  <c:v>103.76774663269022</c:v>
                </c:pt>
                <c:pt idx="17">
                  <c:v>103.72527605873074</c:v>
                </c:pt>
                <c:pt idx="18">
                  <c:v>103.90122557941996</c:v>
                </c:pt>
                <c:pt idx="19">
                  <c:v>105.50904016502851</c:v>
                </c:pt>
                <c:pt idx="20">
                  <c:v>107.54156049023176</c:v>
                </c:pt>
                <c:pt idx="21">
                  <c:v>107.94806455527241</c:v>
                </c:pt>
                <c:pt idx="22">
                  <c:v>107.91772843101566</c:v>
                </c:pt>
                <c:pt idx="23">
                  <c:v>107.99660235408324</c:v>
                </c:pt>
                <c:pt idx="24">
                  <c:v>108.22715689843466</c:v>
                </c:pt>
                <c:pt idx="25">
                  <c:v>108.91882053148889</c:v>
                </c:pt>
                <c:pt idx="26">
                  <c:v>109.00376167940784</c:v>
                </c:pt>
                <c:pt idx="27">
                  <c:v>108.79747603446184</c:v>
                </c:pt>
                <c:pt idx="28">
                  <c:v>108.59725761436718</c:v>
                </c:pt>
                <c:pt idx="29">
                  <c:v>108.41524086882659</c:v>
                </c:pt>
                <c:pt idx="30">
                  <c:v>108.63366096347531</c:v>
                </c:pt>
                <c:pt idx="31">
                  <c:v>109.02196335396191</c:v>
                </c:pt>
                <c:pt idx="32">
                  <c:v>109.2039800995025</c:v>
                </c:pt>
                <c:pt idx="33">
                  <c:v>109.63475306394854</c:v>
                </c:pt>
                <c:pt idx="34">
                  <c:v>110.6358451644218</c:v>
                </c:pt>
                <c:pt idx="35">
                  <c:v>110.70865186263804</c:v>
                </c:pt>
                <c:pt idx="36">
                  <c:v>110.64797961412449</c:v>
                </c:pt>
                <c:pt idx="37">
                  <c:v>110.61764348986773</c:v>
                </c:pt>
                <c:pt idx="38">
                  <c:v>110.44776119402985</c:v>
                </c:pt>
                <c:pt idx="39">
                  <c:v>110.39922339521904</c:v>
                </c:pt>
                <c:pt idx="40">
                  <c:v>111.39424827084092</c:v>
                </c:pt>
                <c:pt idx="41">
                  <c:v>111.5641305666788</c:v>
                </c:pt>
                <c:pt idx="42">
                  <c:v>111.27897099866522</c:v>
                </c:pt>
                <c:pt idx="43">
                  <c:v>110.59337459046232</c:v>
                </c:pt>
                <c:pt idx="44">
                  <c:v>111.60053391578693</c:v>
                </c:pt>
                <c:pt idx="45">
                  <c:v>114.16697002790923</c:v>
                </c:pt>
                <c:pt idx="46">
                  <c:v>114.43999514622011</c:v>
                </c:pt>
                <c:pt idx="47">
                  <c:v>114.2761800752336</c:v>
                </c:pt>
                <c:pt idx="48">
                  <c:v>113.91821380900376</c:v>
                </c:pt>
                <c:pt idx="49">
                  <c:v>114.23370950127412</c:v>
                </c:pt>
                <c:pt idx="50">
                  <c:v>114.22764227642277</c:v>
                </c:pt>
                <c:pt idx="51">
                  <c:v>114.06989443028759</c:v>
                </c:pt>
                <c:pt idx="52">
                  <c:v>113.69979371435505</c:v>
                </c:pt>
                <c:pt idx="53">
                  <c:v>113.19014682684141</c:v>
                </c:pt>
                <c:pt idx="54">
                  <c:v>114.62807911661206</c:v>
                </c:pt>
                <c:pt idx="55">
                  <c:v>115.58063341827449</c:v>
                </c:pt>
                <c:pt idx="56">
                  <c:v>119.89443028758646</c:v>
                </c:pt>
                <c:pt idx="57">
                  <c:v>119.76095134085669</c:v>
                </c:pt>
              </c:numCache>
            </c:numRef>
          </c:val>
          <c:smooth val="0"/>
          <c:extLst>
            <c:ext xmlns:c16="http://schemas.microsoft.com/office/drawing/2014/chart" uri="{C3380CC4-5D6E-409C-BE32-E72D297353CC}">
              <c16:uniqueId val="{00000000-A43B-4596-8CA5-A8DD2C6FC9B8}"/>
            </c:ext>
          </c:extLst>
        </c:ser>
        <c:ser>
          <c:idx val="1"/>
          <c:order val="1"/>
          <c:tx>
            <c:strRef>
              <c:f>'G-4.3'!$U$8</c:f>
              <c:strCache>
                <c:ptCount val="1"/>
                <c:pt idx="0">
                  <c:v>Médicos internos</c:v>
                </c:pt>
              </c:strCache>
            </c:strRef>
          </c:tx>
          <c:spPr>
            <a:ln w="28575" cap="rnd">
              <a:solidFill>
                <a:schemeClr val="accent1">
                  <a:lumMod val="40000"/>
                  <a:lumOff val="60000"/>
                </a:schemeClr>
              </a:solidFill>
              <a:round/>
            </a:ln>
            <a:effectLst/>
          </c:spPr>
          <c:marker>
            <c:symbol val="circle"/>
            <c:size val="5"/>
            <c:spPr>
              <a:solidFill>
                <a:schemeClr val="accent1">
                  <a:lumMod val="40000"/>
                  <a:lumOff val="60000"/>
                </a:schemeClr>
              </a:solidFill>
              <a:ln w="6350">
                <a:solidFill>
                  <a:schemeClr val="accent1">
                    <a:lumMod val="40000"/>
                    <a:lumOff val="60000"/>
                  </a:schemeClr>
                </a:solidFill>
              </a:ln>
              <a:effectLst/>
            </c:spPr>
          </c:marker>
          <c:cat>
            <c:strRef>
              <c:f>'G-4.3'!$S$11:$S$68</c:f>
              <c:strCache>
                <c:ptCount val="58"/>
                <c:pt idx="0">
                  <c:v>2015-01</c:v>
                </c:pt>
                <c:pt idx="1">
                  <c:v>2015-02</c:v>
                </c:pt>
                <c:pt idx="2">
                  <c:v>2015-03</c:v>
                </c:pt>
                <c:pt idx="3">
                  <c:v>2015-04</c:v>
                </c:pt>
                <c:pt idx="4">
                  <c:v>2015-05</c:v>
                </c:pt>
                <c:pt idx="5">
                  <c:v>2015-06</c:v>
                </c:pt>
                <c:pt idx="6">
                  <c:v>2015-07</c:v>
                </c:pt>
                <c:pt idx="7">
                  <c:v>2015-08</c:v>
                </c:pt>
                <c:pt idx="8">
                  <c:v>2015-09</c:v>
                </c:pt>
                <c:pt idx="9">
                  <c:v>2015-10</c:v>
                </c:pt>
                <c:pt idx="10">
                  <c:v>2015-11</c:v>
                </c:pt>
                <c:pt idx="11">
                  <c:v>2015-12</c:v>
                </c:pt>
                <c:pt idx="12">
                  <c:v>2016-01</c:v>
                </c:pt>
                <c:pt idx="13">
                  <c:v>2016-02</c:v>
                </c:pt>
                <c:pt idx="14">
                  <c:v>2016-03</c:v>
                </c:pt>
                <c:pt idx="15">
                  <c:v>2016-04</c:v>
                </c:pt>
                <c:pt idx="16">
                  <c:v>2016-05</c:v>
                </c:pt>
                <c:pt idx="17">
                  <c:v>2016-06</c:v>
                </c:pt>
                <c:pt idx="18">
                  <c:v>2016-07</c:v>
                </c:pt>
                <c:pt idx="19">
                  <c:v>2016-08</c:v>
                </c:pt>
                <c:pt idx="20">
                  <c:v>2016-09</c:v>
                </c:pt>
                <c:pt idx="21">
                  <c:v>2016-10</c:v>
                </c:pt>
                <c:pt idx="22">
                  <c:v>2016-11</c:v>
                </c:pt>
                <c:pt idx="23">
                  <c:v>2016-12</c:v>
                </c:pt>
                <c:pt idx="24">
                  <c:v>2017-01</c:v>
                </c:pt>
                <c:pt idx="25">
                  <c:v>2017-02</c:v>
                </c:pt>
                <c:pt idx="26">
                  <c:v>2017-03</c:v>
                </c:pt>
                <c:pt idx="27">
                  <c:v>2017-04</c:v>
                </c:pt>
                <c:pt idx="28">
                  <c:v>2017-05</c:v>
                </c:pt>
                <c:pt idx="29">
                  <c:v>2017-06</c:v>
                </c:pt>
                <c:pt idx="30">
                  <c:v>2017-07</c:v>
                </c:pt>
                <c:pt idx="31">
                  <c:v>2017-08</c:v>
                </c:pt>
                <c:pt idx="32">
                  <c:v>2017-09</c:v>
                </c:pt>
                <c:pt idx="33">
                  <c:v>2017-10</c:v>
                </c:pt>
                <c:pt idx="34">
                  <c:v>2017-11</c:v>
                </c:pt>
                <c:pt idx="35">
                  <c:v>2017-12</c:v>
                </c:pt>
                <c:pt idx="36">
                  <c:v>2018-01</c:v>
                </c:pt>
                <c:pt idx="37">
                  <c:v>2018-02</c:v>
                </c:pt>
                <c:pt idx="38">
                  <c:v>2018-03</c:v>
                </c:pt>
                <c:pt idx="39">
                  <c:v>2018-04</c:v>
                </c:pt>
                <c:pt idx="40">
                  <c:v>2018-05</c:v>
                </c:pt>
                <c:pt idx="41">
                  <c:v>2018-06</c:v>
                </c:pt>
                <c:pt idx="42">
                  <c:v>2018-07</c:v>
                </c:pt>
                <c:pt idx="43">
                  <c:v>2018-08</c:v>
                </c:pt>
                <c:pt idx="44">
                  <c:v>2018-09</c:v>
                </c:pt>
                <c:pt idx="45">
                  <c:v>2018-10</c:v>
                </c:pt>
                <c:pt idx="46">
                  <c:v>2018-11</c:v>
                </c:pt>
                <c:pt idx="47">
                  <c:v>2018-12</c:v>
                </c:pt>
                <c:pt idx="48">
                  <c:v>2019-01</c:v>
                </c:pt>
                <c:pt idx="49">
                  <c:v>2019-02</c:v>
                </c:pt>
                <c:pt idx="50">
                  <c:v>2019-03</c:v>
                </c:pt>
                <c:pt idx="51">
                  <c:v>2019-04</c:v>
                </c:pt>
                <c:pt idx="52">
                  <c:v>2019-05</c:v>
                </c:pt>
                <c:pt idx="53">
                  <c:v>2019-06</c:v>
                </c:pt>
                <c:pt idx="54">
                  <c:v>2019-07</c:v>
                </c:pt>
                <c:pt idx="55">
                  <c:v>2019-08</c:v>
                </c:pt>
                <c:pt idx="56">
                  <c:v>2019-09</c:v>
                </c:pt>
                <c:pt idx="57">
                  <c:v>2019-10</c:v>
                </c:pt>
              </c:strCache>
            </c:strRef>
          </c:cat>
          <c:val>
            <c:numRef>
              <c:f>'G-4.3'!$U$11:$U$68</c:f>
              <c:numCache>
                <c:formatCode>0.0</c:formatCode>
                <c:ptCount val="58"/>
                <c:pt idx="12">
                  <c:v>104.79842470722353</c:v>
                </c:pt>
                <c:pt idx="13">
                  <c:v>104.0956340956341</c:v>
                </c:pt>
                <c:pt idx="14">
                  <c:v>104.21439831844457</c:v>
                </c:pt>
                <c:pt idx="15">
                  <c:v>104.0474156343443</c:v>
                </c:pt>
                <c:pt idx="16">
                  <c:v>103.58453897646297</c:v>
                </c:pt>
                <c:pt idx="17">
                  <c:v>103.35054377677689</c:v>
                </c:pt>
                <c:pt idx="18">
                  <c:v>103.9794894660573</c:v>
                </c:pt>
                <c:pt idx="19">
                  <c:v>101.0267403813607</c:v>
                </c:pt>
                <c:pt idx="20">
                  <c:v>98.780768345985734</c:v>
                </c:pt>
                <c:pt idx="21">
                  <c:v>99.357626722728327</c:v>
                </c:pt>
                <c:pt idx="22">
                  <c:v>100.52244122536213</c:v>
                </c:pt>
                <c:pt idx="23">
                  <c:v>100.86434573829533</c:v>
                </c:pt>
                <c:pt idx="24">
                  <c:v>105.71043631464401</c:v>
                </c:pt>
                <c:pt idx="25">
                  <c:v>104.53222453222453</c:v>
                </c:pt>
                <c:pt idx="26">
                  <c:v>105.09721492380453</c:v>
                </c:pt>
                <c:pt idx="27">
                  <c:v>106.14053823152499</c:v>
                </c:pt>
                <c:pt idx="28">
                  <c:v>106.12178795076656</c:v>
                </c:pt>
                <c:pt idx="29">
                  <c:v>106.77798527957816</c:v>
                </c:pt>
                <c:pt idx="30">
                  <c:v>106.56560026752871</c:v>
                </c:pt>
                <c:pt idx="31">
                  <c:v>106.27327090150062</c:v>
                </c:pt>
                <c:pt idx="32">
                  <c:v>107.1313549574419</c:v>
                </c:pt>
                <c:pt idx="33">
                  <c:v>107.18290119131044</c:v>
                </c:pt>
                <c:pt idx="34">
                  <c:v>106.73236760864401</c:v>
                </c:pt>
                <c:pt idx="35">
                  <c:v>106.75870348139256</c:v>
                </c:pt>
                <c:pt idx="36">
                  <c:v>110.75759146025494</c:v>
                </c:pt>
                <c:pt idx="37">
                  <c:v>110.45738045738045</c:v>
                </c:pt>
                <c:pt idx="38">
                  <c:v>111.20336311087755</c:v>
                </c:pt>
                <c:pt idx="39">
                  <c:v>111.90730457069628</c:v>
                </c:pt>
                <c:pt idx="40">
                  <c:v>109.86827898941914</c:v>
                </c:pt>
                <c:pt idx="41">
                  <c:v>109.80995276282543</c:v>
                </c:pt>
                <c:pt idx="42">
                  <c:v>110.08806153160182</c:v>
                </c:pt>
                <c:pt idx="43">
                  <c:v>110.39151528827711</c:v>
                </c:pt>
                <c:pt idx="44">
                  <c:v>109.58132045088567</c:v>
                </c:pt>
                <c:pt idx="45">
                  <c:v>105.5944872693296</c:v>
                </c:pt>
                <c:pt idx="46">
                  <c:v>106.30491569698408</c:v>
                </c:pt>
                <c:pt idx="47">
                  <c:v>106.91476590636255</c:v>
                </c:pt>
                <c:pt idx="48">
                  <c:v>112.15670017618406</c:v>
                </c:pt>
                <c:pt idx="49">
                  <c:v>111.21621621621622</c:v>
                </c:pt>
                <c:pt idx="50">
                  <c:v>111.36100893326326</c:v>
                </c:pt>
                <c:pt idx="51">
                  <c:v>112.08885091841094</c:v>
                </c:pt>
                <c:pt idx="52">
                  <c:v>111.81170373569425</c:v>
                </c:pt>
                <c:pt idx="53">
                  <c:v>112.80896407777657</c:v>
                </c:pt>
                <c:pt idx="54">
                  <c:v>109.56415115371753</c:v>
                </c:pt>
                <c:pt idx="55">
                  <c:v>107.49181992553312</c:v>
                </c:pt>
                <c:pt idx="56">
                  <c:v>109.78835978835978</c:v>
                </c:pt>
                <c:pt idx="57">
                  <c:v>110.6984349451063</c:v>
                </c:pt>
              </c:numCache>
            </c:numRef>
          </c:val>
          <c:smooth val="0"/>
          <c:extLst>
            <c:ext xmlns:c16="http://schemas.microsoft.com/office/drawing/2014/chart" uri="{C3380CC4-5D6E-409C-BE32-E72D297353CC}">
              <c16:uniqueId val="{00000001-A43B-4596-8CA5-A8DD2C6FC9B8}"/>
            </c:ext>
          </c:extLst>
        </c:ser>
        <c:ser>
          <c:idx val="2"/>
          <c:order val="2"/>
          <c:tx>
            <c:strRef>
              <c:f>'G-4.3'!$V$8</c:f>
              <c:strCache>
                <c:ptCount val="1"/>
                <c:pt idx="0">
                  <c:v>Enfermeiros</c:v>
                </c:pt>
              </c:strCache>
            </c:strRef>
          </c:tx>
          <c:spPr>
            <a:ln w="22225" cap="rnd">
              <a:solidFill>
                <a:srgbClr val="92D050"/>
              </a:solidFill>
              <a:round/>
            </a:ln>
            <a:effectLst/>
          </c:spPr>
          <c:marker>
            <c:symbol val="diamond"/>
            <c:size val="5"/>
            <c:spPr>
              <a:solidFill>
                <a:schemeClr val="accent6">
                  <a:lumMod val="60000"/>
                  <a:lumOff val="40000"/>
                </a:schemeClr>
              </a:solidFill>
              <a:ln w="9525">
                <a:solidFill>
                  <a:srgbClr val="92D050">
                    <a:alpha val="98000"/>
                  </a:srgbClr>
                </a:solidFill>
              </a:ln>
              <a:effectLst/>
            </c:spPr>
          </c:marker>
          <c:cat>
            <c:strRef>
              <c:f>'G-4.3'!$S$11:$S$68</c:f>
              <c:strCache>
                <c:ptCount val="58"/>
                <c:pt idx="0">
                  <c:v>2015-01</c:v>
                </c:pt>
                <c:pt idx="1">
                  <c:v>2015-02</c:v>
                </c:pt>
                <c:pt idx="2">
                  <c:v>2015-03</c:v>
                </c:pt>
                <c:pt idx="3">
                  <c:v>2015-04</c:v>
                </c:pt>
                <c:pt idx="4">
                  <c:v>2015-05</c:v>
                </c:pt>
                <c:pt idx="5">
                  <c:v>2015-06</c:v>
                </c:pt>
                <c:pt idx="6">
                  <c:v>2015-07</c:v>
                </c:pt>
                <c:pt idx="7">
                  <c:v>2015-08</c:v>
                </c:pt>
                <c:pt idx="8">
                  <c:v>2015-09</c:v>
                </c:pt>
                <c:pt idx="9">
                  <c:v>2015-10</c:v>
                </c:pt>
                <c:pt idx="10">
                  <c:v>2015-11</c:v>
                </c:pt>
                <c:pt idx="11">
                  <c:v>2015-12</c:v>
                </c:pt>
                <c:pt idx="12">
                  <c:v>2016-01</c:v>
                </c:pt>
                <c:pt idx="13">
                  <c:v>2016-02</c:v>
                </c:pt>
                <c:pt idx="14">
                  <c:v>2016-03</c:v>
                </c:pt>
                <c:pt idx="15">
                  <c:v>2016-04</c:v>
                </c:pt>
                <c:pt idx="16">
                  <c:v>2016-05</c:v>
                </c:pt>
                <c:pt idx="17">
                  <c:v>2016-06</c:v>
                </c:pt>
                <c:pt idx="18">
                  <c:v>2016-07</c:v>
                </c:pt>
                <c:pt idx="19">
                  <c:v>2016-08</c:v>
                </c:pt>
                <c:pt idx="20">
                  <c:v>2016-09</c:v>
                </c:pt>
                <c:pt idx="21">
                  <c:v>2016-10</c:v>
                </c:pt>
                <c:pt idx="22">
                  <c:v>2016-11</c:v>
                </c:pt>
                <c:pt idx="23">
                  <c:v>2016-12</c:v>
                </c:pt>
                <c:pt idx="24">
                  <c:v>2017-01</c:v>
                </c:pt>
                <c:pt idx="25">
                  <c:v>2017-02</c:v>
                </c:pt>
                <c:pt idx="26">
                  <c:v>2017-03</c:v>
                </c:pt>
                <c:pt idx="27">
                  <c:v>2017-04</c:v>
                </c:pt>
                <c:pt idx="28">
                  <c:v>2017-05</c:v>
                </c:pt>
                <c:pt idx="29">
                  <c:v>2017-06</c:v>
                </c:pt>
                <c:pt idx="30">
                  <c:v>2017-07</c:v>
                </c:pt>
                <c:pt idx="31">
                  <c:v>2017-08</c:v>
                </c:pt>
                <c:pt idx="32">
                  <c:v>2017-09</c:v>
                </c:pt>
                <c:pt idx="33">
                  <c:v>2017-10</c:v>
                </c:pt>
                <c:pt idx="34">
                  <c:v>2017-11</c:v>
                </c:pt>
                <c:pt idx="35">
                  <c:v>2017-12</c:v>
                </c:pt>
                <c:pt idx="36">
                  <c:v>2018-01</c:v>
                </c:pt>
                <c:pt idx="37">
                  <c:v>2018-02</c:v>
                </c:pt>
                <c:pt idx="38">
                  <c:v>2018-03</c:v>
                </c:pt>
                <c:pt idx="39">
                  <c:v>2018-04</c:v>
                </c:pt>
                <c:pt idx="40">
                  <c:v>2018-05</c:v>
                </c:pt>
                <c:pt idx="41">
                  <c:v>2018-06</c:v>
                </c:pt>
                <c:pt idx="42">
                  <c:v>2018-07</c:v>
                </c:pt>
                <c:pt idx="43">
                  <c:v>2018-08</c:v>
                </c:pt>
                <c:pt idx="44">
                  <c:v>2018-09</c:v>
                </c:pt>
                <c:pt idx="45">
                  <c:v>2018-10</c:v>
                </c:pt>
                <c:pt idx="46">
                  <c:v>2018-11</c:v>
                </c:pt>
                <c:pt idx="47">
                  <c:v>2018-12</c:v>
                </c:pt>
                <c:pt idx="48">
                  <c:v>2019-01</c:v>
                </c:pt>
                <c:pt idx="49">
                  <c:v>2019-02</c:v>
                </c:pt>
                <c:pt idx="50">
                  <c:v>2019-03</c:v>
                </c:pt>
                <c:pt idx="51">
                  <c:v>2019-04</c:v>
                </c:pt>
                <c:pt idx="52">
                  <c:v>2019-05</c:v>
                </c:pt>
                <c:pt idx="53">
                  <c:v>2019-06</c:v>
                </c:pt>
                <c:pt idx="54">
                  <c:v>2019-07</c:v>
                </c:pt>
                <c:pt idx="55">
                  <c:v>2019-08</c:v>
                </c:pt>
                <c:pt idx="56">
                  <c:v>2019-09</c:v>
                </c:pt>
                <c:pt idx="57">
                  <c:v>2019-10</c:v>
                </c:pt>
              </c:strCache>
            </c:strRef>
          </c:cat>
          <c:val>
            <c:numRef>
              <c:f>'G-4.3'!$V$11:$V$68</c:f>
              <c:numCache>
                <c:formatCode>0.0</c:formatCode>
                <c:ptCount val="58"/>
                <c:pt idx="0">
                  <c:v>100</c:v>
                </c:pt>
                <c:pt idx="1">
                  <c:v>100.48013733537191</c:v>
                </c:pt>
                <c:pt idx="2">
                  <c:v>101.03806228373702</c:v>
                </c:pt>
                <c:pt idx="3">
                  <c:v>101.30629543198948</c:v>
                </c:pt>
                <c:pt idx="4">
                  <c:v>101.6442691987876</c:v>
                </c:pt>
                <c:pt idx="5">
                  <c:v>101.68986883399052</c:v>
                </c:pt>
                <c:pt idx="6">
                  <c:v>101.78375043587886</c:v>
                </c:pt>
                <c:pt idx="7">
                  <c:v>102.11367720822939</c:v>
                </c:pt>
                <c:pt idx="8">
                  <c:v>102.32021673238378</c:v>
                </c:pt>
                <c:pt idx="9">
                  <c:v>102.76280142700034</c:v>
                </c:pt>
                <c:pt idx="10">
                  <c:v>103.23220943644216</c:v>
                </c:pt>
                <c:pt idx="11">
                  <c:v>103.74721708108687</c:v>
                </c:pt>
                <c:pt idx="12">
                  <c:v>104.36683565355007</c:v>
                </c:pt>
                <c:pt idx="13">
                  <c:v>104.87647863522973</c:v>
                </c:pt>
                <c:pt idx="14">
                  <c:v>105.01059520935596</c:v>
                </c:pt>
                <c:pt idx="15">
                  <c:v>105.20640540758026</c:v>
                </c:pt>
                <c:pt idx="16">
                  <c:v>105.30028700946863</c:v>
                </c:pt>
                <c:pt idx="17">
                  <c:v>105.19299375016764</c:v>
                </c:pt>
                <c:pt idx="18">
                  <c:v>105.42903892062981</c:v>
                </c:pt>
                <c:pt idx="19">
                  <c:v>105.81797698559588</c:v>
                </c:pt>
                <c:pt idx="20">
                  <c:v>105.9842815375124</c:v>
                </c:pt>
                <c:pt idx="21">
                  <c:v>106.7138757007591</c:v>
                </c:pt>
                <c:pt idx="22">
                  <c:v>107.45419918993588</c:v>
                </c:pt>
                <c:pt idx="23">
                  <c:v>108.27767495507095</c:v>
                </c:pt>
                <c:pt idx="24">
                  <c:v>109.31037257584293</c:v>
                </c:pt>
                <c:pt idx="25">
                  <c:v>109.75832193342454</c:v>
                </c:pt>
                <c:pt idx="26">
                  <c:v>109.86561519272551</c:v>
                </c:pt>
                <c:pt idx="27">
                  <c:v>109.64298167967597</c:v>
                </c:pt>
                <c:pt idx="28">
                  <c:v>109.54373541482256</c:v>
                </c:pt>
                <c:pt idx="29">
                  <c:v>109.535688420375</c:v>
                </c:pt>
                <c:pt idx="30">
                  <c:v>109.92194415385855</c:v>
                </c:pt>
                <c:pt idx="31">
                  <c:v>110.38598750033528</c:v>
                </c:pt>
                <c:pt idx="32">
                  <c:v>110.74810225047611</c:v>
                </c:pt>
                <c:pt idx="33">
                  <c:v>110.90367747646255</c:v>
                </c:pt>
                <c:pt idx="34">
                  <c:v>111.05388803948392</c:v>
                </c:pt>
                <c:pt idx="35">
                  <c:v>111.20141627102278</c:v>
                </c:pt>
                <c:pt idx="36">
                  <c:v>111.38381481183444</c:v>
                </c:pt>
                <c:pt idx="37">
                  <c:v>111.54475470078593</c:v>
                </c:pt>
                <c:pt idx="38">
                  <c:v>111.56889568412865</c:v>
                </c:pt>
                <c:pt idx="39">
                  <c:v>111.50451972854805</c:v>
                </c:pt>
                <c:pt idx="40">
                  <c:v>111.42404978407232</c:v>
                </c:pt>
                <c:pt idx="41">
                  <c:v>111.84249349534616</c:v>
                </c:pt>
                <c:pt idx="42">
                  <c:v>112.90201443094338</c:v>
                </c:pt>
                <c:pt idx="43">
                  <c:v>113.68525522384057</c:v>
                </c:pt>
                <c:pt idx="44">
                  <c:v>113.96421769802312</c:v>
                </c:pt>
                <c:pt idx="45">
                  <c:v>114.07419328880664</c:v>
                </c:pt>
                <c:pt idx="46">
                  <c:v>114.27536814999597</c:v>
                </c:pt>
                <c:pt idx="47">
                  <c:v>114.55969528714358</c:v>
                </c:pt>
                <c:pt idx="48">
                  <c:v>114.6052949223465</c:v>
                </c:pt>
                <c:pt idx="49">
                  <c:v>115.23296048925727</c:v>
                </c:pt>
                <c:pt idx="50">
                  <c:v>115.11493790402618</c:v>
                </c:pt>
                <c:pt idx="51">
                  <c:v>115.54947560419518</c:v>
                </c:pt>
                <c:pt idx="52">
                  <c:v>115.93036667471365</c:v>
                </c:pt>
                <c:pt idx="53">
                  <c:v>116.17714117110593</c:v>
                </c:pt>
                <c:pt idx="54">
                  <c:v>116.57949089348463</c:v>
                </c:pt>
                <c:pt idx="55">
                  <c:v>117.2420267696682</c:v>
                </c:pt>
                <c:pt idx="56">
                  <c:v>120.436683565355</c:v>
                </c:pt>
                <c:pt idx="57">
                  <c:v>120.54397682465599</c:v>
                </c:pt>
              </c:numCache>
            </c:numRef>
          </c:val>
          <c:smooth val="0"/>
          <c:extLst>
            <c:ext xmlns:c16="http://schemas.microsoft.com/office/drawing/2014/chart" uri="{C3380CC4-5D6E-409C-BE32-E72D297353CC}">
              <c16:uniqueId val="{00000002-A43B-4596-8CA5-A8DD2C6FC9B8}"/>
            </c:ext>
          </c:extLst>
        </c:ser>
        <c:ser>
          <c:idx val="3"/>
          <c:order val="3"/>
          <c:tx>
            <c:strRef>
              <c:f>'G-4.3'!$W$8</c:f>
              <c:strCache>
                <c:ptCount val="1"/>
                <c:pt idx="0">
                  <c:v>Técnicos de diagnóstico e terapêutica</c:v>
                </c:pt>
              </c:strCache>
            </c:strRef>
          </c:tx>
          <c:spPr>
            <a:ln w="19050" cap="rnd">
              <a:solidFill>
                <a:schemeClr val="accent4"/>
              </a:solidFill>
              <a:round/>
            </a:ln>
            <a:effectLst/>
          </c:spPr>
          <c:marker>
            <c:symbol val="x"/>
            <c:size val="5"/>
            <c:spPr>
              <a:solidFill>
                <a:schemeClr val="accent4"/>
              </a:solidFill>
              <a:ln w="6350">
                <a:solidFill>
                  <a:schemeClr val="accent4"/>
                </a:solidFill>
              </a:ln>
              <a:effectLst/>
            </c:spPr>
          </c:marker>
          <c:cat>
            <c:strRef>
              <c:f>'G-4.3'!$S$11:$S$68</c:f>
              <c:strCache>
                <c:ptCount val="58"/>
                <c:pt idx="0">
                  <c:v>2015-01</c:v>
                </c:pt>
                <c:pt idx="1">
                  <c:v>2015-02</c:v>
                </c:pt>
                <c:pt idx="2">
                  <c:v>2015-03</c:v>
                </c:pt>
                <c:pt idx="3">
                  <c:v>2015-04</c:v>
                </c:pt>
                <c:pt idx="4">
                  <c:v>2015-05</c:v>
                </c:pt>
                <c:pt idx="5">
                  <c:v>2015-06</c:v>
                </c:pt>
                <c:pt idx="6">
                  <c:v>2015-07</c:v>
                </c:pt>
                <c:pt idx="7">
                  <c:v>2015-08</c:v>
                </c:pt>
                <c:pt idx="8">
                  <c:v>2015-09</c:v>
                </c:pt>
                <c:pt idx="9">
                  <c:v>2015-10</c:v>
                </c:pt>
                <c:pt idx="10">
                  <c:v>2015-11</c:v>
                </c:pt>
                <c:pt idx="11">
                  <c:v>2015-12</c:v>
                </c:pt>
                <c:pt idx="12">
                  <c:v>2016-01</c:v>
                </c:pt>
                <c:pt idx="13">
                  <c:v>2016-02</c:v>
                </c:pt>
                <c:pt idx="14">
                  <c:v>2016-03</c:v>
                </c:pt>
                <c:pt idx="15">
                  <c:v>2016-04</c:v>
                </c:pt>
                <c:pt idx="16">
                  <c:v>2016-05</c:v>
                </c:pt>
                <c:pt idx="17">
                  <c:v>2016-06</c:v>
                </c:pt>
                <c:pt idx="18">
                  <c:v>2016-07</c:v>
                </c:pt>
                <c:pt idx="19">
                  <c:v>2016-08</c:v>
                </c:pt>
                <c:pt idx="20">
                  <c:v>2016-09</c:v>
                </c:pt>
                <c:pt idx="21">
                  <c:v>2016-10</c:v>
                </c:pt>
                <c:pt idx="22">
                  <c:v>2016-11</c:v>
                </c:pt>
                <c:pt idx="23">
                  <c:v>2016-12</c:v>
                </c:pt>
                <c:pt idx="24">
                  <c:v>2017-01</c:v>
                </c:pt>
                <c:pt idx="25">
                  <c:v>2017-02</c:v>
                </c:pt>
                <c:pt idx="26">
                  <c:v>2017-03</c:v>
                </c:pt>
                <c:pt idx="27">
                  <c:v>2017-04</c:v>
                </c:pt>
                <c:pt idx="28">
                  <c:v>2017-05</c:v>
                </c:pt>
                <c:pt idx="29">
                  <c:v>2017-06</c:v>
                </c:pt>
                <c:pt idx="30">
                  <c:v>2017-07</c:v>
                </c:pt>
                <c:pt idx="31">
                  <c:v>2017-08</c:v>
                </c:pt>
                <c:pt idx="32">
                  <c:v>2017-09</c:v>
                </c:pt>
                <c:pt idx="33">
                  <c:v>2017-10</c:v>
                </c:pt>
                <c:pt idx="34">
                  <c:v>2017-11</c:v>
                </c:pt>
                <c:pt idx="35">
                  <c:v>2017-12</c:v>
                </c:pt>
                <c:pt idx="36">
                  <c:v>2018-01</c:v>
                </c:pt>
                <c:pt idx="37">
                  <c:v>2018-02</c:v>
                </c:pt>
                <c:pt idx="38">
                  <c:v>2018-03</c:v>
                </c:pt>
                <c:pt idx="39">
                  <c:v>2018-04</c:v>
                </c:pt>
                <c:pt idx="40">
                  <c:v>2018-05</c:v>
                </c:pt>
                <c:pt idx="41">
                  <c:v>2018-06</c:v>
                </c:pt>
                <c:pt idx="42">
                  <c:v>2018-07</c:v>
                </c:pt>
                <c:pt idx="43">
                  <c:v>2018-08</c:v>
                </c:pt>
                <c:pt idx="44">
                  <c:v>2018-09</c:v>
                </c:pt>
                <c:pt idx="45">
                  <c:v>2018-10</c:v>
                </c:pt>
                <c:pt idx="46">
                  <c:v>2018-11</c:v>
                </c:pt>
                <c:pt idx="47">
                  <c:v>2018-12</c:v>
                </c:pt>
                <c:pt idx="48">
                  <c:v>2019-01</c:v>
                </c:pt>
                <c:pt idx="49">
                  <c:v>2019-02</c:v>
                </c:pt>
                <c:pt idx="50">
                  <c:v>2019-03</c:v>
                </c:pt>
                <c:pt idx="51">
                  <c:v>2019-04</c:v>
                </c:pt>
                <c:pt idx="52">
                  <c:v>2019-05</c:v>
                </c:pt>
                <c:pt idx="53">
                  <c:v>2019-06</c:v>
                </c:pt>
                <c:pt idx="54">
                  <c:v>2019-07</c:v>
                </c:pt>
                <c:pt idx="55">
                  <c:v>2019-08</c:v>
                </c:pt>
                <c:pt idx="56">
                  <c:v>2019-09</c:v>
                </c:pt>
                <c:pt idx="57">
                  <c:v>2019-10</c:v>
                </c:pt>
              </c:strCache>
            </c:strRef>
          </c:cat>
          <c:val>
            <c:numRef>
              <c:f>'G-4.3'!$W$11:$W$68</c:f>
              <c:numCache>
                <c:formatCode>0.0</c:formatCode>
                <c:ptCount val="58"/>
                <c:pt idx="0">
                  <c:v>100</c:v>
                </c:pt>
                <c:pt idx="1">
                  <c:v>99.755235246124556</c:v>
                </c:pt>
                <c:pt idx="2">
                  <c:v>100.38074517269513</c:v>
                </c:pt>
                <c:pt idx="3">
                  <c:v>100.63910796845255</c:v>
                </c:pt>
                <c:pt idx="4">
                  <c:v>100.81588251291814</c:v>
                </c:pt>
                <c:pt idx="5">
                  <c:v>101.03345118302964</c:v>
                </c:pt>
                <c:pt idx="6">
                  <c:v>101.45499048137067</c:v>
                </c:pt>
                <c:pt idx="7">
                  <c:v>101.82213761218384</c:v>
                </c:pt>
                <c:pt idx="8">
                  <c:v>102.189284742997</c:v>
                </c:pt>
                <c:pt idx="9">
                  <c:v>102.33886320369866</c:v>
                </c:pt>
                <c:pt idx="10">
                  <c:v>102.82839271144954</c:v>
                </c:pt>
                <c:pt idx="11">
                  <c:v>103.073157465325</c:v>
                </c:pt>
                <c:pt idx="12">
                  <c:v>103.52189284742997</c:v>
                </c:pt>
                <c:pt idx="13">
                  <c:v>103.80745172695131</c:v>
                </c:pt>
                <c:pt idx="14">
                  <c:v>104.22899102529234</c:v>
                </c:pt>
                <c:pt idx="15">
                  <c:v>104.52814794669567</c:v>
                </c:pt>
                <c:pt idx="16">
                  <c:v>104.77291270057111</c:v>
                </c:pt>
                <c:pt idx="17">
                  <c:v>104.73211857492521</c:v>
                </c:pt>
                <c:pt idx="18">
                  <c:v>104.96328528691868</c:v>
                </c:pt>
                <c:pt idx="19">
                  <c:v>105.42561871090564</c:v>
                </c:pt>
                <c:pt idx="20">
                  <c:v>105.67038346478108</c:v>
                </c:pt>
                <c:pt idx="21">
                  <c:v>105.60239325537123</c:v>
                </c:pt>
                <c:pt idx="22">
                  <c:v>105.92874626053847</c:v>
                </c:pt>
                <c:pt idx="23">
                  <c:v>106.1871090562959</c:v>
                </c:pt>
                <c:pt idx="24">
                  <c:v>106.70383464781072</c:v>
                </c:pt>
                <c:pt idx="25">
                  <c:v>106.79902094098451</c:v>
                </c:pt>
                <c:pt idx="26">
                  <c:v>106.78542289910253</c:v>
                </c:pt>
                <c:pt idx="27">
                  <c:v>106.79902094098451</c:v>
                </c:pt>
                <c:pt idx="28">
                  <c:v>106.67663856404677</c:v>
                </c:pt>
                <c:pt idx="29">
                  <c:v>106.4454718520533</c:v>
                </c:pt>
                <c:pt idx="30">
                  <c:v>106.52706010334512</c:v>
                </c:pt>
                <c:pt idx="31">
                  <c:v>106.51346206146314</c:v>
                </c:pt>
                <c:pt idx="32">
                  <c:v>106.32308947511558</c:v>
                </c:pt>
                <c:pt idx="33">
                  <c:v>106.13271688876802</c:v>
                </c:pt>
                <c:pt idx="34">
                  <c:v>105.99673646994833</c:v>
                </c:pt>
                <c:pt idx="35">
                  <c:v>105.95594234430241</c:v>
                </c:pt>
                <c:pt idx="36">
                  <c:v>106.48626597769922</c:v>
                </c:pt>
                <c:pt idx="37">
                  <c:v>106.49986401958118</c:v>
                </c:pt>
                <c:pt idx="38">
                  <c:v>106.63584443840087</c:v>
                </c:pt>
                <c:pt idx="39">
                  <c:v>106.66304052216479</c:v>
                </c:pt>
                <c:pt idx="40">
                  <c:v>106.79902094098451</c:v>
                </c:pt>
                <c:pt idx="41">
                  <c:v>106.97579548545009</c:v>
                </c:pt>
                <c:pt idx="42">
                  <c:v>107.37013870002721</c:v>
                </c:pt>
                <c:pt idx="43">
                  <c:v>108.41718792493882</c:v>
                </c:pt>
                <c:pt idx="44">
                  <c:v>108.97470764209953</c:v>
                </c:pt>
                <c:pt idx="45">
                  <c:v>109.5594234430242</c:v>
                </c:pt>
                <c:pt idx="46">
                  <c:v>109.8721784063095</c:v>
                </c:pt>
                <c:pt idx="47">
                  <c:v>110.42969812347022</c:v>
                </c:pt>
                <c:pt idx="48">
                  <c:v>110.67446287734566</c:v>
                </c:pt>
                <c:pt idx="49">
                  <c:v>110.76964917051943</c:v>
                </c:pt>
                <c:pt idx="50">
                  <c:v>110.60647266793582</c:v>
                </c:pt>
                <c:pt idx="51">
                  <c:v>110.97361979874898</c:v>
                </c:pt>
                <c:pt idx="52">
                  <c:v>111.49034539026381</c:v>
                </c:pt>
                <c:pt idx="53">
                  <c:v>111.55833559967365</c:v>
                </c:pt>
                <c:pt idx="54">
                  <c:v>111.93908077236878</c:v>
                </c:pt>
                <c:pt idx="55">
                  <c:v>112.23823769377211</c:v>
                </c:pt>
                <c:pt idx="56">
                  <c:v>114.71308131629046</c:v>
                </c:pt>
                <c:pt idx="57">
                  <c:v>114.97144411204788</c:v>
                </c:pt>
              </c:numCache>
            </c:numRef>
          </c:val>
          <c:smooth val="0"/>
          <c:extLst>
            <c:ext xmlns:c16="http://schemas.microsoft.com/office/drawing/2014/chart" uri="{C3380CC4-5D6E-409C-BE32-E72D297353CC}">
              <c16:uniqueId val="{00000003-A43B-4596-8CA5-A8DD2C6FC9B8}"/>
            </c:ext>
          </c:extLst>
        </c:ser>
        <c:ser>
          <c:idx val="4"/>
          <c:order val="4"/>
          <c:tx>
            <c:strRef>
              <c:f>'G-4.3'!$X$8</c:f>
              <c:strCache>
                <c:ptCount val="1"/>
                <c:pt idx="0">
                  <c:v>Total pessoal</c:v>
                </c:pt>
              </c:strCache>
            </c:strRef>
          </c:tx>
          <c:spPr>
            <a:ln w="22225" cap="rnd">
              <a:solidFill>
                <a:sysClr val="windowText" lastClr="000000"/>
              </a:solidFill>
              <a:round/>
            </a:ln>
            <a:effectLst/>
          </c:spPr>
          <c:marker>
            <c:symbol val="none"/>
          </c:marker>
          <c:cat>
            <c:strRef>
              <c:f>'G-4.3'!$S$11:$S$68</c:f>
              <c:strCache>
                <c:ptCount val="58"/>
                <c:pt idx="0">
                  <c:v>2015-01</c:v>
                </c:pt>
                <c:pt idx="1">
                  <c:v>2015-02</c:v>
                </c:pt>
                <c:pt idx="2">
                  <c:v>2015-03</c:v>
                </c:pt>
                <c:pt idx="3">
                  <c:v>2015-04</c:v>
                </c:pt>
                <c:pt idx="4">
                  <c:v>2015-05</c:v>
                </c:pt>
                <c:pt idx="5">
                  <c:v>2015-06</c:v>
                </c:pt>
                <c:pt idx="6">
                  <c:v>2015-07</c:v>
                </c:pt>
                <c:pt idx="7">
                  <c:v>2015-08</c:v>
                </c:pt>
                <c:pt idx="8">
                  <c:v>2015-09</c:v>
                </c:pt>
                <c:pt idx="9">
                  <c:v>2015-10</c:v>
                </c:pt>
                <c:pt idx="10">
                  <c:v>2015-11</c:v>
                </c:pt>
                <c:pt idx="11">
                  <c:v>2015-12</c:v>
                </c:pt>
                <c:pt idx="12">
                  <c:v>2016-01</c:v>
                </c:pt>
                <c:pt idx="13">
                  <c:v>2016-02</c:v>
                </c:pt>
                <c:pt idx="14">
                  <c:v>2016-03</c:v>
                </c:pt>
                <c:pt idx="15">
                  <c:v>2016-04</c:v>
                </c:pt>
                <c:pt idx="16">
                  <c:v>2016-05</c:v>
                </c:pt>
                <c:pt idx="17">
                  <c:v>2016-06</c:v>
                </c:pt>
                <c:pt idx="18">
                  <c:v>2016-07</c:v>
                </c:pt>
                <c:pt idx="19">
                  <c:v>2016-08</c:v>
                </c:pt>
                <c:pt idx="20">
                  <c:v>2016-09</c:v>
                </c:pt>
                <c:pt idx="21">
                  <c:v>2016-10</c:v>
                </c:pt>
                <c:pt idx="22">
                  <c:v>2016-11</c:v>
                </c:pt>
                <c:pt idx="23">
                  <c:v>2016-12</c:v>
                </c:pt>
                <c:pt idx="24">
                  <c:v>2017-01</c:v>
                </c:pt>
                <c:pt idx="25">
                  <c:v>2017-02</c:v>
                </c:pt>
                <c:pt idx="26">
                  <c:v>2017-03</c:v>
                </c:pt>
                <c:pt idx="27">
                  <c:v>2017-04</c:v>
                </c:pt>
                <c:pt idx="28">
                  <c:v>2017-05</c:v>
                </c:pt>
                <c:pt idx="29">
                  <c:v>2017-06</c:v>
                </c:pt>
                <c:pt idx="30">
                  <c:v>2017-07</c:v>
                </c:pt>
                <c:pt idx="31">
                  <c:v>2017-08</c:v>
                </c:pt>
                <c:pt idx="32">
                  <c:v>2017-09</c:v>
                </c:pt>
                <c:pt idx="33">
                  <c:v>2017-10</c:v>
                </c:pt>
                <c:pt idx="34">
                  <c:v>2017-11</c:v>
                </c:pt>
                <c:pt idx="35">
                  <c:v>2017-12</c:v>
                </c:pt>
                <c:pt idx="36">
                  <c:v>2018-01</c:v>
                </c:pt>
                <c:pt idx="37">
                  <c:v>2018-02</c:v>
                </c:pt>
                <c:pt idx="38">
                  <c:v>2018-03</c:v>
                </c:pt>
                <c:pt idx="39">
                  <c:v>2018-04</c:v>
                </c:pt>
                <c:pt idx="40">
                  <c:v>2018-05</c:v>
                </c:pt>
                <c:pt idx="41">
                  <c:v>2018-06</c:v>
                </c:pt>
                <c:pt idx="42">
                  <c:v>2018-07</c:v>
                </c:pt>
                <c:pt idx="43">
                  <c:v>2018-08</c:v>
                </c:pt>
                <c:pt idx="44">
                  <c:v>2018-09</c:v>
                </c:pt>
                <c:pt idx="45">
                  <c:v>2018-10</c:v>
                </c:pt>
                <c:pt idx="46">
                  <c:v>2018-11</c:v>
                </c:pt>
                <c:pt idx="47">
                  <c:v>2018-12</c:v>
                </c:pt>
                <c:pt idx="48">
                  <c:v>2019-01</c:v>
                </c:pt>
                <c:pt idx="49">
                  <c:v>2019-02</c:v>
                </c:pt>
                <c:pt idx="50">
                  <c:v>2019-03</c:v>
                </c:pt>
                <c:pt idx="51">
                  <c:v>2019-04</c:v>
                </c:pt>
                <c:pt idx="52">
                  <c:v>2019-05</c:v>
                </c:pt>
                <c:pt idx="53">
                  <c:v>2019-06</c:v>
                </c:pt>
                <c:pt idx="54">
                  <c:v>2019-07</c:v>
                </c:pt>
                <c:pt idx="55">
                  <c:v>2019-08</c:v>
                </c:pt>
                <c:pt idx="56">
                  <c:v>2019-09</c:v>
                </c:pt>
                <c:pt idx="57">
                  <c:v>2019-10</c:v>
                </c:pt>
              </c:strCache>
            </c:strRef>
          </c:cat>
          <c:val>
            <c:numRef>
              <c:f>'G-4.3'!$X$11:$X$68</c:f>
              <c:numCache>
                <c:formatCode>0.0</c:formatCode>
                <c:ptCount val="58"/>
                <c:pt idx="0">
                  <c:v>100</c:v>
                </c:pt>
                <c:pt idx="1">
                  <c:v>99.958601228445175</c:v>
                </c:pt>
                <c:pt idx="2">
                  <c:v>100.35822610488252</c:v>
                </c:pt>
                <c:pt idx="3">
                  <c:v>100.45707623288077</c:v>
                </c:pt>
                <c:pt idx="4">
                  <c:v>100.65224187021062</c:v>
                </c:pt>
                <c:pt idx="5">
                  <c:v>100.60746360710031</c:v>
                </c:pt>
                <c:pt idx="6">
                  <c:v>100.61591233598905</c:v>
                </c:pt>
                <c:pt idx="7">
                  <c:v>100.62267131910004</c:v>
                </c:pt>
                <c:pt idx="8">
                  <c:v>100.72828043020927</c:v>
                </c:pt>
                <c:pt idx="9">
                  <c:v>100.96991407642719</c:v>
                </c:pt>
                <c:pt idx="10">
                  <c:v>101.15663098486833</c:v>
                </c:pt>
                <c:pt idx="11">
                  <c:v>101.38305691908653</c:v>
                </c:pt>
                <c:pt idx="12">
                  <c:v>103.34569663994053</c:v>
                </c:pt>
                <c:pt idx="13">
                  <c:v>103.66167910037936</c:v>
                </c:pt>
                <c:pt idx="14">
                  <c:v>103.68449066837894</c:v>
                </c:pt>
                <c:pt idx="15">
                  <c:v>103.71406121948952</c:v>
                </c:pt>
                <c:pt idx="16">
                  <c:v>103.61183159993578</c:v>
                </c:pt>
                <c:pt idx="17">
                  <c:v>103.30176324971907</c:v>
                </c:pt>
                <c:pt idx="18">
                  <c:v>103.29838375816358</c:v>
                </c:pt>
                <c:pt idx="19">
                  <c:v>103.40652748793944</c:v>
                </c:pt>
                <c:pt idx="20">
                  <c:v>103.44623651371651</c:v>
                </c:pt>
                <c:pt idx="21">
                  <c:v>103.69378427015657</c:v>
                </c:pt>
                <c:pt idx="22">
                  <c:v>103.96160897592956</c:v>
                </c:pt>
                <c:pt idx="23">
                  <c:v>104.35785436081142</c:v>
                </c:pt>
                <c:pt idx="24">
                  <c:v>106.43201730299677</c:v>
                </c:pt>
                <c:pt idx="25">
                  <c:v>106.65675349143721</c:v>
                </c:pt>
                <c:pt idx="26">
                  <c:v>106.66435734743709</c:v>
                </c:pt>
                <c:pt idx="27">
                  <c:v>106.59423289766055</c:v>
                </c:pt>
                <c:pt idx="28">
                  <c:v>106.36949670922009</c:v>
                </c:pt>
                <c:pt idx="29">
                  <c:v>106.15067463100176</c:v>
                </c:pt>
                <c:pt idx="30">
                  <c:v>106.11181047811358</c:v>
                </c:pt>
                <c:pt idx="31">
                  <c:v>106.14053615633527</c:v>
                </c:pt>
                <c:pt idx="32">
                  <c:v>106.14053615633527</c:v>
                </c:pt>
                <c:pt idx="33">
                  <c:v>106.05858348611451</c:v>
                </c:pt>
                <c:pt idx="34">
                  <c:v>106.01127060433757</c:v>
                </c:pt>
                <c:pt idx="35">
                  <c:v>105.91664484078372</c:v>
                </c:pt>
                <c:pt idx="36">
                  <c:v>107.649479135864</c:v>
                </c:pt>
                <c:pt idx="37">
                  <c:v>107.70355100075193</c:v>
                </c:pt>
                <c:pt idx="38">
                  <c:v>107.58273417764298</c:v>
                </c:pt>
                <c:pt idx="39">
                  <c:v>107.39939676075734</c:v>
                </c:pt>
                <c:pt idx="40">
                  <c:v>107.32082358209207</c:v>
                </c:pt>
                <c:pt idx="41">
                  <c:v>107.30984023453671</c:v>
                </c:pt>
                <c:pt idx="42">
                  <c:v>107.74410489941788</c:v>
                </c:pt>
                <c:pt idx="43">
                  <c:v>108.07360532607868</c:v>
                </c:pt>
                <c:pt idx="44">
                  <c:v>108.20033625940977</c:v>
                </c:pt>
                <c:pt idx="45">
                  <c:v>108.26454659896419</c:v>
                </c:pt>
                <c:pt idx="46">
                  <c:v>108.33551592162959</c:v>
                </c:pt>
                <c:pt idx="47">
                  <c:v>108.5196982114041</c:v>
                </c:pt>
                <c:pt idx="48">
                  <c:v>110.28041331181724</c:v>
                </c:pt>
                <c:pt idx="49">
                  <c:v>110.63610479803314</c:v>
                </c:pt>
                <c:pt idx="50">
                  <c:v>110.4367147962589</c:v>
                </c:pt>
                <c:pt idx="51">
                  <c:v>110.51106361047979</c:v>
                </c:pt>
                <c:pt idx="52">
                  <c:v>110.52120208514629</c:v>
                </c:pt>
                <c:pt idx="53">
                  <c:v>110.46881996603611</c:v>
                </c:pt>
                <c:pt idx="54">
                  <c:v>110.52711619536841</c:v>
                </c:pt>
                <c:pt idx="55">
                  <c:v>110.81014861314115</c:v>
                </c:pt>
                <c:pt idx="56">
                  <c:v>113.67511257931244</c:v>
                </c:pt>
                <c:pt idx="57">
                  <c:v>113.8736577081978</c:v>
                </c:pt>
              </c:numCache>
            </c:numRef>
          </c:val>
          <c:smooth val="0"/>
          <c:extLst>
            <c:ext xmlns:c16="http://schemas.microsoft.com/office/drawing/2014/chart" uri="{C3380CC4-5D6E-409C-BE32-E72D297353CC}">
              <c16:uniqueId val="{00000004-A43B-4596-8CA5-A8DD2C6FC9B8}"/>
            </c:ext>
          </c:extLst>
        </c:ser>
        <c:dLbls>
          <c:showLegendKey val="0"/>
          <c:showVal val="0"/>
          <c:showCatName val="0"/>
          <c:showSerName val="0"/>
          <c:showPercent val="0"/>
          <c:showBubbleSize val="0"/>
        </c:dLbls>
        <c:smooth val="0"/>
        <c:axId val="448286920"/>
        <c:axId val="448292168"/>
      </c:lineChart>
      <c:catAx>
        <c:axId val="448286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448292168"/>
        <c:crosses val="autoZero"/>
        <c:auto val="1"/>
        <c:lblAlgn val="ctr"/>
        <c:lblOffset val="100"/>
        <c:noMultiLvlLbl val="0"/>
      </c:catAx>
      <c:valAx>
        <c:axId val="448292168"/>
        <c:scaling>
          <c:orientation val="minMax"/>
          <c:min val="9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448286920"/>
        <c:crosses val="autoZero"/>
        <c:crossBetween val="between"/>
      </c:valAx>
      <c:spPr>
        <a:noFill/>
        <a:ln>
          <a:noFill/>
        </a:ln>
        <a:effectLst/>
      </c:spPr>
    </c:plotArea>
    <c:legend>
      <c:legendPos val="b"/>
      <c:layout>
        <c:manualLayout>
          <c:xMode val="edge"/>
          <c:yMode val="edge"/>
          <c:x val="1.7659128978224459E-2"/>
          <c:y val="0.81475896780167578"/>
          <c:w val="0.93099944165270787"/>
          <c:h val="0.164125404180790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900"/>
      </a:pPr>
      <a:endParaRPr lang="pt-P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096193570593196E-2"/>
          <c:y val="3.2648953888843209E-2"/>
          <c:w val="0.89236091124462336"/>
          <c:h val="0.88424815714935878"/>
        </c:manualLayout>
      </c:layout>
      <c:barChart>
        <c:barDir val="col"/>
        <c:grouping val="clustered"/>
        <c:varyColors val="0"/>
        <c:ser>
          <c:idx val="0"/>
          <c:order val="0"/>
          <c:tx>
            <c:strRef>
              <c:f>'G-4.4'!$M$14</c:f>
              <c:strCache>
                <c:ptCount val="1"/>
                <c:pt idx="0">
                  <c:v>Transferências SNS (dotações)</c:v>
                </c:pt>
              </c:strCache>
            </c:strRef>
          </c:tx>
          <c:spPr>
            <a:solidFill>
              <a:schemeClr val="accent1"/>
            </a:solidFill>
            <a:ln>
              <a:noFill/>
            </a:ln>
            <a:effectLst/>
          </c:spPr>
          <c:invertIfNegative val="0"/>
          <c:dPt>
            <c:idx val="0"/>
            <c:invertIfNegative val="0"/>
            <c:bubble3D val="0"/>
            <c:spPr>
              <a:solidFill>
                <a:srgbClr val="CCCCCC"/>
              </a:solidFill>
              <a:ln>
                <a:noFill/>
              </a:ln>
              <a:effectLst/>
            </c:spPr>
            <c:extLst>
              <c:ext xmlns:c16="http://schemas.microsoft.com/office/drawing/2014/chart" uri="{C3380CC4-5D6E-409C-BE32-E72D297353CC}">
                <c16:uniqueId val="{00000001-3E54-43C7-949C-CDC4DC8E2F90}"/>
              </c:ext>
            </c:extLst>
          </c:dPt>
          <c:dPt>
            <c:idx val="1"/>
            <c:invertIfNegative val="0"/>
            <c:bubble3D val="0"/>
            <c:spPr>
              <a:solidFill>
                <a:srgbClr val="CCCCCC"/>
              </a:solidFill>
              <a:ln>
                <a:noFill/>
              </a:ln>
              <a:effectLst/>
            </c:spPr>
            <c:extLst>
              <c:ext xmlns:c16="http://schemas.microsoft.com/office/drawing/2014/chart" uri="{C3380CC4-5D6E-409C-BE32-E72D297353CC}">
                <c16:uniqueId val="{00000003-3E54-43C7-949C-CDC4DC8E2F90}"/>
              </c:ext>
            </c:extLst>
          </c:dPt>
          <c:dPt>
            <c:idx val="2"/>
            <c:invertIfNegative val="0"/>
            <c:bubble3D val="0"/>
            <c:spPr>
              <a:solidFill>
                <a:srgbClr val="CCCCCC"/>
              </a:solidFill>
              <a:ln>
                <a:noFill/>
              </a:ln>
              <a:effectLst/>
            </c:spPr>
            <c:extLst>
              <c:ext xmlns:c16="http://schemas.microsoft.com/office/drawing/2014/chart" uri="{C3380CC4-5D6E-409C-BE32-E72D297353CC}">
                <c16:uniqueId val="{00000005-3E54-43C7-949C-CDC4DC8E2F90}"/>
              </c:ext>
            </c:extLst>
          </c:dPt>
          <c:dPt>
            <c:idx val="3"/>
            <c:invertIfNegative val="0"/>
            <c:bubble3D val="0"/>
            <c:spPr>
              <a:solidFill>
                <a:srgbClr val="CCCCCC"/>
              </a:solidFill>
              <a:ln>
                <a:noFill/>
              </a:ln>
              <a:effectLst/>
            </c:spPr>
            <c:extLst>
              <c:ext xmlns:c16="http://schemas.microsoft.com/office/drawing/2014/chart" uri="{C3380CC4-5D6E-409C-BE32-E72D297353CC}">
                <c16:uniqueId val="{00000007-3E54-43C7-949C-CDC4DC8E2F90}"/>
              </c:ext>
            </c:extLst>
          </c:dPt>
          <c:dPt>
            <c:idx val="4"/>
            <c:invertIfNegative val="0"/>
            <c:bubble3D val="0"/>
            <c:spPr>
              <a:solidFill>
                <a:srgbClr val="CCCCCC"/>
              </a:solidFill>
              <a:ln>
                <a:noFill/>
              </a:ln>
              <a:effectLst/>
            </c:spPr>
            <c:extLst>
              <c:ext xmlns:c16="http://schemas.microsoft.com/office/drawing/2014/chart" uri="{C3380CC4-5D6E-409C-BE32-E72D297353CC}">
                <c16:uniqueId val="{00000009-3E54-43C7-949C-CDC4DC8E2F90}"/>
              </c:ext>
            </c:extLst>
          </c:dPt>
          <c:dPt>
            <c:idx val="5"/>
            <c:invertIfNegative val="0"/>
            <c:bubble3D val="0"/>
            <c:spPr>
              <a:solidFill>
                <a:srgbClr val="CCCCCC"/>
              </a:solidFill>
              <a:ln>
                <a:noFill/>
              </a:ln>
              <a:effectLst/>
            </c:spPr>
            <c:extLst>
              <c:ext xmlns:c16="http://schemas.microsoft.com/office/drawing/2014/chart" uri="{C3380CC4-5D6E-409C-BE32-E72D297353CC}">
                <c16:uniqueId val="{0000000B-3E54-43C7-949C-CDC4DC8E2F90}"/>
              </c:ext>
            </c:extLst>
          </c:dPt>
          <c:dPt>
            <c:idx val="6"/>
            <c:invertIfNegative val="0"/>
            <c:bubble3D val="0"/>
            <c:spPr>
              <a:solidFill>
                <a:srgbClr val="019999"/>
              </a:solidFill>
              <a:ln>
                <a:noFill/>
              </a:ln>
              <a:effectLst/>
            </c:spPr>
            <c:extLst>
              <c:ext xmlns:c16="http://schemas.microsoft.com/office/drawing/2014/chart" uri="{C3380CC4-5D6E-409C-BE32-E72D297353CC}">
                <c16:uniqueId val="{0000000D-3E54-43C7-949C-CDC4DC8E2F90}"/>
              </c:ext>
            </c:extLst>
          </c:dPt>
          <c:dPt>
            <c:idx val="7"/>
            <c:invertIfNegative val="0"/>
            <c:bubble3D val="0"/>
            <c:spPr>
              <a:solidFill>
                <a:srgbClr val="019999"/>
              </a:solidFill>
              <a:ln>
                <a:noFill/>
              </a:ln>
              <a:effectLst/>
            </c:spPr>
            <c:extLst>
              <c:ext xmlns:c16="http://schemas.microsoft.com/office/drawing/2014/chart" uri="{C3380CC4-5D6E-409C-BE32-E72D297353CC}">
                <c16:uniqueId val="{0000000F-3E54-43C7-949C-CDC4DC8E2F90}"/>
              </c:ext>
            </c:extLst>
          </c:dPt>
          <c:dPt>
            <c:idx val="8"/>
            <c:invertIfNegative val="0"/>
            <c:bubble3D val="0"/>
            <c:spPr>
              <a:solidFill>
                <a:srgbClr val="019999"/>
              </a:solidFill>
              <a:ln>
                <a:noFill/>
              </a:ln>
              <a:effectLst/>
            </c:spPr>
            <c:extLst>
              <c:ext xmlns:c16="http://schemas.microsoft.com/office/drawing/2014/chart" uri="{C3380CC4-5D6E-409C-BE32-E72D297353CC}">
                <c16:uniqueId val="{00000011-3E54-43C7-949C-CDC4DC8E2F90}"/>
              </c:ext>
            </c:extLst>
          </c:dPt>
          <c:dPt>
            <c:idx val="9"/>
            <c:invertIfNegative val="0"/>
            <c:bubble3D val="0"/>
            <c:spPr>
              <a:solidFill>
                <a:srgbClr val="019999"/>
              </a:solidFill>
              <a:ln>
                <a:noFill/>
              </a:ln>
              <a:effectLst/>
            </c:spPr>
            <c:extLst>
              <c:ext xmlns:c16="http://schemas.microsoft.com/office/drawing/2014/chart" uri="{C3380CC4-5D6E-409C-BE32-E72D297353CC}">
                <c16:uniqueId val="{00000013-3E54-43C7-949C-CDC4DC8E2F90}"/>
              </c:ext>
            </c:extLst>
          </c:dPt>
          <c:dPt>
            <c:idx val="10"/>
            <c:invertIfNegative val="0"/>
            <c:bubble3D val="0"/>
            <c:spPr>
              <a:solidFill>
                <a:srgbClr val="019999"/>
              </a:solidFill>
              <a:ln>
                <a:noFill/>
              </a:ln>
              <a:effectLst/>
            </c:spPr>
            <c:extLst>
              <c:ext xmlns:c16="http://schemas.microsoft.com/office/drawing/2014/chart" uri="{C3380CC4-5D6E-409C-BE32-E72D297353CC}">
                <c16:uniqueId val="{00000015-3E54-43C7-949C-CDC4DC8E2F90}"/>
              </c:ext>
            </c:extLst>
          </c:dPt>
          <c:cat>
            <c:numRef>
              <c:f>'G-4.4'!$N$13:$X$13</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'G-4.4'!$N$14:$X$14</c:f>
              <c:numCache>
                <c:formatCode>#\ ##0.0</c:formatCode>
                <c:ptCount val="11"/>
                <c:pt idx="0">
                  <c:v>8698.7000000000007</c:v>
                </c:pt>
                <c:pt idx="1">
                  <c:v>8100</c:v>
                </c:pt>
                <c:pt idx="2">
                  <c:v>7498.7862180000002</c:v>
                </c:pt>
                <c:pt idx="3">
                  <c:v>7801.054333</c:v>
                </c:pt>
                <c:pt idx="4">
                  <c:v>7582.0810220000003</c:v>
                </c:pt>
                <c:pt idx="5">
                  <c:v>7874.1512190000003</c:v>
                </c:pt>
                <c:pt idx="6">
                  <c:v>7922.6056870000002</c:v>
                </c:pt>
                <c:pt idx="7">
                  <c:v>8078.707273</c:v>
                </c:pt>
                <c:pt idx="8">
                  <c:v>8427.4476119999999</c:v>
                </c:pt>
                <c:pt idx="9">
                  <c:v>9013.8120230000004</c:v>
                </c:pt>
                <c:pt idx="10">
                  <c:v>9954.5527120000006</c:v>
                </c:pt>
              </c:numCache>
            </c:numRef>
          </c:val>
          <c:extLst>
            <c:ext xmlns:c16="http://schemas.microsoft.com/office/drawing/2014/chart" uri="{C3380CC4-5D6E-409C-BE32-E72D297353CC}">
              <c16:uniqueId val="{00000016-3E54-43C7-949C-CDC4DC8E2F90}"/>
            </c:ext>
          </c:extLst>
        </c:ser>
        <c:dLbls>
          <c:showLegendKey val="0"/>
          <c:showVal val="0"/>
          <c:showCatName val="0"/>
          <c:showSerName val="0"/>
          <c:showPercent val="0"/>
          <c:showBubbleSize val="0"/>
        </c:dLbls>
        <c:gapWidth val="51"/>
        <c:overlap val="-27"/>
        <c:axId val="353148848"/>
        <c:axId val="353146552"/>
      </c:barChart>
      <c:catAx>
        <c:axId val="35314884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353146552"/>
        <c:crosses val="autoZero"/>
        <c:auto val="1"/>
        <c:lblAlgn val="ctr"/>
        <c:lblOffset val="100"/>
        <c:noMultiLvlLbl val="0"/>
      </c:catAx>
      <c:valAx>
        <c:axId val="353146552"/>
        <c:scaling>
          <c:orientation val="minMax"/>
          <c:max val="10000"/>
          <c:min val="7000"/>
        </c:scaling>
        <c:delete val="0"/>
        <c:axPos val="l"/>
        <c:majorGridlines>
          <c:spPr>
            <a:ln w="3175" cap="flat" cmpd="sng" algn="ctr">
              <a:solidFill>
                <a:schemeClr val="bg1">
                  <a:lumMod val="85000"/>
                </a:schemeClr>
              </a:solidFill>
              <a:prstDash val="dashDot"/>
              <a:round/>
            </a:ln>
            <a:effectLst/>
          </c:spPr>
        </c:majorGridlines>
        <c:numFmt formatCode="#,##0" sourceLinked="0"/>
        <c:majorTickMark val="none"/>
        <c:minorTickMark val="none"/>
        <c:tickLblPos val="nextTo"/>
        <c:spPr>
          <a:noFill/>
          <a:ln>
            <a:solidFill>
              <a:schemeClr val="bg1">
                <a:lumMod val="50000"/>
                <a:alpha val="99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35314884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pPr>
      <a:endParaRPr lang="pt-P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58705161854783E-2"/>
          <c:y val="6.0185185185185182E-2"/>
          <c:w val="0.93464129483814529"/>
          <c:h val="0.6663269174686498"/>
        </c:manualLayout>
      </c:layout>
      <c:lineChart>
        <c:grouping val="standard"/>
        <c:varyColors val="0"/>
        <c:ser>
          <c:idx val="0"/>
          <c:order val="0"/>
          <c:tx>
            <c:strRef>
              <c:f>'G-5.4'!$L$10</c:f>
              <c:strCache>
                <c:ptCount val="1"/>
                <c:pt idx="0">
                  <c:v>OMP = 0%</c:v>
                </c:pt>
              </c:strCache>
            </c:strRef>
          </c:tx>
          <c:spPr>
            <a:ln w="28575" cap="rnd">
              <a:solidFill>
                <a:srgbClr val="80000F"/>
              </a:solidFill>
              <a:round/>
            </a:ln>
            <a:effectLst/>
          </c:spPr>
          <c:marker>
            <c:symbol val="none"/>
          </c:marker>
          <c:cat>
            <c:numRef>
              <c:f>'G-5.4'!$M$9:$AA$9</c:f>
              <c:numCache>
                <c:formatCode>General</c:formatCod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numCache>
            </c:numRef>
          </c:cat>
          <c:val>
            <c:numRef>
              <c:f>'G-5.4'!$M$10:$AA$10</c:f>
              <c:numCache>
                <c:formatCode>0.0</c:formatCode>
                <c:ptCount val="15"/>
                <c:pt idx="0">
                  <c:v>118.88978105259412</c:v>
                </c:pt>
                <c:pt idx="1">
                  <c:v>116.15103855797469</c:v>
                </c:pt>
                <c:pt idx="2">
                  <c:v>112.05066575285441</c:v>
                </c:pt>
                <c:pt idx="3">
                  <c:v>108.15633215771035</c:v>
                </c:pt>
                <c:pt idx="4">
                  <c:v>104.85134742500851</c:v>
                </c:pt>
                <c:pt idx="5">
                  <c:v>99.347115165026466</c:v>
                </c:pt>
                <c:pt idx="6">
                  <c:v>94.200620185940423</c:v>
                </c:pt>
                <c:pt idx="7">
                  <c:v>89.396785155275879</c:v>
                </c:pt>
                <c:pt idx="8">
                  <c:v>84.997449800205814</c:v>
                </c:pt>
                <c:pt idx="9">
                  <c:v>81.026828013641619</c:v>
                </c:pt>
                <c:pt idx="10">
                  <c:v>77.492000040226344</c:v>
                </c:pt>
                <c:pt idx="11">
                  <c:v>74.405628862071779</c:v>
                </c:pt>
                <c:pt idx="12">
                  <c:v>71.988514224138157</c:v>
                </c:pt>
                <c:pt idx="13">
                  <c:v>69.823592478679785</c:v>
                </c:pt>
                <c:pt idx="14">
                  <c:v>67.93162408407521</c:v>
                </c:pt>
              </c:numCache>
            </c:numRef>
          </c:val>
          <c:smooth val="0"/>
          <c:extLst>
            <c:ext xmlns:c16="http://schemas.microsoft.com/office/drawing/2014/chart" uri="{C3380CC4-5D6E-409C-BE32-E72D297353CC}">
              <c16:uniqueId val="{00000000-F1BD-4B36-9F5C-8653F5CDEF8F}"/>
            </c:ext>
          </c:extLst>
        </c:ser>
        <c:ser>
          <c:idx val="2"/>
          <c:order val="1"/>
          <c:tx>
            <c:strRef>
              <c:f>'G-5.4'!$L$11</c:f>
              <c:strCache>
                <c:ptCount val="1"/>
                <c:pt idx="0">
                  <c:v>choque no PIB</c:v>
                </c:pt>
              </c:strCache>
            </c:strRef>
          </c:tx>
          <c:spPr>
            <a:ln w="28575">
              <a:solidFill>
                <a:srgbClr val="009999"/>
              </a:solidFill>
              <a:prstDash val="dashDot"/>
            </a:ln>
          </c:spPr>
          <c:marker>
            <c:symbol val="none"/>
          </c:marker>
          <c:cat>
            <c:numRef>
              <c:f>'G-5.4'!$M$9:$AA$9</c:f>
              <c:numCache>
                <c:formatCode>General</c:formatCod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numCache>
            </c:numRef>
          </c:cat>
          <c:val>
            <c:numRef>
              <c:f>'G-5.4'!$M$11:$AA$11</c:f>
              <c:numCache>
                <c:formatCode>0.0</c:formatCode>
                <c:ptCount val="15"/>
                <c:pt idx="0">
                  <c:v>118.88978105259412</c:v>
                </c:pt>
                <c:pt idx="1">
                  <c:v>116.15103855797469</c:v>
                </c:pt>
                <c:pt idx="2">
                  <c:v>111.46689585726679</c:v>
                </c:pt>
                <c:pt idx="3">
                  <c:v>106.56906644117514</c:v>
                </c:pt>
                <c:pt idx="4">
                  <c:v>101.79668700285129</c:v>
                </c:pt>
                <c:pt idx="5">
                  <c:v>97.589325357948908</c:v>
                </c:pt>
                <c:pt idx="6">
                  <c:v>93.674467983542002</c:v>
                </c:pt>
                <c:pt idx="7">
                  <c:v>90.046550900242934</c:v>
                </c:pt>
                <c:pt idx="8">
                  <c:v>86.763222919977508</c:v>
                </c:pt>
                <c:pt idx="9">
                  <c:v>83.850399344892267</c:v>
                </c:pt>
                <c:pt idx="10">
                  <c:v>81.317538631917841</c:v>
                </c:pt>
                <c:pt idx="11">
                  <c:v>79.17965112877593</c:v>
                </c:pt>
                <c:pt idx="12">
                  <c:v>77.146241258625366</c:v>
                </c:pt>
                <c:pt idx="13">
                  <c:v>75.362884869690276</c:v>
                </c:pt>
                <c:pt idx="14">
                  <c:v>73.853981311704842</c:v>
                </c:pt>
              </c:numCache>
            </c:numRef>
          </c:val>
          <c:smooth val="0"/>
          <c:extLst>
            <c:ext xmlns:c16="http://schemas.microsoft.com/office/drawing/2014/chart" uri="{C3380CC4-5D6E-409C-BE32-E72D297353CC}">
              <c16:uniqueId val="{00000001-F1BD-4B36-9F5C-8653F5CDEF8F}"/>
            </c:ext>
          </c:extLst>
        </c:ser>
        <c:ser>
          <c:idx val="3"/>
          <c:order val="2"/>
          <c:tx>
            <c:strRef>
              <c:f>'G-5.4'!$L$12</c:f>
              <c:strCache>
                <c:ptCount val="1"/>
                <c:pt idx="0">
                  <c:v>choque taxa de juro</c:v>
                </c:pt>
              </c:strCache>
            </c:strRef>
          </c:tx>
          <c:spPr>
            <a:ln w="25400">
              <a:solidFill>
                <a:srgbClr val="002045"/>
              </a:solidFill>
              <a:prstDash val="sysDot"/>
            </a:ln>
          </c:spPr>
          <c:marker>
            <c:symbol val="none"/>
          </c:marker>
          <c:cat>
            <c:numRef>
              <c:f>'G-5.4'!$M$9:$AA$9</c:f>
              <c:numCache>
                <c:formatCode>General</c:formatCod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numCache>
            </c:numRef>
          </c:cat>
          <c:val>
            <c:numRef>
              <c:f>'G-5.4'!$M$12:$AA$12</c:f>
              <c:numCache>
                <c:formatCode>0.0</c:formatCode>
                <c:ptCount val="15"/>
                <c:pt idx="0">
                  <c:v>118.88978105259412</c:v>
                </c:pt>
                <c:pt idx="1">
                  <c:v>116.15103855797469</c:v>
                </c:pt>
                <c:pt idx="2">
                  <c:v>112.05066575285441</c:v>
                </c:pt>
                <c:pt idx="3">
                  <c:v>108.15633215771035</c:v>
                </c:pt>
                <c:pt idx="4">
                  <c:v>104.8533719505989</c:v>
                </c:pt>
                <c:pt idx="5">
                  <c:v>99.360403183107451</c:v>
                </c:pt>
                <c:pt idx="6">
                  <c:v>94.232770020899267</c:v>
                </c:pt>
                <c:pt idx="7">
                  <c:v>89.458084340517772</c:v>
                </c:pt>
                <c:pt idx="8">
                  <c:v>85.100643293341847</c:v>
                </c:pt>
                <c:pt idx="9">
                  <c:v>81.188343214565123</c:v>
                </c:pt>
                <c:pt idx="10">
                  <c:v>77.731953877087534</c:v>
                </c:pt>
                <c:pt idx="11">
                  <c:v>74.748142832678141</c:v>
                </c:pt>
                <c:pt idx="12">
                  <c:v>72.44578903157722</c:v>
                </c:pt>
                <c:pt idx="13">
                  <c:v>70.42193732018228</c:v>
                </c:pt>
                <c:pt idx="14">
                  <c:v>68.700219604789169</c:v>
                </c:pt>
              </c:numCache>
            </c:numRef>
          </c:val>
          <c:smooth val="0"/>
          <c:extLst>
            <c:ext xmlns:c16="http://schemas.microsoft.com/office/drawing/2014/chart" uri="{C3380CC4-5D6E-409C-BE32-E72D297353CC}">
              <c16:uniqueId val="{00000002-F1BD-4B36-9F5C-8653F5CDEF8F}"/>
            </c:ext>
          </c:extLst>
        </c:ser>
        <c:dLbls>
          <c:showLegendKey val="0"/>
          <c:showVal val="0"/>
          <c:showCatName val="0"/>
          <c:showSerName val="0"/>
          <c:showPercent val="0"/>
          <c:showBubbleSize val="0"/>
        </c:dLbls>
        <c:smooth val="0"/>
        <c:axId val="787121768"/>
        <c:axId val="787115864"/>
      </c:lineChart>
      <c:catAx>
        <c:axId val="787121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PT"/>
          </a:p>
        </c:txPr>
        <c:crossAx val="787115864"/>
        <c:crosses val="autoZero"/>
        <c:auto val="1"/>
        <c:lblAlgn val="ctr"/>
        <c:lblOffset val="100"/>
        <c:noMultiLvlLbl val="0"/>
      </c:catAx>
      <c:valAx>
        <c:axId val="787115864"/>
        <c:scaling>
          <c:orientation val="minMax"/>
          <c:min val="6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787121768"/>
        <c:crosses val="autoZero"/>
        <c:crossBetween val="between"/>
      </c:valAx>
    </c:plotArea>
    <c:legend>
      <c:legendPos val="b"/>
      <c:layout>
        <c:manualLayout>
          <c:xMode val="edge"/>
          <c:yMode val="edge"/>
          <c:x val="4.61023622047244E-3"/>
          <c:y val="0.83680446194225722"/>
          <c:w val="0.99434973753280842"/>
          <c:h val="0.1631955380577427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PT"/>
        </a:p>
      </c:txPr>
    </c:legend>
    <c:plotVisOnly val="1"/>
    <c:dispBlanksAs val="zero"/>
    <c:showDLblsOverMax val="0"/>
  </c:chart>
  <c:spPr>
    <a:noFill/>
    <a:ln w="9525" cap="flat" cmpd="sng" algn="ctr">
      <a:noFill/>
      <a:round/>
    </a:ln>
    <a:effectLst/>
  </c:spPr>
  <c:txPr>
    <a:bodyPr/>
    <a:lstStyle/>
    <a:p>
      <a:pPr>
        <a:defRPr/>
      </a:pPr>
      <a:endParaRPr lang="pt-P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466210613598672E-3"/>
          <c:y val="7.3873277804291176E-2"/>
          <c:w val="0.99742599794768938"/>
          <c:h val="0.70785484100426177"/>
        </c:manualLayout>
      </c:layout>
      <c:barChart>
        <c:barDir val="col"/>
        <c:grouping val="stacked"/>
        <c:varyColors val="0"/>
        <c:ser>
          <c:idx val="0"/>
          <c:order val="0"/>
          <c:tx>
            <c:strRef>
              <c:f>'G-6.1'!$K$13</c:f>
              <c:strCache>
                <c:ptCount val="1"/>
                <c:pt idx="0">
                  <c:v>Assuntos económicos</c:v>
                </c:pt>
              </c:strCache>
            </c:strRef>
          </c:tx>
          <c:spPr>
            <a:solidFill>
              <a:srgbClr val="009999"/>
            </a:solidFill>
            <a:ln w="12700">
              <a:noFill/>
            </a:ln>
            <a:effectLst/>
          </c:spPr>
          <c:invertIfNegative val="0"/>
          <c:dLbls>
            <c:dLbl>
              <c:idx val="0"/>
              <c:layout>
                <c:manualLayout>
                  <c:x val="-7.5165497261194302E-3"/>
                  <c:y val="9.2092317305472963E-3"/>
                </c:manualLayout>
              </c:layout>
              <c:spPr>
                <a:noFill/>
                <a:ln>
                  <a:noFill/>
                </a:ln>
                <a:effectLst/>
              </c:spPr>
              <c:txPr>
                <a:bodyPr wrap="square" lIns="38100" tIns="19050" rIns="38100" bIns="19050" anchor="ctr">
                  <a:spAutoFit/>
                </a:bodyPr>
                <a:lstStyle/>
                <a:p>
                  <a:pPr>
                    <a:defRPr sz="900" b="1">
                      <a:solidFill>
                        <a:schemeClr val="bg1"/>
                      </a:solidFill>
                    </a:defRPr>
                  </a:pPr>
                  <a:endParaRPr lang="pt-P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F8-4227-B960-CBFB4D354989}"/>
                </c:ext>
              </c:extLst>
            </c:dLbl>
            <c:dLbl>
              <c:idx val="1"/>
              <c:layout>
                <c:manualLayout>
                  <c:x val="0"/>
                  <c:y val="6.616606381696628E-3"/>
                </c:manualLayout>
              </c:layout>
              <c:spPr>
                <a:noFill/>
                <a:ln>
                  <a:noFill/>
                </a:ln>
                <a:effectLst/>
              </c:spPr>
              <c:txPr>
                <a:bodyPr wrap="square" lIns="38100" tIns="19050" rIns="38100" bIns="19050" anchor="ctr">
                  <a:spAutoFit/>
                </a:bodyPr>
                <a:lstStyle/>
                <a:p>
                  <a:pPr>
                    <a:defRPr sz="900" b="1">
                      <a:solidFill>
                        <a:schemeClr val="bg1"/>
                      </a:solidFill>
                    </a:defRPr>
                  </a:pPr>
                  <a:endParaRPr lang="pt-P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F8-4227-B960-CBFB4D354989}"/>
                </c:ext>
              </c:extLst>
            </c:dLbl>
            <c:dLbl>
              <c:idx val="2"/>
              <c:layout>
                <c:manualLayout>
                  <c:x val="0"/>
                  <c:y val="4.5673349750621352E-2"/>
                </c:manualLayout>
              </c:layout>
              <c:spPr>
                <a:noFill/>
                <a:ln>
                  <a:noFill/>
                </a:ln>
                <a:effectLst/>
              </c:spPr>
              <c:txPr>
                <a:bodyPr wrap="square" lIns="38100" tIns="19050" rIns="38100" bIns="19050" anchor="ctr">
                  <a:spAutoFit/>
                </a:bodyPr>
                <a:lstStyle/>
                <a:p>
                  <a:pPr>
                    <a:defRPr sz="900" b="1">
                      <a:solidFill>
                        <a:schemeClr val="bg1"/>
                      </a:solidFill>
                    </a:defRPr>
                  </a:pPr>
                  <a:endParaRPr lang="pt-P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F8-4227-B960-CBFB4D354989}"/>
                </c:ext>
              </c:extLst>
            </c:dLbl>
            <c:dLbl>
              <c:idx val="3"/>
              <c:layout>
                <c:manualLayout>
                  <c:x val="-1.8373575966285582E-16"/>
                  <c:y val="5.2115577774876978E-2"/>
                </c:manualLayout>
              </c:layout>
              <c:spPr>
                <a:noFill/>
                <a:ln>
                  <a:noFill/>
                </a:ln>
                <a:effectLst/>
              </c:spPr>
              <c:txPr>
                <a:bodyPr wrap="square" lIns="38100" tIns="19050" rIns="38100" bIns="19050" anchor="ctr">
                  <a:spAutoFit/>
                </a:bodyPr>
                <a:lstStyle/>
                <a:p>
                  <a:pPr>
                    <a:defRPr sz="900" b="1">
                      <a:solidFill>
                        <a:schemeClr val="bg1"/>
                      </a:solidFill>
                    </a:defRPr>
                  </a:pPr>
                  <a:endParaRPr lang="pt-P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F8-4227-B960-CBFB4D354989}"/>
                </c:ext>
              </c:extLst>
            </c:dLbl>
            <c:spPr>
              <a:noFill/>
              <a:ln>
                <a:noFill/>
              </a:ln>
              <a:effectLst/>
            </c:spPr>
            <c:txPr>
              <a:bodyPr wrap="square" lIns="38100" tIns="19050" rIns="38100" bIns="19050" anchor="ctr">
                <a:spAutoFit/>
              </a:bodyPr>
              <a:lstStyle/>
              <a:p>
                <a:pPr>
                  <a:defRPr sz="900"/>
                </a:pPr>
                <a:endParaRPr lang="pt-PT"/>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'G-6.1'!$L$12:$O$12</c:f>
              <c:strCache>
                <c:ptCount val="4"/>
                <c:pt idx="0">
                  <c:v>2017</c:v>
                </c:pt>
                <c:pt idx="1">
                  <c:v>2018</c:v>
                </c:pt>
                <c:pt idx="2">
                  <c:v>2019 Estimativa</c:v>
                </c:pt>
                <c:pt idx="3">
                  <c:v>2020 Previsão</c:v>
                </c:pt>
              </c:strCache>
            </c:strRef>
          </c:cat>
          <c:val>
            <c:numRef>
              <c:f>'G-6.1'!$L$13:$O$13</c:f>
              <c:numCache>
                <c:formatCode>_-* #\ ##0\ _€_-;\-* #\ ##0\ _€_-;_-* "-"??\ _€_-;_-@_-</c:formatCode>
                <c:ptCount val="4"/>
                <c:pt idx="0">
                  <c:v>10459.799999999999</c:v>
                </c:pt>
                <c:pt idx="1">
                  <c:v>10247.700000000001</c:v>
                </c:pt>
                <c:pt idx="2">
                  <c:v>12032.9</c:v>
                </c:pt>
                <c:pt idx="3">
                  <c:v>12386.4</c:v>
                </c:pt>
              </c:numCache>
            </c:numRef>
          </c:val>
          <c:extLst>
            <c:ext xmlns:c16="http://schemas.microsoft.com/office/drawing/2014/chart" uri="{C3380CC4-5D6E-409C-BE32-E72D297353CC}">
              <c16:uniqueId val="{00000000-1DAA-45EB-8775-A72CF0A3599C}"/>
            </c:ext>
          </c:extLst>
        </c:ser>
        <c:ser>
          <c:idx val="1"/>
          <c:order val="1"/>
          <c:tx>
            <c:strRef>
              <c:f>'G-6.1'!$K$14</c:f>
              <c:strCache>
                <c:ptCount val="1"/>
                <c:pt idx="0">
                  <c:v>Proteção social</c:v>
                </c:pt>
              </c:strCache>
            </c:strRef>
          </c:tx>
          <c:spPr>
            <a:solidFill>
              <a:srgbClr val="CCCCCC"/>
            </a:solidFill>
            <a:ln w="12700">
              <a:noFill/>
            </a:ln>
          </c:spPr>
          <c:invertIfNegative val="0"/>
          <c:dLbls>
            <c:dLbl>
              <c:idx val="0"/>
              <c:layout>
                <c:manualLayout>
                  <c:x val="2.5055165753731395E-3"/>
                  <c:y val="-1.44914428080330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FF8-4227-B960-CBFB4D354989}"/>
                </c:ext>
              </c:extLst>
            </c:dLbl>
            <c:dLbl>
              <c:idx val="1"/>
              <c:layout>
                <c:manualLayout>
                  <c:x val="-2.8817306927543147E-3"/>
                  <c:y val="-1.835611831926455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F8-4227-B960-CBFB4D354989}"/>
                </c:ext>
              </c:extLst>
            </c:dLbl>
            <c:dLbl>
              <c:idx val="2"/>
              <c:layout>
                <c:manualLayout>
                  <c:x val="2.5055165753730476E-3"/>
                  <c:y val="4.575678077508674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FF8-4227-B960-CBFB4D354989}"/>
                </c:ext>
              </c:extLst>
            </c:dLbl>
            <c:dLbl>
              <c:idx val="3"/>
              <c:layout>
                <c:manualLayout>
                  <c:x val="-1.8373575966285582E-16"/>
                  <c:y val="4.564654158360101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FF8-4227-B960-CBFB4D354989}"/>
                </c:ext>
              </c:extLst>
            </c:dLbl>
            <c:spPr>
              <a:noFill/>
              <a:ln>
                <a:noFill/>
              </a:ln>
              <a:effectLst/>
            </c:spPr>
            <c:txPr>
              <a:bodyPr wrap="square" lIns="38100" tIns="19050" rIns="38100" bIns="19050" anchor="ctr">
                <a:spAutoFit/>
              </a:bodyPr>
              <a:lstStyle/>
              <a:p>
                <a:pPr>
                  <a:defRPr sz="900"/>
                </a:pPr>
                <a:endParaRPr lang="pt-PT"/>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'G-6.1'!$L$12:$O$12</c:f>
              <c:strCache>
                <c:ptCount val="4"/>
                <c:pt idx="0">
                  <c:v>2017</c:v>
                </c:pt>
                <c:pt idx="1">
                  <c:v>2018</c:v>
                </c:pt>
                <c:pt idx="2">
                  <c:v>2019 Estimativa</c:v>
                </c:pt>
                <c:pt idx="3">
                  <c:v>2020 Previsão</c:v>
                </c:pt>
              </c:strCache>
            </c:strRef>
          </c:cat>
          <c:val>
            <c:numRef>
              <c:f>'G-6.1'!$L$14:$O$14</c:f>
              <c:numCache>
                <c:formatCode>_-* #\ ##0\ _€_-;\-* #\ ##0\ _€_-;_-* "-"??\ _€_-;_-@_-</c:formatCode>
                <c:ptCount val="4"/>
                <c:pt idx="0">
                  <c:v>835.3</c:v>
                </c:pt>
                <c:pt idx="1">
                  <c:v>572.20000000000005</c:v>
                </c:pt>
                <c:pt idx="2">
                  <c:v>589.1</c:v>
                </c:pt>
                <c:pt idx="3">
                  <c:v>588.70000000000005</c:v>
                </c:pt>
              </c:numCache>
            </c:numRef>
          </c:val>
          <c:extLst>
            <c:ext xmlns:c16="http://schemas.microsoft.com/office/drawing/2014/chart" uri="{C3380CC4-5D6E-409C-BE32-E72D297353CC}">
              <c16:uniqueId val="{00000001-1DAA-45EB-8775-A72CF0A3599C}"/>
            </c:ext>
          </c:extLst>
        </c:ser>
        <c:ser>
          <c:idx val="2"/>
          <c:order val="2"/>
          <c:tx>
            <c:strRef>
              <c:f>'G-6.1'!$K$15</c:f>
              <c:strCache>
                <c:ptCount val="1"/>
                <c:pt idx="0">
                  <c:v>Outras funções</c:v>
                </c:pt>
              </c:strCache>
            </c:strRef>
          </c:tx>
          <c:spPr>
            <a:solidFill>
              <a:srgbClr val="C00000"/>
            </a:solidFill>
            <a:ln w="41275">
              <a:noFill/>
            </a:ln>
          </c:spPr>
          <c:invertIfNegative val="0"/>
          <c:dLbls>
            <c:spPr>
              <a:noFill/>
              <a:ln>
                <a:noFill/>
              </a:ln>
              <a:effectLst/>
            </c:spPr>
            <c:txPr>
              <a:bodyPr wrap="square" lIns="38100" tIns="19050" rIns="38100" bIns="19050" anchor="ctr">
                <a:spAutoFit/>
              </a:bodyPr>
              <a:lstStyle/>
              <a:p>
                <a:pPr>
                  <a:defRPr sz="900"/>
                </a:pPr>
                <a:endParaRPr lang="pt-PT"/>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'G-6.1'!$L$12:$O$12</c:f>
              <c:strCache>
                <c:ptCount val="4"/>
                <c:pt idx="0">
                  <c:v>2017</c:v>
                </c:pt>
                <c:pt idx="1">
                  <c:v>2018</c:v>
                </c:pt>
                <c:pt idx="2">
                  <c:v>2019 Estimativa</c:v>
                </c:pt>
                <c:pt idx="3">
                  <c:v>2020 Previsão</c:v>
                </c:pt>
              </c:strCache>
            </c:strRef>
          </c:cat>
          <c:val>
            <c:numRef>
              <c:f>'G-6.1'!$L$15:$O$15</c:f>
              <c:numCache>
                <c:formatCode>_-* #\ ##0\ _€_-;\-* #\ ##0\ _€_-;_-* "-"??\ _€_-;_-@_-</c:formatCode>
                <c:ptCount val="4"/>
                <c:pt idx="0">
                  <c:v>291.2</c:v>
                </c:pt>
                <c:pt idx="1">
                  <c:v>285.5</c:v>
                </c:pt>
                <c:pt idx="2">
                  <c:v>363.2</c:v>
                </c:pt>
                <c:pt idx="3">
                  <c:v>384</c:v>
                </c:pt>
              </c:numCache>
            </c:numRef>
          </c:val>
          <c:extLst>
            <c:ext xmlns:c16="http://schemas.microsoft.com/office/drawing/2014/chart" uri="{C3380CC4-5D6E-409C-BE32-E72D297353CC}">
              <c16:uniqueId val="{00000006-1DAA-45EB-8775-A72CF0A3599C}"/>
            </c:ext>
          </c:extLst>
        </c:ser>
        <c:dLbls>
          <c:showLegendKey val="0"/>
          <c:showVal val="0"/>
          <c:showCatName val="0"/>
          <c:showSerName val="0"/>
          <c:showPercent val="0"/>
          <c:showBubbleSize val="0"/>
        </c:dLbls>
        <c:gapWidth val="106"/>
        <c:overlap val="100"/>
        <c:axId val="111532288"/>
        <c:axId val="111546368"/>
      </c:barChart>
      <c:catAx>
        <c:axId val="111532288"/>
        <c:scaling>
          <c:orientation val="minMax"/>
        </c:scaling>
        <c:delete val="0"/>
        <c:axPos val="b"/>
        <c:numFmt formatCode="General" sourceLinked="0"/>
        <c:majorTickMark val="out"/>
        <c:minorTickMark val="none"/>
        <c:tickLblPos val="nextTo"/>
        <c:spPr>
          <a:noFill/>
          <a:ln>
            <a:solidFill>
              <a:schemeClr val="bg1">
                <a:lumMod val="65000"/>
              </a:schemeClr>
            </a:solidFill>
          </a:ln>
        </c:spPr>
        <c:txPr>
          <a:bodyPr anchor="t" anchorCtr="0"/>
          <a:lstStyle/>
          <a:p>
            <a:pPr>
              <a:defRPr sz="900" baseline="0">
                <a:latin typeface="+mn-lt"/>
                <a:ea typeface="Verdana" panose="020B0604030504040204" pitchFamily="34" charset="0"/>
              </a:defRPr>
            </a:pPr>
            <a:endParaRPr lang="pt-PT"/>
          </a:p>
        </c:txPr>
        <c:crossAx val="111546368"/>
        <c:crosses val="autoZero"/>
        <c:auto val="1"/>
        <c:lblAlgn val="ctr"/>
        <c:lblOffset val="100"/>
        <c:noMultiLvlLbl val="0"/>
      </c:catAx>
      <c:valAx>
        <c:axId val="111546368"/>
        <c:scaling>
          <c:orientation val="minMax"/>
          <c:max val="13000"/>
          <c:min val="0"/>
        </c:scaling>
        <c:delete val="1"/>
        <c:axPos val="l"/>
        <c:numFmt formatCode="_-* #\ ##0\ _€_-;\-* #\ ##0\ _€_-;_-* &quot;-&quot;??\ _€_-;_-@_-" sourceLinked="1"/>
        <c:majorTickMark val="out"/>
        <c:minorTickMark val="none"/>
        <c:tickLblPos val="nextTo"/>
        <c:crossAx val="111532288"/>
        <c:crosses val="autoZero"/>
        <c:crossBetween val="between"/>
      </c:valAx>
      <c:spPr>
        <a:noFill/>
        <a:ln w="25400">
          <a:noFill/>
        </a:ln>
      </c:spPr>
    </c:plotArea>
    <c:legend>
      <c:legendPos val="b"/>
      <c:layout>
        <c:manualLayout>
          <c:xMode val="edge"/>
          <c:yMode val="edge"/>
          <c:x val="6.7692992921339373E-2"/>
          <c:y val="0.85636514324565605"/>
          <c:w val="0.89486966210613594"/>
          <c:h val="0.12054225514344952"/>
        </c:manualLayout>
      </c:layout>
      <c:overlay val="0"/>
      <c:spPr>
        <a:noFill/>
        <a:ln>
          <a:noFill/>
        </a:ln>
      </c:spPr>
      <c:txPr>
        <a:bodyPr/>
        <a:lstStyle/>
        <a:p>
          <a:pPr>
            <a:defRPr sz="900" baseline="0">
              <a:solidFill>
                <a:sysClr val="windowText" lastClr="000000"/>
              </a:solidFill>
              <a:latin typeface="+mn-lt"/>
              <a:ea typeface="Verdana" panose="020B0604030504040204" pitchFamily="34" charset="0"/>
            </a:defRPr>
          </a:pPr>
          <a:endParaRPr lang="pt-PT"/>
        </a:p>
      </c:txPr>
    </c:legend>
    <c:plotVisOnly val="1"/>
    <c:dispBlanksAs val="gap"/>
    <c:showDLblsOverMax val="0"/>
  </c:chart>
  <c:spPr>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'G-6.2'!$J$11</c:f>
              <c:strCache>
                <c:ptCount val="1"/>
                <c:pt idx="0">
                  <c:v>Taxa preferencial</c:v>
                </c:pt>
              </c:strCache>
            </c:strRef>
          </c:tx>
          <c:spPr>
            <a:solidFill>
              <a:srgbClr val="009999"/>
            </a:solidFill>
            <a:ln>
              <a:solidFill>
                <a:srgbClr val="009999"/>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P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'G-6.2'!$K$10:$N$10</c:f>
              <c:strCache>
                <c:ptCount val="4"/>
                <c:pt idx="0">
                  <c:v>2017</c:v>
                </c:pt>
                <c:pt idx="1">
                  <c:v>2018</c:v>
                </c:pt>
                <c:pt idx="2">
                  <c:v>2019 Estimativa</c:v>
                </c:pt>
                <c:pt idx="3">
                  <c:v>2020 Previsão</c:v>
                </c:pt>
              </c:strCache>
            </c:strRef>
          </c:cat>
          <c:val>
            <c:numRef>
              <c:f>'G-6.2'!$K$11:$N$11</c:f>
              <c:numCache>
                <c:formatCode>_-* #\ ##0\ _€_-;\-* #\ ##0\ _€_-;_-* "-"??\ _€_-;_-@_-</c:formatCode>
                <c:ptCount val="4"/>
                <c:pt idx="0">
                  <c:v>8390.9</c:v>
                </c:pt>
                <c:pt idx="1">
                  <c:v>8195.2999999999993</c:v>
                </c:pt>
                <c:pt idx="2">
                  <c:v>9846.2999999999993</c:v>
                </c:pt>
                <c:pt idx="3">
                  <c:v>10180.5</c:v>
                </c:pt>
              </c:numCache>
            </c:numRef>
          </c:val>
          <c:extLst>
            <c:ext xmlns:c16="http://schemas.microsoft.com/office/drawing/2014/chart" uri="{C3380CC4-5D6E-409C-BE32-E72D297353CC}">
              <c16:uniqueId val="{00000000-7734-4989-AA57-92706F084B16}"/>
            </c:ext>
          </c:extLst>
        </c:ser>
        <c:ser>
          <c:idx val="1"/>
          <c:order val="1"/>
          <c:tx>
            <c:strRef>
              <c:f>'G-6.2'!$J$12</c:f>
              <c:strCache>
                <c:ptCount val="1"/>
                <c:pt idx="0">
                  <c:v>Isenção tributária</c:v>
                </c:pt>
              </c:strCache>
            </c:strRef>
          </c:tx>
          <c:spPr>
            <a:solidFill>
              <a:srgbClr val="A9D18E"/>
            </a:solidFill>
            <a:ln>
              <a:solidFill>
                <a:srgbClr val="A9D18E"/>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P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'G-6.2'!$K$10:$N$10</c:f>
              <c:strCache>
                <c:ptCount val="4"/>
                <c:pt idx="0">
                  <c:v>2017</c:v>
                </c:pt>
                <c:pt idx="1">
                  <c:v>2018</c:v>
                </c:pt>
                <c:pt idx="2">
                  <c:v>2019 Estimativa</c:v>
                </c:pt>
                <c:pt idx="3">
                  <c:v>2020 Previsão</c:v>
                </c:pt>
              </c:strCache>
            </c:strRef>
          </c:cat>
          <c:val>
            <c:numRef>
              <c:f>'G-6.2'!$K$12:$N$12</c:f>
              <c:numCache>
                <c:formatCode>_-* #\ ##0\ _€_-;\-* #\ ##0\ _€_-;_-* "-"??\ _€_-;_-@_-</c:formatCode>
                <c:ptCount val="4"/>
                <c:pt idx="0">
                  <c:v>2229.6</c:v>
                </c:pt>
                <c:pt idx="1">
                  <c:v>1974.7</c:v>
                </c:pt>
                <c:pt idx="2">
                  <c:v>2163.3000000000002</c:v>
                </c:pt>
                <c:pt idx="3">
                  <c:v>2189.9</c:v>
                </c:pt>
              </c:numCache>
            </c:numRef>
          </c:val>
          <c:extLst>
            <c:ext xmlns:c16="http://schemas.microsoft.com/office/drawing/2014/chart" uri="{C3380CC4-5D6E-409C-BE32-E72D297353CC}">
              <c16:uniqueId val="{00000001-7734-4989-AA57-92706F084B16}"/>
            </c:ext>
          </c:extLst>
        </c:ser>
        <c:ser>
          <c:idx val="2"/>
          <c:order val="2"/>
          <c:tx>
            <c:strRef>
              <c:f>'G-6.2'!$J$13</c:f>
              <c:strCache>
                <c:ptCount val="1"/>
                <c:pt idx="0">
                  <c:v>Deduções à coleta</c:v>
                </c:pt>
              </c:strCache>
            </c:strRef>
          </c:tx>
          <c:spPr>
            <a:solidFill>
              <a:srgbClr val="CED1A6"/>
            </a:solidFill>
            <a:ln>
              <a:solidFill>
                <a:srgbClr val="CED1A6"/>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P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'G-6.2'!$K$10:$N$10</c:f>
              <c:strCache>
                <c:ptCount val="4"/>
                <c:pt idx="0">
                  <c:v>2017</c:v>
                </c:pt>
                <c:pt idx="1">
                  <c:v>2018</c:v>
                </c:pt>
                <c:pt idx="2">
                  <c:v>2019 Estimativa</c:v>
                </c:pt>
                <c:pt idx="3">
                  <c:v>2020 Previsão</c:v>
                </c:pt>
              </c:strCache>
            </c:strRef>
          </c:cat>
          <c:val>
            <c:numRef>
              <c:f>'G-6.2'!$K$13:$N$13</c:f>
              <c:numCache>
                <c:formatCode>_-* #\ ##0\ _€_-;\-* #\ ##0\ _€_-;_-* "-"??\ _€_-;_-@_-</c:formatCode>
                <c:ptCount val="4"/>
                <c:pt idx="0">
                  <c:v>844.1</c:v>
                </c:pt>
                <c:pt idx="1">
                  <c:v>817.4</c:v>
                </c:pt>
                <c:pt idx="2">
                  <c:v>864.5</c:v>
                </c:pt>
                <c:pt idx="3">
                  <c:v>882.3</c:v>
                </c:pt>
              </c:numCache>
            </c:numRef>
          </c:val>
          <c:extLst>
            <c:ext xmlns:c16="http://schemas.microsoft.com/office/drawing/2014/chart" uri="{C3380CC4-5D6E-409C-BE32-E72D297353CC}">
              <c16:uniqueId val="{00000002-7734-4989-AA57-92706F084B16}"/>
            </c:ext>
          </c:extLst>
        </c:ser>
        <c:ser>
          <c:idx val="3"/>
          <c:order val="3"/>
          <c:tx>
            <c:strRef>
              <c:f>'G-6.2'!$J$14</c:f>
              <c:strCache>
                <c:ptCount val="1"/>
                <c:pt idx="0">
                  <c:v>Outros tipos</c:v>
                </c:pt>
              </c:strCache>
            </c:strRef>
          </c:tx>
          <c:spPr>
            <a:solidFill>
              <a:srgbClr val="C00000"/>
            </a:solidFill>
            <a:ln>
              <a:noFill/>
            </a:ln>
            <a:effectLst/>
          </c:spPr>
          <c:invertIfNegative val="0"/>
          <c:dLbls>
            <c:dLbl>
              <c:idx val="0"/>
              <c:layout>
                <c:manualLayout>
                  <c:x val="0"/>
                  <c:y val="-3.24074074074074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34-4989-AA57-92706F084B16}"/>
                </c:ext>
              </c:extLst>
            </c:dLbl>
            <c:dLbl>
              <c:idx val="1"/>
              <c:layout>
                <c:manualLayout>
                  <c:x val="2.7777777777778286E-3"/>
                  <c:y val="-3.24074074074074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34-4989-AA57-92706F084B16}"/>
                </c:ext>
              </c:extLst>
            </c:dLbl>
            <c:dLbl>
              <c:idx val="2"/>
              <c:layout>
                <c:manualLayout>
                  <c:x val="0"/>
                  <c:y val="-2.77777777777777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734-4989-AA57-92706F084B16}"/>
                </c:ext>
              </c:extLst>
            </c:dLbl>
            <c:dLbl>
              <c:idx val="3"/>
              <c:layout>
                <c:manualLayout>
                  <c:x val="-2.0370135052831988E-16"/>
                  <c:y val="-2.3148148148148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734-4989-AA57-92706F084B1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P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'G-6.2'!$K$10:$N$10</c:f>
              <c:strCache>
                <c:ptCount val="4"/>
                <c:pt idx="0">
                  <c:v>2017</c:v>
                </c:pt>
                <c:pt idx="1">
                  <c:v>2018</c:v>
                </c:pt>
                <c:pt idx="2">
                  <c:v>2019 Estimativa</c:v>
                </c:pt>
                <c:pt idx="3">
                  <c:v>2020 Previsão</c:v>
                </c:pt>
              </c:strCache>
            </c:strRef>
          </c:cat>
          <c:val>
            <c:numRef>
              <c:f>'G-6.2'!$K$14:$N$14</c:f>
              <c:numCache>
                <c:formatCode>_-* #\ ##0\ _€_-;\-* #\ ##0\ _€_-;_-* "-"??\ _€_-;_-@_-</c:formatCode>
                <c:ptCount val="4"/>
                <c:pt idx="0">
                  <c:v>151.69999999999999</c:v>
                </c:pt>
                <c:pt idx="1">
                  <c:v>117.9</c:v>
                </c:pt>
                <c:pt idx="2">
                  <c:v>111.1</c:v>
                </c:pt>
                <c:pt idx="3">
                  <c:v>106.4</c:v>
                </c:pt>
              </c:numCache>
            </c:numRef>
          </c:val>
          <c:extLst>
            <c:ext xmlns:c16="http://schemas.microsoft.com/office/drawing/2014/chart" uri="{C3380CC4-5D6E-409C-BE32-E72D297353CC}">
              <c16:uniqueId val="{00000007-7734-4989-AA57-92706F084B16}"/>
            </c:ext>
          </c:extLst>
        </c:ser>
        <c:dLbls>
          <c:dLblPos val="ctr"/>
          <c:showLegendKey val="0"/>
          <c:showVal val="1"/>
          <c:showCatName val="0"/>
          <c:showSerName val="0"/>
          <c:showPercent val="0"/>
          <c:showBubbleSize val="0"/>
        </c:dLbls>
        <c:gapWidth val="150"/>
        <c:overlap val="100"/>
        <c:axId val="716228760"/>
        <c:axId val="716230072"/>
      </c:barChart>
      <c:catAx>
        <c:axId val="716228760"/>
        <c:scaling>
          <c:orientation val="minMax"/>
        </c:scaling>
        <c:delete val="0"/>
        <c:axPos val="b"/>
        <c:numFmt formatCode="General" sourceLinked="1"/>
        <c:majorTickMark val="out"/>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716230072"/>
        <c:crosses val="autoZero"/>
        <c:auto val="1"/>
        <c:lblAlgn val="ctr"/>
        <c:lblOffset val="100"/>
        <c:noMultiLvlLbl val="0"/>
      </c:catAx>
      <c:valAx>
        <c:axId val="716230072"/>
        <c:scaling>
          <c:orientation val="minMax"/>
          <c:max val="13500"/>
        </c:scaling>
        <c:delete val="0"/>
        <c:axPos val="l"/>
        <c:majorGridlines>
          <c:spPr>
            <a:ln w="9525" cap="flat" cmpd="sng" algn="ctr">
              <a:no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PT"/>
          </a:p>
        </c:txPr>
        <c:crossAx val="716228760"/>
        <c:crosses val="autoZero"/>
        <c:crossBetween val="between"/>
      </c:valAx>
      <c:spPr>
        <a:noFill/>
        <a:ln>
          <a:noFill/>
        </a:ln>
        <a:effectLst/>
      </c:spPr>
    </c:plotArea>
    <c:legend>
      <c:legendPos val="b"/>
      <c:layout>
        <c:manualLayout>
          <c:xMode val="edge"/>
          <c:yMode val="edge"/>
          <c:x val="0.05"/>
          <c:y val="0.88020778652668419"/>
          <c:w val="0.9"/>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PT"/>
        </a:p>
      </c:txPr>
    </c:legend>
    <c:plotVisOnly val="1"/>
    <c:dispBlanksAs val="gap"/>
    <c:showDLblsOverMax val="0"/>
  </c:chart>
  <c:spPr>
    <a:noFill/>
    <a:ln w="9525" cap="flat" cmpd="sng" algn="ctr">
      <a:noFill/>
      <a:round/>
    </a:ln>
    <a:effectLst/>
  </c:spPr>
  <c:txPr>
    <a:bodyPr/>
    <a:lstStyle/>
    <a:p>
      <a:pPr>
        <a:defRPr/>
      </a:pPr>
      <a:endParaRPr lang="pt-P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064727310331488E-2"/>
          <c:y val="3.0214636766990675E-2"/>
          <c:w val="0.85936472966785893"/>
          <c:h val="0.75536505119958597"/>
        </c:manualLayout>
      </c:layout>
      <c:barChart>
        <c:barDir val="col"/>
        <c:grouping val="clustered"/>
        <c:varyColors val="0"/>
        <c:ser>
          <c:idx val="0"/>
          <c:order val="0"/>
          <c:tx>
            <c:strRef>
              <c:f>'G-6.3'!$M$14</c:f>
              <c:strCache>
                <c:ptCount val="1"/>
                <c:pt idx="0">
                  <c:v>ARL</c:v>
                </c:pt>
              </c:strCache>
            </c:strRef>
          </c:tx>
          <c:spPr>
            <a:solidFill>
              <a:srgbClr val="019999"/>
            </a:solidFill>
            <a:ln w="19050">
              <a:noFill/>
            </a:ln>
          </c:spPr>
          <c:invertIfNegative val="0"/>
          <c:cat>
            <c:strRef>
              <c:f>'G-6.3'!$N$11:$S$11</c:f>
              <c:strCache>
                <c:ptCount val="6"/>
                <c:pt idx="0">
                  <c:v>2015</c:v>
                </c:pt>
                <c:pt idx="1">
                  <c:v>2016</c:v>
                </c:pt>
                <c:pt idx="2">
                  <c:v>2017</c:v>
                </c:pt>
                <c:pt idx="3">
                  <c:v>2018</c:v>
                </c:pt>
                <c:pt idx="4">
                  <c:v>2019 E</c:v>
                </c:pt>
                <c:pt idx="5">
                  <c:v>2020 OE</c:v>
                </c:pt>
              </c:strCache>
            </c:strRef>
          </c:cat>
          <c:val>
            <c:numRef>
              <c:f>'G-6.3'!$N$14:$S$14</c:f>
              <c:numCache>
                <c:formatCode>#,##0</c:formatCode>
                <c:ptCount val="6"/>
                <c:pt idx="0">
                  <c:v>547.21574792000001</c:v>
                </c:pt>
                <c:pt idx="1">
                  <c:v>636.35762499778866</c:v>
                </c:pt>
                <c:pt idx="2">
                  <c:v>289.12489637800127</c:v>
                </c:pt>
                <c:pt idx="3">
                  <c:v>422.97844535699869</c:v>
                </c:pt>
                <c:pt idx="4">
                  <c:v>629.2541137596495</c:v>
                </c:pt>
                <c:pt idx="5">
                  <c:v>610.63076585635054</c:v>
                </c:pt>
              </c:numCache>
            </c:numRef>
          </c:val>
          <c:extLst>
            <c:ext xmlns:c16="http://schemas.microsoft.com/office/drawing/2014/chart" uri="{C3380CC4-5D6E-409C-BE32-E72D297353CC}">
              <c16:uniqueId val="{00000000-AEA0-467A-B377-08F5C8E61D05}"/>
            </c:ext>
          </c:extLst>
        </c:ser>
        <c:dLbls>
          <c:showLegendKey val="0"/>
          <c:showVal val="0"/>
          <c:showCatName val="0"/>
          <c:showSerName val="0"/>
          <c:showPercent val="0"/>
          <c:showBubbleSize val="0"/>
        </c:dLbls>
        <c:gapWidth val="150"/>
        <c:axId val="176553344"/>
        <c:axId val="176891392"/>
      </c:barChart>
      <c:lineChart>
        <c:grouping val="standard"/>
        <c:varyColors val="0"/>
        <c:ser>
          <c:idx val="1"/>
          <c:order val="1"/>
          <c:tx>
            <c:strRef>
              <c:f>'G-6.3'!$M$12</c:f>
              <c:strCache>
                <c:ptCount val="1"/>
                <c:pt idx="0">
                  <c:v>Administração Regional</c:v>
                </c:pt>
              </c:strCache>
            </c:strRef>
          </c:tx>
          <c:spPr>
            <a:ln w="22225">
              <a:solidFill>
                <a:srgbClr val="717171"/>
              </a:solidFill>
              <a:prstDash val="sysDash"/>
            </a:ln>
          </c:spPr>
          <c:marker>
            <c:symbol val="diamond"/>
            <c:size val="4"/>
            <c:spPr>
              <a:solidFill>
                <a:srgbClr val="717171"/>
              </a:solidFill>
              <a:ln>
                <a:solidFill>
                  <a:srgbClr val="717171"/>
                </a:solidFill>
              </a:ln>
            </c:spPr>
          </c:marker>
          <c:cat>
            <c:strLit>
              <c:ptCount val="6"/>
              <c:pt idx="0">
                <c:v>2015</c:v>
              </c:pt>
              <c:pt idx="1">
                <c:v>2016</c:v>
              </c:pt>
              <c:pt idx="2">
                <c:v>2017</c:v>
              </c:pt>
              <c:pt idx="3">
                <c:v>2018</c:v>
              </c:pt>
              <c:pt idx="4">
                <c:v>2019 E</c:v>
              </c:pt>
              <c:pt idx="5">
                <c:v>2020 OE</c:v>
              </c:pt>
            </c:strLit>
          </c:cat>
          <c:val>
            <c:numRef>
              <c:f>'G-6.3'!$N$12:$S$12</c:f>
              <c:numCache>
                <c:formatCode>#,##0</c:formatCode>
                <c:ptCount val="6"/>
                <c:pt idx="0">
                  <c:v>-194.07664818999956</c:v>
                </c:pt>
                <c:pt idx="1">
                  <c:v>-24.027768902010394</c:v>
                </c:pt>
                <c:pt idx="2">
                  <c:v>-184.84799392200011</c:v>
                </c:pt>
                <c:pt idx="3">
                  <c:v>-32.736018933000651</c:v>
                </c:pt>
                <c:pt idx="4">
                  <c:v>-123.55897021252849</c:v>
                </c:pt>
                <c:pt idx="5">
                  <c:v>-15.833412422222409</c:v>
                </c:pt>
              </c:numCache>
            </c:numRef>
          </c:val>
          <c:smooth val="0"/>
          <c:extLst>
            <c:ext xmlns:c16="http://schemas.microsoft.com/office/drawing/2014/chart" uri="{C3380CC4-5D6E-409C-BE32-E72D297353CC}">
              <c16:uniqueId val="{00000001-AEA0-467A-B377-08F5C8E61D05}"/>
            </c:ext>
          </c:extLst>
        </c:ser>
        <c:ser>
          <c:idx val="2"/>
          <c:order val="2"/>
          <c:tx>
            <c:strRef>
              <c:f>'G-6.3'!$M$13</c:f>
              <c:strCache>
                <c:ptCount val="1"/>
                <c:pt idx="0">
                  <c:v>Administração Local</c:v>
                </c:pt>
              </c:strCache>
            </c:strRef>
          </c:tx>
          <c:spPr>
            <a:ln w="19050">
              <a:solidFill>
                <a:srgbClr val="002060"/>
              </a:solidFill>
            </a:ln>
          </c:spPr>
          <c:marker>
            <c:symbol val="circle"/>
            <c:size val="5"/>
            <c:spPr>
              <a:solidFill>
                <a:srgbClr val="002060"/>
              </a:solidFill>
              <a:ln>
                <a:solidFill>
                  <a:srgbClr val="002060"/>
                </a:solidFill>
              </a:ln>
            </c:spPr>
          </c:marker>
          <c:cat>
            <c:strLit>
              <c:ptCount val="6"/>
              <c:pt idx="0">
                <c:v>2015</c:v>
              </c:pt>
              <c:pt idx="1">
                <c:v>2016</c:v>
              </c:pt>
              <c:pt idx="2">
                <c:v>2017</c:v>
              </c:pt>
              <c:pt idx="3">
                <c:v>2018</c:v>
              </c:pt>
              <c:pt idx="4">
                <c:v>2019 E</c:v>
              </c:pt>
              <c:pt idx="5">
                <c:v>2020 OE</c:v>
              </c:pt>
            </c:strLit>
          </c:cat>
          <c:val>
            <c:numRef>
              <c:f>'G-6.3'!$N$13:$S$13</c:f>
              <c:numCache>
                <c:formatCode>#,##0</c:formatCode>
                <c:ptCount val="6"/>
                <c:pt idx="0">
                  <c:v>741.29239610999957</c:v>
                </c:pt>
                <c:pt idx="1">
                  <c:v>660.38539389979906</c:v>
                </c:pt>
                <c:pt idx="2">
                  <c:v>473.97289030000138</c:v>
                </c:pt>
                <c:pt idx="3">
                  <c:v>455.71446428999934</c:v>
                </c:pt>
                <c:pt idx="4">
                  <c:v>752.81308397217799</c:v>
                </c:pt>
                <c:pt idx="5">
                  <c:v>626.46417827857294</c:v>
                </c:pt>
              </c:numCache>
            </c:numRef>
          </c:val>
          <c:smooth val="0"/>
          <c:extLst>
            <c:ext xmlns:c16="http://schemas.microsoft.com/office/drawing/2014/chart" uri="{C3380CC4-5D6E-409C-BE32-E72D297353CC}">
              <c16:uniqueId val="{00000002-AEA0-467A-B377-08F5C8E61D05}"/>
            </c:ext>
          </c:extLst>
        </c:ser>
        <c:dLbls>
          <c:showLegendKey val="0"/>
          <c:showVal val="0"/>
          <c:showCatName val="0"/>
          <c:showSerName val="0"/>
          <c:showPercent val="0"/>
          <c:showBubbleSize val="0"/>
        </c:dLbls>
        <c:marker val="1"/>
        <c:smooth val="0"/>
        <c:axId val="176553344"/>
        <c:axId val="176891392"/>
      </c:lineChart>
      <c:catAx>
        <c:axId val="176553344"/>
        <c:scaling>
          <c:orientation val="minMax"/>
        </c:scaling>
        <c:delete val="0"/>
        <c:axPos val="b"/>
        <c:numFmt formatCode="General" sourceLinked="1"/>
        <c:majorTickMark val="out"/>
        <c:minorTickMark val="none"/>
        <c:tickLblPos val="low"/>
        <c:spPr>
          <a:ln w="3175">
            <a:solidFill>
              <a:schemeClr val="bg1">
                <a:lumMod val="50000"/>
              </a:schemeClr>
            </a:solidFill>
          </a:ln>
        </c:spPr>
        <c:crossAx val="176891392"/>
        <c:crosses val="autoZero"/>
        <c:auto val="1"/>
        <c:lblAlgn val="ctr"/>
        <c:lblOffset val="100"/>
        <c:noMultiLvlLbl val="0"/>
      </c:catAx>
      <c:valAx>
        <c:axId val="176891392"/>
        <c:scaling>
          <c:orientation val="minMax"/>
          <c:max val="1100"/>
          <c:min val="-1000"/>
        </c:scaling>
        <c:delete val="0"/>
        <c:axPos val="l"/>
        <c:majorGridlines>
          <c:spPr>
            <a:ln w="3175">
              <a:solidFill>
                <a:schemeClr val="bg1">
                  <a:lumMod val="85000"/>
                </a:schemeClr>
              </a:solidFill>
            </a:ln>
          </c:spPr>
        </c:majorGridlines>
        <c:numFmt formatCode="#,##0" sourceLinked="1"/>
        <c:majorTickMark val="out"/>
        <c:minorTickMark val="none"/>
        <c:tickLblPos val="nextTo"/>
        <c:spPr>
          <a:ln w="3175">
            <a:solidFill>
              <a:schemeClr val="bg1">
                <a:lumMod val="50000"/>
              </a:schemeClr>
            </a:solidFill>
          </a:ln>
        </c:spPr>
        <c:crossAx val="176553344"/>
        <c:crosses val="autoZero"/>
        <c:crossBetween val="between"/>
      </c:valAx>
    </c:plotArea>
    <c:legend>
      <c:legendPos val="b"/>
      <c:layout>
        <c:manualLayout>
          <c:xMode val="edge"/>
          <c:yMode val="edge"/>
          <c:x val="0.10080640015256805"/>
          <c:y val="0.90766072845545465"/>
          <c:w val="0.74334110059450009"/>
          <c:h val="6.5761198454844308E-2"/>
        </c:manualLayout>
      </c:layout>
      <c:overlay val="0"/>
    </c:legend>
    <c:plotVisOnly val="1"/>
    <c:dispBlanksAs val="gap"/>
    <c:showDLblsOverMax val="0"/>
  </c:chart>
  <c:spPr>
    <a:ln>
      <a:noFill/>
    </a:ln>
  </c:spPr>
  <c:txPr>
    <a:bodyPr/>
    <a:lstStyle/>
    <a:p>
      <a:pPr>
        <a:defRPr sz="900">
          <a:latin typeface="+mn-lt"/>
          <a:ea typeface="Verdana" panose="020B0604030504040204" pitchFamily="34" charset="0"/>
          <a:cs typeface="Arial" pitchFamily="34" charset="0"/>
        </a:defRPr>
      </a:pPr>
      <a:endParaRPr lang="pt-PT"/>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83814523184607E-2"/>
          <c:y val="5.0925925925925923E-2"/>
          <c:w val="0.85436570428696412"/>
          <c:h val="0.6822528433945757"/>
        </c:manualLayout>
      </c:layout>
      <c:lineChart>
        <c:grouping val="standard"/>
        <c:varyColors val="0"/>
        <c:ser>
          <c:idx val="0"/>
          <c:order val="0"/>
          <c:tx>
            <c:strRef>
              <c:f>'G-2.1'!$J$8</c:f>
              <c:strCache>
                <c:ptCount val="1"/>
                <c:pt idx="0">
                  <c:v>G20</c:v>
                </c:pt>
              </c:strCache>
            </c:strRef>
          </c:tx>
          <c:spPr>
            <a:ln>
              <a:solidFill>
                <a:srgbClr val="717171"/>
              </a:solidFill>
            </a:ln>
          </c:spPr>
          <c:marker>
            <c:symbol val="star"/>
            <c:size val="5"/>
            <c:spPr>
              <a:solidFill>
                <a:srgbClr val="717171"/>
              </a:solidFill>
              <a:ln>
                <a:noFill/>
              </a:ln>
            </c:spPr>
          </c:marker>
          <c:cat>
            <c:strRef>
              <c:f>'G-2.1'!$I$9:$I$19</c:f>
              <c:strCache>
                <c:ptCount val="11"/>
                <c:pt idx="0">
                  <c:v>2017 I</c:v>
                </c:pt>
                <c:pt idx="1">
                  <c:v>II</c:v>
                </c:pt>
                <c:pt idx="2">
                  <c:v>III</c:v>
                </c:pt>
                <c:pt idx="3">
                  <c:v>IV</c:v>
                </c:pt>
                <c:pt idx="4">
                  <c:v>2018 I</c:v>
                </c:pt>
                <c:pt idx="5">
                  <c:v>II</c:v>
                </c:pt>
                <c:pt idx="6">
                  <c:v>III</c:v>
                </c:pt>
                <c:pt idx="7">
                  <c:v>IV</c:v>
                </c:pt>
                <c:pt idx="8">
                  <c:v>2019 I</c:v>
                </c:pt>
                <c:pt idx="9">
                  <c:v>II</c:v>
                </c:pt>
                <c:pt idx="10">
                  <c:v>III</c:v>
                </c:pt>
              </c:strCache>
            </c:strRef>
          </c:cat>
          <c:val>
            <c:numRef>
              <c:f>'G-2.1'!$J$9:$J$19</c:f>
              <c:numCache>
                <c:formatCode>0.0</c:formatCode>
                <c:ptCount val="11"/>
                <c:pt idx="0">
                  <c:v>3.6</c:v>
                </c:pt>
                <c:pt idx="1">
                  <c:v>3.7</c:v>
                </c:pt>
                <c:pt idx="2">
                  <c:v>4.0999999999999996</c:v>
                </c:pt>
                <c:pt idx="3">
                  <c:v>4.0999999999999996</c:v>
                </c:pt>
                <c:pt idx="4">
                  <c:v>4</c:v>
                </c:pt>
                <c:pt idx="5">
                  <c:v>3.9</c:v>
                </c:pt>
                <c:pt idx="6">
                  <c:v>3.6</c:v>
                </c:pt>
                <c:pt idx="7">
                  <c:v>3.2</c:v>
                </c:pt>
                <c:pt idx="8">
                  <c:v>3.1</c:v>
                </c:pt>
                <c:pt idx="9">
                  <c:v>3</c:v>
                </c:pt>
                <c:pt idx="10">
                  <c:v>2.9</c:v>
                </c:pt>
              </c:numCache>
            </c:numRef>
          </c:val>
          <c:smooth val="0"/>
          <c:extLst>
            <c:ext xmlns:c16="http://schemas.microsoft.com/office/drawing/2014/chart" uri="{C3380CC4-5D6E-409C-BE32-E72D297353CC}">
              <c16:uniqueId val="{00000000-C71B-41FB-B1DA-7E89F4D2F9AC}"/>
            </c:ext>
          </c:extLst>
        </c:ser>
        <c:ser>
          <c:idx val="1"/>
          <c:order val="1"/>
          <c:tx>
            <c:strRef>
              <c:f>'G-2.1'!$K$8</c:f>
              <c:strCache>
                <c:ptCount val="1"/>
                <c:pt idx="0">
                  <c:v>EUA</c:v>
                </c:pt>
              </c:strCache>
            </c:strRef>
          </c:tx>
          <c:spPr>
            <a:ln>
              <a:solidFill>
                <a:srgbClr val="A9D18E"/>
              </a:solidFill>
            </a:ln>
          </c:spPr>
          <c:marker>
            <c:symbol val="circle"/>
            <c:size val="5"/>
            <c:spPr>
              <a:solidFill>
                <a:schemeClr val="accent6">
                  <a:lumMod val="60000"/>
                  <a:lumOff val="40000"/>
                </a:schemeClr>
              </a:solidFill>
              <a:ln>
                <a:noFill/>
              </a:ln>
            </c:spPr>
          </c:marker>
          <c:cat>
            <c:strRef>
              <c:f>'G-2.1'!$I$9:$I$19</c:f>
              <c:strCache>
                <c:ptCount val="11"/>
                <c:pt idx="0">
                  <c:v>2017 I</c:v>
                </c:pt>
                <c:pt idx="1">
                  <c:v>II</c:v>
                </c:pt>
                <c:pt idx="2">
                  <c:v>III</c:v>
                </c:pt>
                <c:pt idx="3">
                  <c:v>IV</c:v>
                </c:pt>
                <c:pt idx="4">
                  <c:v>2018 I</c:v>
                </c:pt>
                <c:pt idx="5">
                  <c:v>II</c:v>
                </c:pt>
                <c:pt idx="6">
                  <c:v>III</c:v>
                </c:pt>
                <c:pt idx="7">
                  <c:v>IV</c:v>
                </c:pt>
                <c:pt idx="8">
                  <c:v>2019 I</c:v>
                </c:pt>
                <c:pt idx="9">
                  <c:v>II</c:v>
                </c:pt>
                <c:pt idx="10">
                  <c:v>III</c:v>
                </c:pt>
              </c:strCache>
            </c:strRef>
          </c:cat>
          <c:val>
            <c:numRef>
              <c:f>'G-2.1'!$K$9:$K$19</c:f>
              <c:numCache>
                <c:formatCode>0.0</c:formatCode>
                <c:ptCount val="11"/>
                <c:pt idx="0">
                  <c:v>2.0989018499954382</c:v>
                </c:pt>
                <c:pt idx="1">
                  <c:v>2.1633388890778482</c:v>
                </c:pt>
                <c:pt idx="2">
                  <c:v>2.4161126805036348</c:v>
                </c:pt>
                <c:pt idx="3">
                  <c:v>2.795637391860506</c:v>
                </c:pt>
                <c:pt idx="4">
                  <c:v>2.8618767886730012</c:v>
                </c:pt>
                <c:pt idx="5">
                  <c:v>3.2023750069363421</c:v>
                </c:pt>
                <c:pt idx="6">
                  <c:v>3.1331894558347617</c:v>
                </c:pt>
                <c:pt idx="7">
                  <c:v>2.5160322008459524</c:v>
                </c:pt>
                <c:pt idx="8">
                  <c:v>2.6520883161679665</c:v>
                </c:pt>
                <c:pt idx="9">
                  <c:v>2.2889434942279019</c:v>
                </c:pt>
                <c:pt idx="10">
                  <c:v>2.1</c:v>
                </c:pt>
              </c:numCache>
            </c:numRef>
          </c:val>
          <c:smooth val="0"/>
          <c:extLst>
            <c:ext xmlns:c16="http://schemas.microsoft.com/office/drawing/2014/chart" uri="{C3380CC4-5D6E-409C-BE32-E72D297353CC}">
              <c16:uniqueId val="{00000001-C71B-41FB-B1DA-7E89F4D2F9AC}"/>
            </c:ext>
          </c:extLst>
        </c:ser>
        <c:ser>
          <c:idx val="3"/>
          <c:order val="2"/>
          <c:tx>
            <c:strRef>
              <c:f>'G-2.1'!$L$8</c:f>
              <c:strCache>
                <c:ptCount val="1"/>
                <c:pt idx="0">
                  <c:v>Área do euro</c:v>
                </c:pt>
              </c:strCache>
            </c:strRef>
          </c:tx>
          <c:spPr>
            <a:ln>
              <a:solidFill>
                <a:srgbClr val="009999"/>
              </a:solidFill>
            </a:ln>
          </c:spPr>
          <c:marker>
            <c:symbol val="none"/>
          </c:marker>
          <c:cat>
            <c:strRef>
              <c:f>'G-2.1'!$I$9:$I$19</c:f>
              <c:strCache>
                <c:ptCount val="11"/>
                <c:pt idx="0">
                  <c:v>2017 I</c:v>
                </c:pt>
                <c:pt idx="1">
                  <c:v>II</c:v>
                </c:pt>
                <c:pt idx="2">
                  <c:v>III</c:v>
                </c:pt>
                <c:pt idx="3">
                  <c:v>IV</c:v>
                </c:pt>
                <c:pt idx="4">
                  <c:v>2018 I</c:v>
                </c:pt>
                <c:pt idx="5">
                  <c:v>II</c:v>
                </c:pt>
                <c:pt idx="6">
                  <c:v>III</c:v>
                </c:pt>
                <c:pt idx="7">
                  <c:v>IV</c:v>
                </c:pt>
                <c:pt idx="8">
                  <c:v>2019 I</c:v>
                </c:pt>
                <c:pt idx="9">
                  <c:v>II</c:v>
                </c:pt>
                <c:pt idx="10">
                  <c:v>III</c:v>
                </c:pt>
              </c:strCache>
            </c:strRef>
          </c:cat>
          <c:val>
            <c:numRef>
              <c:f>'G-2.1'!$L$9:$L$19</c:f>
              <c:numCache>
                <c:formatCode>0.0</c:formatCode>
                <c:ptCount val="11"/>
                <c:pt idx="0">
                  <c:v>2.1688189064846153</c:v>
                </c:pt>
                <c:pt idx="1">
                  <c:v>2.6</c:v>
                </c:pt>
                <c:pt idx="2">
                  <c:v>2.9</c:v>
                </c:pt>
                <c:pt idx="3">
                  <c:v>3</c:v>
                </c:pt>
                <c:pt idx="4">
                  <c:v>2.6</c:v>
                </c:pt>
                <c:pt idx="5">
                  <c:v>2.2000000000000002</c:v>
                </c:pt>
                <c:pt idx="6">
                  <c:v>1.6</c:v>
                </c:pt>
                <c:pt idx="7">
                  <c:v>1.2</c:v>
                </c:pt>
                <c:pt idx="8">
                  <c:v>1.4</c:v>
                </c:pt>
                <c:pt idx="9">
                  <c:v>1.2</c:v>
                </c:pt>
                <c:pt idx="10">
                  <c:v>1.2</c:v>
                </c:pt>
              </c:numCache>
            </c:numRef>
          </c:val>
          <c:smooth val="0"/>
          <c:extLst>
            <c:ext xmlns:c16="http://schemas.microsoft.com/office/drawing/2014/chart" uri="{C3380CC4-5D6E-409C-BE32-E72D297353CC}">
              <c16:uniqueId val="{00000002-C71B-41FB-B1DA-7E89F4D2F9AC}"/>
            </c:ext>
          </c:extLst>
        </c:ser>
        <c:ser>
          <c:idx val="4"/>
          <c:order val="3"/>
          <c:tx>
            <c:strRef>
              <c:f>'G-2.1'!$M$8</c:f>
              <c:strCache>
                <c:ptCount val="1"/>
                <c:pt idx="0">
                  <c:v>Alemanha</c:v>
                </c:pt>
              </c:strCache>
            </c:strRef>
          </c:tx>
          <c:spPr>
            <a:ln>
              <a:solidFill>
                <a:srgbClr val="1A4954"/>
              </a:solidFill>
            </a:ln>
          </c:spPr>
          <c:marker>
            <c:symbol val="star"/>
            <c:size val="5"/>
          </c:marker>
          <c:cat>
            <c:strRef>
              <c:f>'G-2.1'!$I$9:$I$19</c:f>
              <c:strCache>
                <c:ptCount val="11"/>
                <c:pt idx="0">
                  <c:v>2017 I</c:v>
                </c:pt>
                <c:pt idx="1">
                  <c:v>II</c:v>
                </c:pt>
                <c:pt idx="2">
                  <c:v>III</c:v>
                </c:pt>
                <c:pt idx="3">
                  <c:v>IV</c:v>
                </c:pt>
                <c:pt idx="4">
                  <c:v>2018 I</c:v>
                </c:pt>
                <c:pt idx="5">
                  <c:v>II</c:v>
                </c:pt>
                <c:pt idx="6">
                  <c:v>III</c:v>
                </c:pt>
                <c:pt idx="7">
                  <c:v>IV</c:v>
                </c:pt>
                <c:pt idx="8">
                  <c:v>2019 I</c:v>
                </c:pt>
                <c:pt idx="9">
                  <c:v>II</c:v>
                </c:pt>
                <c:pt idx="10">
                  <c:v>III</c:v>
                </c:pt>
              </c:strCache>
            </c:strRef>
          </c:cat>
          <c:val>
            <c:numRef>
              <c:f>'G-2.1'!$M$9:$M$19</c:f>
              <c:numCache>
                <c:formatCode>0.0</c:formatCode>
                <c:ptCount val="11"/>
                <c:pt idx="0">
                  <c:v>2.3469064310851939</c:v>
                </c:pt>
                <c:pt idx="1">
                  <c:v>2.3335599729792822</c:v>
                </c:pt>
                <c:pt idx="2">
                  <c:v>3.0039154830208581</c:v>
                </c:pt>
                <c:pt idx="3">
                  <c:v>3.3830481050037386</c:v>
                </c:pt>
                <c:pt idx="4">
                  <c:v>2.3027307366799921</c:v>
                </c:pt>
                <c:pt idx="5">
                  <c:v>2.1270494965350162</c:v>
                </c:pt>
                <c:pt idx="6">
                  <c:v>1.1494175038156529</c:v>
                </c:pt>
                <c:pt idx="7">
                  <c:v>0.6224172026519037</c:v>
                </c:pt>
                <c:pt idx="8">
                  <c:v>1</c:v>
                </c:pt>
                <c:pt idx="9">
                  <c:v>0.3</c:v>
                </c:pt>
                <c:pt idx="10">
                  <c:v>0.5</c:v>
                </c:pt>
              </c:numCache>
            </c:numRef>
          </c:val>
          <c:smooth val="0"/>
          <c:extLst>
            <c:ext xmlns:c16="http://schemas.microsoft.com/office/drawing/2014/chart" uri="{C3380CC4-5D6E-409C-BE32-E72D297353CC}">
              <c16:uniqueId val="{00000003-C71B-41FB-B1DA-7E89F4D2F9AC}"/>
            </c:ext>
          </c:extLst>
        </c:ser>
        <c:dLbls>
          <c:showLegendKey val="0"/>
          <c:showVal val="0"/>
          <c:showCatName val="0"/>
          <c:showSerName val="0"/>
          <c:showPercent val="0"/>
          <c:showBubbleSize val="0"/>
        </c:dLbls>
        <c:marker val="1"/>
        <c:smooth val="0"/>
        <c:axId val="130923520"/>
        <c:axId val="130949888"/>
      </c:lineChart>
      <c:lineChart>
        <c:grouping val="standard"/>
        <c:varyColors val="0"/>
        <c:ser>
          <c:idx val="5"/>
          <c:order val="4"/>
          <c:tx>
            <c:strRef>
              <c:f>'G-2.1'!$N$8</c:f>
              <c:strCache>
                <c:ptCount val="1"/>
                <c:pt idx="0">
                  <c:v>China </c:v>
                </c:pt>
              </c:strCache>
            </c:strRef>
          </c:tx>
          <c:spPr>
            <a:ln>
              <a:solidFill>
                <a:srgbClr val="BD1218"/>
              </a:solidFill>
              <a:prstDash val="dash"/>
            </a:ln>
          </c:spPr>
          <c:marker>
            <c:symbol val="none"/>
          </c:marker>
          <c:cat>
            <c:strRef>
              <c:f>'G-2.1'!$I$9:$I$19</c:f>
              <c:strCache>
                <c:ptCount val="11"/>
                <c:pt idx="0">
                  <c:v>2017 I</c:v>
                </c:pt>
                <c:pt idx="1">
                  <c:v>II</c:v>
                </c:pt>
                <c:pt idx="2">
                  <c:v>III</c:v>
                </c:pt>
                <c:pt idx="3">
                  <c:v>IV</c:v>
                </c:pt>
                <c:pt idx="4">
                  <c:v>2018 I</c:v>
                </c:pt>
                <c:pt idx="5">
                  <c:v>II</c:v>
                </c:pt>
                <c:pt idx="6">
                  <c:v>III</c:v>
                </c:pt>
                <c:pt idx="7">
                  <c:v>IV</c:v>
                </c:pt>
                <c:pt idx="8">
                  <c:v>2019 I</c:v>
                </c:pt>
                <c:pt idx="9">
                  <c:v>II</c:v>
                </c:pt>
                <c:pt idx="10">
                  <c:v>III</c:v>
                </c:pt>
              </c:strCache>
            </c:strRef>
          </c:cat>
          <c:val>
            <c:numRef>
              <c:f>'G-2.1'!$N$9:$N$19</c:f>
              <c:numCache>
                <c:formatCode>0.0</c:formatCode>
                <c:ptCount val="11"/>
                <c:pt idx="0">
                  <c:v>6.8</c:v>
                </c:pt>
                <c:pt idx="1">
                  <c:v>6.8</c:v>
                </c:pt>
                <c:pt idx="2">
                  <c:v>6.7</c:v>
                </c:pt>
                <c:pt idx="3">
                  <c:v>6.7</c:v>
                </c:pt>
                <c:pt idx="4">
                  <c:v>6.8</c:v>
                </c:pt>
                <c:pt idx="5">
                  <c:v>6.7</c:v>
                </c:pt>
                <c:pt idx="6">
                  <c:v>6.5</c:v>
                </c:pt>
                <c:pt idx="7">
                  <c:v>6.4</c:v>
                </c:pt>
                <c:pt idx="8">
                  <c:v>6.4</c:v>
                </c:pt>
                <c:pt idx="9">
                  <c:v>6.2</c:v>
                </c:pt>
                <c:pt idx="10">
                  <c:v>6</c:v>
                </c:pt>
              </c:numCache>
            </c:numRef>
          </c:val>
          <c:smooth val="0"/>
          <c:extLst>
            <c:ext xmlns:c16="http://schemas.microsoft.com/office/drawing/2014/chart" uri="{C3380CC4-5D6E-409C-BE32-E72D297353CC}">
              <c16:uniqueId val="{00000004-C71B-41FB-B1DA-7E89F4D2F9AC}"/>
            </c:ext>
          </c:extLst>
        </c:ser>
        <c:dLbls>
          <c:showLegendKey val="0"/>
          <c:showVal val="0"/>
          <c:showCatName val="0"/>
          <c:showSerName val="0"/>
          <c:showPercent val="0"/>
          <c:showBubbleSize val="0"/>
        </c:dLbls>
        <c:marker val="1"/>
        <c:smooth val="0"/>
        <c:axId val="429857064"/>
        <c:axId val="429859032"/>
      </c:lineChart>
      <c:catAx>
        <c:axId val="130923520"/>
        <c:scaling>
          <c:orientation val="minMax"/>
        </c:scaling>
        <c:delete val="0"/>
        <c:axPos val="b"/>
        <c:numFmt formatCode="General" sourceLinked="0"/>
        <c:majorTickMark val="in"/>
        <c:minorTickMark val="none"/>
        <c:tickLblPos val="nextTo"/>
        <c:txPr>
          <a:bodyPr rot="-5400000" vert="horz"/>
          <a:lstStyle/>
          <a:p>
            <a:pPr>
              <a:defRPr/>
            </a:pPr>
            <a:endParaRPr lang="pt-PT"/>
          </a:p>
        </c:txPr>
        <c:crossAx val="130949888"/>
        <c:crosses val="autoZero"/>
        <c:auto val="1"/>
        <c:lblAlgn val="ctr"/>
        <c:lblOffset val="100"/>
        <c:noMultiLvlLbl val="0"/>
      </c:catAx>
      <c:valAx>
        <c:axId val="130949888"/>
        <c:scaling>
          <c:orientation val="minMax"/>
        </c:scaling>
        <c:delete val="0"/>
        <c:axPos val="l"/>
        <c:numFmt formatCode="#,##0.0" sourceLinked="0"/>
        <c:majorTickMark val="in"/>
        <c:minorTickMark val="none"/>
        <c:tickLblPos val="nextTo"/>
        <c:crossAx val="130923520"/>
        <c:crosses val="autoZero"/>
        <c:crossBetween val="between"/>
      </c:valAx>
      <c:valAx>
        <c:axId val="429859032"/>
        <c:scaling>
          <c:orientation val="minMax"/>
          <c:min val="4"/>
        </c:scaling>
        <c:delete val="0"/>
        <c:axPos val="r"/>
        <c:numFmt formatCode="#,##0.0" sourceLinked="0"/>
        <c:majorTickMark val="out"/>
        <c:minorTickMark val="none"/>
        <c:tickLblPos val="nextTo"/>
        <c:crossAx val="429857064"/>
        <c:crosses val="max"/>
        <c:crossBetween val="between"/>
      </c:valAx>
      <c:catAx>
        <c:axId val="429857064"/>
        <c:scaling>
          <c:orientation val="minMax"/>
        </c:scaling>
        <c:delete val="1"/>
        <c:axPos val="b"/>
        <c:numFmt formatCode="General" sourceLinked="1"/>
        <c:majorTickMark val="out"/>
        <c:minorTickMark val="none"/>
        <c:tickLblPos val="nextTo"/>
        <c:crossAx val="429859032"/>
        <c:crosses val="autoZero"/>
        <c:auto val="1"/>
        <c:lblAlgn val="ctr"/>
        <c:lblOffset val="100"/>
        <c:noMultiLvlLbl val="0"/>
      </c:catAx>
    </c:plotArea>
    <c:legend>
      <c:legendPos val="b"/>
      <c:overlay val="0"/>
    </c:legend>
    <c:plotVisOnly val="1"/>
    <c:dispBlanksAs val="gap"/>
    <c:showDLblsOverMax val="0"/>
  </c:chart>
  <c:spPr>
    <a:noFill/>
    <a:ln>
      <a:noFill/>
    </a:ln>
  </c:spPr>
  <c:txPr>
    <a:bodyPr/>
    <a:lstStyle/>
    <a:p>
      <a:pPr>
        <a:defRPr sz="900"/>
      </a:pPr>
      <a:endParaRPr lang="pt-PT"/>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'G-2.2'!$Q$8</c:f>
              <c:strCache>
                <c:ptCount val="1"/>
                <c:pt idx="0">
                  <c:v>Incerteza política</c:v>
                </c:pt>
              </c:strCache>
            </c:strRef>
          </c:tx>
          <c:spPr>
            <a:ln w="22225" cap="rnd">
              <a:solidFill>
                <a:srgbClr val="7F7F7F"/>
              </a:solidFill>
              <a:round/>
            </a:ln>
            <a:effectLst/>
          </c:spPr>
          <c:marker>
            <c:symbol val="none"/>
          </c:marker>
          <c:cat>
            <c:strRef>
              <c:f>'G-2.2'!$P$9:$P$59</c:f>
              <c:strCache>
                <c:ptCount val="51"/>
                <c:pt idx="0">
                  <c:v>2007 I</c:v>
                </c:pt>
                <c:pt idx="1">
                  <c:v>II</c:v>
                </c:pt>
                <c:pt idx="2">
                  <c:v>III</c:v>
                </c:pt>
                <c:pt idx="3">
                  <c:v>IV</c:v>
                </c:pt>
                <c:pt idx="4">
                  <c:v>2008 I</c:v>
                </c:pt>
                <c:pt idx="5">
                  <c:v>II</c:v>
                </c:pt>
                <c:pt idx="6">
                  <c:v>III</c:v>
                </c:pt>
                <c:pt idx="7">
                  <c:v>IV</c:v>
                </c:pt>
                <c:pt idx="8">
                  <c:v>2009 I</c:v>
                </c:pt>
                <c:pt idx="9">
                  <c:v>II</c:v>
                </c:pt>
                <c:pt idx="10">
                  <c:v>III</c:v>
                </c:pt>
                <c:pt idx="11">
                  <c:v>IV</c:v>
                </c:pt>
                <c:pt idx="12">
                  <c:v>2010 I</c:v>
                </c:pt>
                <c:pt idx="13">
                  <c:v>II</c:v>
                </c:pt>
                <c:pt idx="14">
                  <c:v>III</c:v>
                </c:pt>
                <c:pt idx="15">
                  <c:v>IV</c:v>
                </c:pt>
                <c:pt idx="16">
                  <c:v>2011 I</c:v>
                </c:pt>
                <c:pt idx="17">
                  <c:v>II</c:v>
                </c:pt>
                <c:pt idx="18">
                  <c:v>III</c:v>
                </c:pt>
                <c:pt idx="19">
                  <c:v>IV</c:v>
                </c:pt>
                <c:pt idx="20">
                  <c:v>2012 I</c:v>
                </c:pt>
                <c:pt idx="21">
                  <c:v>II</c:v>
                </c:pt>
                <c:pt idx="22">
                  <c:v>III</c:v>
                </c:pt>
                <c:pt idx="23">
                  <c:v>IV</c:v>
                </c:pt>
                <c:pt idx="24">
                  <c:v>2013 I</c:v>
                </c:pt>
                <c:pt idx="25">
                  <c:v>II</c:v>
                </c:pt>
                <c:pt idx="26">
                  <c:v>III</c:v>
                </c:pt>
                <c:pt idx="27">
                  <c:v>IV</c:v>
                </c:pt>
                <c:pt idx="28">
                  <c:v>2014 I</c:v>
                </c:pt>
                <c:pt idx="29">
                  <c:v>II</c:v>
                </c:pt>
                <c:pt idx="30">
                  <c:v>III</c:v>
                </c:pt>
                <c:pt idx="31">
                  <c:v>IV</c:v>
                </c:pt>
                <c:pt idx="32">
                  <c:v>2015 I</c:v>
                </c:pt>
                <c:pt idx="33">
                  <c:v>II</c:v>
                </c:pt>
                <c:pt idx="34">
                  <c:v>III</c:v>
                </c:pt>
                <c:pt idx="35">
                  <c:v>IV</c:v>
                </c:pt>
                <c:pt idx="36">
                  <c:v>2016 I</c:v>
                </c:pt>
                <c:pt idx="37">
                  <c:v>II</c:v>
                </c:pt>
                <c:pt idx="38">
                  <c:v>III</c:v>
                </c:pt>
                <c:pt idx="39">
                  <c:v>IV</c:v>
                </c:pt>
                <c:pt idx="40">
                  <c:v>2017 I</c:v>
                </c:pt>
                <c:pt idx="41">
                  <c:v>II</c:v>
                </c:pt>
                <c:pt idx="42">
                  <c:v>III</c:v>
                </c:pt>
                <c:pt idx="43">
                  <c:v>IV</c:v>
                </c:pt>
                <c:pt idx="44">
                  <c:v>2018 I</c:v>
                </c:pt>
                <c:pt idx="45">
                  <c:v>II</c:v>
                </c:pt>
                <c:pt idx="46">
                  <c:v>III</c:v>
                </c:pt>
                <c:pt idx="47">
                  <c:v>IV</c:v>
                </c:pt>
                <c:pt idx="48">
                  <c:v>2019 I</c:v>
                </c:pt>
                <c:pt idx="49">
                  <c:v>II</c:v>
                </c:pt>
                <c:pt idx="50">
                  <c:v>III</c:v>
                </c:pt>
              </c:strCache>
            </c:strRef>
          </c:cat>
          <c:val>
            <c:numRef>
              <c:f>'G-2.2'!$Q$9:$Q$59</c:f>
              <c:numCache>
                <c:formatCode>0.0</c:formatCode>
                <c:ptCount val="51"/>
                <c:pt idx="0">
                  <c:v>88.881010000000003</c:v>
                </c:pt>
                <c:pt idx="1">
                  <c:v>122.22</c:v>
                </c:pt>
                <c:pt idx="2">
                  <c:v>149.1181</c:v>
                </c:pt>
                <c:pt idx="3">
                  <c:v>88.614040000000003</c:v>
                </c:pt>
                <c:pt idx="4">
                  <c:v>83.398610000000005</c:v>
                </c:pt>
                <c:pt idx="5">
                  <c:v>116.86839999999999</c:v>
                </c:pt>
                <c:pt idx="6">
                  <c:v>92.731300000000005</c:v>
                </c:pt>
                <c:pt idx="7">
                  <c:v>82.970579999999998</c:v>
                </c:pt>
                <c:pt idx="8">
                  <c:v>144.37719999999999</c:v>
                </c:pt>
                <c:pt idx="9">
                  <c:v>124.95059999999999</c:v>
                </c:pt>
                <c:pt idx="10">
                  <c:v>97.417019999999994</c:v>
                </c:pt>
                <c:pt idx="11">
                  <c:v>134.93010000000001</c:v>
                </c:pt>
                <c:pt idx="12">
                  <c:v>138.59129999999999</c:v>
                </c:pt>
                <c:pt idx="13">
                  <c:v>160.6216</c:v>
                </c:pt>
                <c:pt idx="14">
                  <c:v>145.12700000000001</c:v>
                </c:pt>
                <c:pt idx="15">
                  <c:v>101.9066</c:v>
                </c:pt>
                <c:pt idx="16">
                  <c:v>90.160200000000003</c:v>
                </c:pt>
                <c:pt idx="17">
                  <c:v>92.604429999999994</c:v>
                </c:pt>
                <c:pt idx="18">
                  <c:v>133.76400000000001</c:v>
                </c:pt>
                <c:pt idx="19">
                  <c:v>131.04509999999999</c:v>
                </c:pt>
                <c:pt idx="20">
                  <c:v>131.2363</c:v>
                </c:pt>
                <c:pt idx="21">
                  <c:v>257.14780000000002</c:v>
                </c:pt>
                <c:pt idx="22">
                  <c:v>177.22470000000001</c:v>
                </c:pt>
                <c:pt idx="23">
                  <c:v>277.47390000000001</c:v>
                </c:pt>
                <c:pt idx="24">
                  <c:v>219.99860000000001</c:v>
                </c:pt>
                <c:pt idx="25">
                  <c:v>99.211020000000005</c:v>
                </c:pt>
                <c:pt idx="26">
                  <c:v>110.12220000000001</c:v>
                </c:pt>
                <c:pt idx="27">
                  <c:v>126.2221</c:v>
                </c:pt>
                <c:pt idx="28">
                  <c:v>137.43350000000001</c:v>
                </c:pt>
                <c:pt idx="29">
                  <c:v>139.73070000000001</c:v>
                </c:pt>
                <c:pt idx="30">
                  <c:v>100.81189999999999</c:v>
                </c:pt>
                <c:pt idx="31">
                  <c:v>120.0573</c:v>
                </c:pt>
                <c:pt idx="32">
                  <c:v>209.298</c:v>
                </c:pt>
                <c:pt idx="33">
                  <c:v>178.43530000000001</c:v>
                </c:pt>
                <c:pt idx="34">
                  <c:v>148.1788</c:v>
                </c:pt>
                <c:pt idx="35">
                  <c:v>122.83580000000001</c:v>
                </c:pt>
                <c:pt idx="36">
                  <c:v>154.39500000000001</c:v>
                </c:pt>
                <c:pt idx="37">
                  <c:v>124.8781</c:v>
                </c:pt>
                <c:pt idx="38">
                  <c:v>209.40899999999999</c:v>
                </c:pt>
                <c:pt idx="39">
                  <c:v>219.1825</c:v>
                </c:pt>
                <c:pt idx="40">
                  <c:v>204.44220000000001</c:v>
                </c:pt>
                <c:pt idx="41">
                  <c:v>109.5521</c:v>
                </c:pt>
                <c:pt idx="42">
                  <c:v>109.5149</c:v>
                </c:pt>
                <c:pt idx="43">
                  <c:v>193.37289999999999</c:v>
                </c:pt>
                <c:pt idx="44">
                  <c:v>88.079599999999999</c:v>
                </c:pt>
                <c:pt idx="45">
                  <c:v>178.34829999999999</c:v>
                </c:pt>
                <c:pt idx="46">
                  <c:v>193.91650000000001</c:v>
                </c:pt>
                <c:pt idx="47">
                  <c:v>180.3562</c:v>
                </c:pt>
                <c:pt idx="48">
                  <c:v>252.93539999999999</c:v>
                </c:pt>
                <c:pt idx="49">
                  <c:v>285.67259999999999</c:v>
                </c:pt>
                <c:pt idx="50">
                  <c:v>228.6686</c:v>
                </c:pt>
              </c:numCache>
            </c:numRef>
          </c:val>
          <c:smooth val="0"/>
          <c:extLst>
            <c:ext xmlns:c16="http://schemas.microsoft.com/office/drawing/2014/chart" uri="{C3380CC4-5D6E-409C-BE32-E72D297353CC}">
              <c16:uniqueId val="{00000000-361C-42FF-B93B-58EA33577C80}"/>
            </c:ext>
          </c:extLst>
        </c:ser>
        <c:dLbls>
          <c:showLegendKey val="0"/>
          <c:showVal val="0"/>
          <c:showCatName val="0"/>
          <c:showSerName val="0"/>
          <c:showPercent val="0"/>
          <c:showBubbleSize val="0"/>
        </c:dLbls>
        <c:marker val="1"/>
        <c:smooth val="0"/>
        <c:axId val="545753264"/>
        <c:axId val="545756544"/>
      </c:lineChart>
      <c:lineChart>
        <c:grouping val="standard"/>
        <c:varyColors val="0"/>
        <c:ser>
          <c:idx val="1"/>
          <c:order val="1"/>
          <c:tx>
            <c:strRef>
              <c:f>'G-2.2'!$R$8</c:f>
              <c:strCache>
                <c:ptCount val="1"/>
                <c:pt idx="0">
                  <c:v>Incerteza Comercial (esc direita)</c:v>
                </c:pt>
              </c:strCache>
            </c:strRef>
          </c:tx>
          <c:spPr>
            <a:ln w="22225" cap="rnd">
              <a:solidFill>
                <a:srgbClr val="019999"/>
              </a:solidFill>
              <a:round/>
            </a:ln>
            <a:effectLst/>
          </c:spPr>
          <c:marker>
            <c:symbol val="none"/>
          </c:marker>
          <c:cat>
            <c:strRef>
              <c:f>'G-2.2'!$P$9:$P$59</c:f>
              <c:strCache>
                <c:ptCount val="51"/>
                <c:pt idx="0">
                  <c:v>2007 I</c:v>
                </c:pt>
                <c:pt idx="1">
                  <c:v>II</c:v>
                </c:pt>
                <c:pt idx="2">
                  <c:v>III</c:v>
                </c:pt>
                <c:pt idx="3">
                  <c:v>IV</c:v>
                </c:pt>
                <c:pt idx="4">
                  <c:v>2008 I</c:v>
                </c:pt>
                <c:pt idx="5">
                  <c:v>II</c:v>
                </c:pt>
                <c:pt idx="6">
                  <c:v>III</c:v>
                </c:pt>
                <c:pt idx="7">
                  <c:v>IV</c:v>
                </c:pt>
                <c:pt idx="8">
                  <c:v>2009 I</c:v>
                </c:pt>
                <c:pt idx="9">
                  <c:v>II</c:v>
                </c:pt>
                <c:pt idx="10">
                  <c:v>III</c:v>
                </c:pt>
                <c:pt idx="11">
                  <c:v>IV</c:v>
                </c:pt>
                <c:pt idx="12">
                  <c:v>2010 I</c:v>
                </c:pt>
                <c:pt idx="13">
                  <c:v>II</c:v>
                </c:pt>
                <c:pt idx="14">
                  <c:v>III</c:v>
                </c:pt>
                <c:pt idx="15">
                  <c:v>IV</c:v>
                </c:pt>
                <c:pt idx="16">
                  <c:v>2011 I</c:v>
                </c:pt>
                <c:pt idx="17">
                  <c:v>II</c:v>
                </c:pt>
                <c:pt idx="18">
                  <c:v>III</c:v>
                </c:pt>
                <c:pt idx="19">
                  <c:v>IV</c:v>
                </c:pt>
                <c:pt idx="20">
                  <c:v>2012 I</c:v>
                </c:pt>
                <c:pt idx="21">
                  <c:v>II</c:v>
                </c:pt>
                <c:pt idx="22">
                  <c:v>III</c:v>
                </c:pt>
                <c:pt idx="23">
                  <c:v>IV</c:v>
                </c:pt>
                <c:pt idx="24">
                  <c:v>2013 I</c:v>
                </c:pt>
                <c:pt idx="25">
                  <c:v>II</c:v>
                </c:pt>
                <c:pt idx="26">
                  <c:v>III</c:v>
                </c:pt>
                <c:pt idx="27">
                  <c:v>IV</c:v>
                </c:pt>
                <c:pt idx="28">
                  <c:v>2014 I</c:v>
                </c:pt>
                <c:pt idx="29">
                  <c:v>II</c:v>
                </c:pt>
                <c:pt idx="30">
                  <c:v>III</c:v>
                </c:pt>
                <c:pt idx="31">
                  <c:v>IV</c:v>
                </c:pt>
                <c:pt idx="32">
                  <c:v>2015 I</c:v>
                </c:pt>
                <c:pt idx="33">
                  <c:v>II</c:v>
                </c:pt>
                <c:pt idx="34">
                  <c:v>III</c:v>
                </c:pt>
                <c:pt idx="35">
                  <c:v>IV</c:v>
                </c:pt>
                <c:pt idx="36">
                  <c:v>2016 I</c:v>
                </c:pt>
                <c:pt idx="37">
                  <c:v>II</c:v>
                </c:pt>
                <c:pt idx="38">
                  <c:v>III</c:v>
                </c:pt>
                <c:pt idx="39">
                  <c:v>IV</c:v>
                </c:pt>
                <c:pt idx="40">
                  <c:v>2017 I</c:v>
                </c:pt>
                <c:pt idx="41">
                  <c:v>II</c:v>
                </c:pt>
                <c:pt idx="42">
                  <c:v>III</c:v>
                </c:pt>
                <c:pt idx="43">
                  <c:v>IV</c:v>
                </c:pt>
                <c:pt idx="44">
                  <c:v>2018 I</c:v>
                </c:pt>
                <c:pt idx="45">
                  <c:v>II</c:v>
                </c:pt>
                <c:pt idx="46">
                  <c:v>III</c:v>
                </c:pt>
                <c:pt idx="47">
                  <c:v>IV</c:v>
                </c:pt>
                <c:pt idx="48">
                  <c:v>2019 I</c:v>
                </c:pt>
                <c:pt idx="49">
                  <c:v>II</c:v>
                </c:pt>
                <c:pt idx="50">
                  <c:v>III</c:v>
                </c:pt>
              </c:strCache>
            </c:strRef>
          </c:cat>
          <c:val>
            <c:numRef>
              <c:f>'G-2.2'!$R$9:$R$59</c:f>
              <c:numCache>
                <c:formatCode>0.0</c:formatCode>
                <c:ptCount val="51"/>
                <c:pt idx="0">
                  <c:v>6.3392699999999996E-2</c:v>
                </c:pt>
                <c:pt idx="1">
                  <c:v>11.2105</c:v>
                </c:pt>
                <c:pt idx="2">
                  <c:v>0.19366269999999999</c:v>
                </c:pt>
                <c:pt idx="3">
                  <c:v>0.10058259999999999</c:v>
                </c:pt>
                <c:pt idx="4">
                  <c:v>0.1114298</c:v>
                </c:pt>
                <c:pt idx="5">
                  <c:v>3.5435700000000001E-2</c:v>
                </c:pt>
                <c:pt idx="6">
                  <c:v>0</c:v>
                </c:pt>
                <c:pt idx="7">
                  <c:v>0</c:v>
                </c:pt>
                <c:pt idx="8">
                  <c:v>0</c:v>
                </c:pt>
                <c:pt idx="9">
                  <c:v>0.747193</c:v>
                </c:pt>
                <c:pt idx="10">
                  <c:v>0.49539509999999998</c:v>
                </c:pt>
                <c:pt idx="11">
                  <c:v>0.45423570000000002</c:v>
                </c:pt>
                <c:pt idx="12">
                  <c:v>6.3264999999999997E-3</c:v>
                </c:pt>
                <c:pt idx="13">
                  <c:v>9.4024700000000003E-2</c:v>
                </c:pt>
                <c:pt idx="14">
                  <c:v>0</c:v>
                </c:pt>
                <c:pt idx="15">
                  <c:v>6.6736599999999993E-2</c:v>
                </c:pt>
                <c:pt idx="16">
                  <c:v>0</c:v>
                </c:pt>
                <c:pt idx="17">
                  <c:v>0</c:v>
                </c:pt>
                <c:pt idx="18">
                  <c:v>7.3208300000000004E-2</c:v>
                </c:pt>
                <c:pt idx="19">
                  <c:v>0.52397870000000002</c:v>
                </c:pt>
                <c:pt idx="20">
                  <c:v>0.98963120000000004</c:v>
                </c:pt>
                <c:pt idx="21">
                  <c:v>0.30586459999999999</c:v>
                </c:pt>
                <c:pt idx="22">
                  <c:v>0.42070800000000003</c:v>
                </c:pt>
                <c:pt idx="23">
                  <c:v>0.36723319999999998</c:v>
                </c:pt>
                <c:pt idx="24">
                  <c:v>0.34446470000000001</c:v>
                </c:pt>
                <c:pt idx="25">
                  <c:v>0.60442289999999999</c:v>
                </c:pt>
                <c:pt idx="26">
                  <c:v>1.893394</c:v>
                </c:pt>
                <c:pt idx="27">
                  <c:v>0.41563810000000001</c:v>
                </c:pt>
                <c:pt idx="28">
                  <c:v>0.37248940000000003</c:v>
                </c:pt>
                <c:pt idx="29">
                  <c:v>1.3992849999999999</c:v>
                </c:pt>
                <c:pt idx="30">
                  <c:v>0.66175720000000005</c:v>
                </c:pt>
                <c:pt idx="31">
                  <c:v>4.3577499999999998E-2</c:v>
                </c:pt>
                <c:pt idx="32">
                  <c:v>7.6916499999999999E-2</c:v>
                </c:pt>
                <c:pt idx="33">
                  <c:v>0.15023839999999999</c:v>
                </c:pt>
                <c:pt idx="34">
                  <c:v>1.6271389999999999</c:v>
                </c:pt>
                <c:pt idx="35">
                  <c:v>1.28708</c:v>
                </c:pt>
                <c:pt idx="36">
                  <c:v>1.065143</c:v>
                </c:pt>
                <c:pt idx="37">
                  <c:v>1.258969</c:v>
                </c:pt>
                <c:pt idx="38">
                  <c:v>3.0177740000000002</c:v>
                </c:pt>
                <c:pt idx="39">
                  <c:v>14.28651</c:v>
                </c:pt>
                <c:pt idx="40">
                  <c:v>8.5505309999999994</c:v>
                </c:pt>
                <c:pt idx="41">
                  <c:v>3.4621770000000001</c:v>
                </c:pt>
                <c:pt idx="42">
                  <c:v>8.8603199999999998</c:v>
                </c:pt>
                <c:pt idx="43">
                  <c:v>5.1276539999999997</c:v>
                </c:pt>
                <c:pt idx="44">
                  <c:v>5.1066370000000001</c:v>
                </c:pt>
                <c:pt idx="45">
                  <c:v>13.173730000000001</c:v>
                </c:pt>
                <c:pt idx="46">
                  <c:v>30.899909999999998</c:v>
                </c:pt>
                <c:pt idx="47">
                  <c:v>17.568480000000001</c:v>
                </c:pt>
                <c:pt idx="48">
                  <c:v>94.314509999999999</c:v>
                </c:pt>
                <c:pt idx="49">
                  <c:v>107.9349</c:v>
                </c:pt>
                <c:pt idx="50">
                  <c:v>99.673839999999998</c:v>
                </c:pt>
              </c:numCache>
            </c:numRef>
          </c:val>
          <c:smooth val="0"/>
          <c:extLst>
            <c:ext xmlns:c16="http://schemas.microsoft.com/office/drawing/2014/chart" uri="{C3380CC4-5D6E-409C-BE32-E72D297353CC}">
              <c16:uniqueId val="{00000001-361C-42FF-B93B-58EA33577C80}"/>
            </c:ext>
          </c:extLst>
        </c:ser>
        <c:dLbls>
          <c:showLegendKey val="0"/>
          <c:showVal val="0"/>
          <c:showCatName val="0"/>
          <c:showSerName val="0"/>
          <c:showPercent val="0"/>
          <c:showBubbleSize val="0"/>
        </c:dLbls>
        <c:marker val="1"/>
        <c:smooth val="0"/>
        <c:axId val="460591752"/>
        <c:axId val="460592736"/>
      </c:lineChart>
      <c:catAx>
        <c:axId val="545753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545756544"/>
        <c:crosses val="autoZero"/>
        <c:auto val="1"/>
        <c:lblAlgn val="ctr"/>
        <c:lblOffset val="100"/>
        <c:noMultiLvlLbl val="0"/>
      </c:catAx>
      <c:valAx>
        <c:axId val="545756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545753264"/>
        <c:crosses val="autoZero"/>
        <c:crossBetween val="between"/>
      </c:valAx>
      <c:valAx>
        <c:axId val="460592736"/>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460591752"/>
        <c:crosses val="max"/>
        <c:crossBetween val="between"/>
      </c:valAx>
      <c:catAx>
        <c:axId val="460591752"/>
        <c:scaling>
          <c:orientation val="minMax"/>
        </c:scaling>
        <c:delete val="1"/>
        <c:axPos val="b"/>
        <c:numFmt formatCode="General" sourceLinked="1"/>
        <c:majorTickMark val="out"/>
        <c:minorTickMark val="none"/>
        <c:tickLblPos val="nextTo"/>
        <c:crossAx val="46059273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legend>
    <c:plotVisOnly val="1"/>
    <c:dispBlanksAs val="gap"/>
    <c:showDLblsOverMax val="0"/>
  </c:chart>
  <c:spPr>
    <a:solidFill>
      <a:schemeClr val="bg1"/>
    </a:solidFill>
    <a:ln w="9525" cap="flat" cmpd="sng" algn="ctr">
      <a:noFill/>
      <a:round/>
    </a:ln>
    <a:effectLst/>
  </c:spPr>
  <c:txPr>
    <a:bodyPr/>
    <a:lstStyle/>
    <a:p>
      <a:pPr>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42314775454091"/>
          <c:y val="2.4903825234302138E-2"/>
          <c:w val="0.89957689796934626"/>
          <c:h val="0.72726081304614254"/>
        </c:manualLayout>
      </c:layout>
      <c:lineChart>
        <c:grouping val="standard"/>
        <c:varyColors val="0"/>
        <c:ser>
          <c:idx val="0"/>
          <c:order val="0"/>
          <c:tx>
            <c:strRef>
              <c:f>'G-2.3'!$M$8</c:f>
              <c:strCache>
                <c:ptCount val="1"/>
                <c:pt idx="0">
                  <c:v>USD/bbl</c:v>
                </c:pt>
              </c:strCache>
            </c:strRef>
          </c:tx>
          <c:spPr>
            <a:ln w="12700">
              <a:solidFill>
                <a:srgbClr val="019999"/>
              </a:solidFill>
              <a:prstDash val="solid"/>
            </a:ln>
          </c:spPr>
          <c:marker>
            <c:spPr>
              <a:noFill/>
              <a:ln>
                <a:noFill/>
              </a:ln>
            </c:spPr>
          </c:marker>
          <c:cat>
            <c:strRef>
              <c:f>'G-2.3'!$L$9:$L$19</c:f>
              <c:strCache>
                <c:ptCount val="11"/>
                <c:pt idx="0">
                  <c:v>2010</c:v>
                </c:pt>
                <c:pt idx="1">
                  <c:v>2011</c:v>
                </c:pt>
                <c:pt idx="2">
                  <c:v>2012</c:v>
                </c:pt>
                <c:pt idx="3">
                  <c:v>2013</c:v>
                </c:pt>
                <c:pt idx="4">
                  <c:v>2014</c:v>
                </c:pt>
                <c:pt idx="5">
                  <c:v>2015</c:v>
                </c:pt>
                <c:pt idx="6">
                  <c:v>2016</c:v>
                </c:pt>
                <c:pt idx="7">
                  <c:v>2017</c:v>
                </c:pt>
                <c:pt idx="8">
                  <c:v>2018</c:v>
                </c:pt>
                <c:pt idx="9">
                  <c:v>2019P</c:v>
                </c:pt>
                <c:pt idx="10">
                  <c:v>2020P</c:v>
                </c:pt>
              </c:strCache>
            </c:strRef>
          </c:cat>
          <c:val>
            <c:numRef>
              <c:f>'G-2.3'!$M$9:$M$19</c:f>
              <c:numCache>
                <c:formatCode>0.0</c:formatCode>
                <c:ptCount val="11"/>
                <c:pt idx="0">
                  <c:v>80.212282969446008</c:v>
                </c:pt>
                <c:pt idx="1">
                  <c:v>110.82459128291192</c:v>
                </c:pt>
                <c:pt idx="2">
                  <c:v>111.57827271420206</c:v>
                </c:pt>
                <c:pt idx="3">
                  <c:v>108.62699102045299</c:v>
                </c:pt>
                <c:pt idx="4">
                  <c:v>99.522048536608324</c:v>
                </c:pt>
                <c:pt idx="5">
                  <c:v>53.631461219336224</c:v>
                </c:pt>
                <c:pt idx="6">
                  <c:v>45.056181088838706</c:v>
                </c:pt>
                <c:pt idx="7">
                  <c:v>54.794440542644502</c:v>
                </c:pt>
                <c:pt idx="8">
                  <c:v>71.540236032687133</c:v>
                </c:pt>
                <c:pt idx="9">
                  <c:v>63.1</c:v>
                </c:pt>
                <c:pt idx="10">
                  <c:v>57.8</c:v>
                </c:pt>
              </c:numCache>
            </c:numRef>
          </c:val>
          <c:smooth val="0"/>
          <c:extLst>
            <c:ext xmlns:c16="http://schemas.microsoft.com/office/drawing/2014/chart" uri="{C3380CC4-5D6E-409C-BE32-E72D297353CC}">
              <c16:uniqueId val="{00000000-6FF8-4C7F-B684-63C8E7FD0A03}"/>
            </c:ext>
          </c:extLst>
        </c:ser>
        <c:ser>
          <c:idx val="1"/>
          <c:order val="1"/>
          <c:tx>
            <c:strRef>
              <c:f>'G-2.3'!$N$8</c:f>
              <c:strCache>
                <c:ptCount val="1"/>
                <c:pt idx="0">
                  <c:v>€/bbl</c:v>
                </c:pt>
              </c:strCache>
            </c:strRef>
          </c:tx>
          <c:spPr>
            <a:ln w="22225">
              <a:solidFill>
                <a:srgbClr val="001746"/>
              </a:solidFill>
              <a:prstDash val="dash"/>
            </a:ln>
          </c:spPr>
          <c:marker>
            <c:symbol val="none"/>
          </c:marker>
          <c:cat>
            <c:strRef>
              <c:f>'G-2.3'!$L$9:$L$19</c:f>
              <c:strCache>
                <c:ptCount val="11"/>
                <c:pt idx="0">
                  <c:v>2010</c:v>
                </c:pt>
                <c:pt idx="1">
                  <c:v>2011</c:v>
                </c:pt>
                <c:pt idx="2">
                  <c:v>2012</c:v>
                </c:pt>
                <c:pt idx="3">
                  <c:v>2013</c:v>
                </c:pt>
                <c:pt idx="4">
                  <c:v>2014</c:v>
                </c:pt>
                <c:pt idx="5">
                  <c:v>2015</c:v>
                </c:pt>
                <c:pt idx="6">
                  <c:v>2016</c:v>
                </c:pt>
                <c:pt idx="7">
                  <c:v>2017</c:v>
                </c:pt>
                <c:pt idx="8">
                  <c:v>2018</c:v>
                </c:pt>
                <c:pt idx="9">
                  <c:v>2019P</c:v>
                </c:pt>
                <c:pt idx="10">
                  <c:v>2020P</c:v>
                </c:pt>
              </c:strCache>
            </c:strRef>
          </c:cat>
          <c:val>
            <c:numRef>
              <c:f>'G-2.3'!$N$9:$N$19</c:f>
              <c:numCache>
                <c:formatCode>0.0</c:formatCode>
                <c:ptCount val="11"/>
                <c:pt idx="0" formatCode="0.00">
                  <c:v>60.454995321594097</c:v>
                </c:pt>
                <c:pt idx="1">
                  <c:v>79.617926690217899</c:v>
                </c:pt>
                <c:pt idx="2">
                  <c:v>86.793187455185304</c:v>
                </c:pt>
                <c:pt idx="3">
                  <c:v>81.78897110841649</c:v>
                </c:pt>
                <c:pt idx="4">
                  <c:v>74.893750401695215</c:v>
                </c:pt>
                <c:pt idx="5">
                  <c:v>48.332950559782297</c:v>
                </c:pt>
                <c:pt idx="6">
                  <c:v>40.703503623179586</c:v>
                </c:pt>
                <c:pt idx="7">
                  <c:v>48.524582115040275</c:v>
                </c:pt>
                <c:pt idx="8">
                  <c:v>60.55085828986708</c:v>
                </c:pt>
                <c:pt idx="9">
                  <c:v>56.339285714285708</c:v>
                </c:pt>
                <c:pt idx="10">
                  <c:v>52.072072072072068</c:v>
                </c:pt>
              </c:numCache>
            </c:numRef>
          </c:val>
          <c:smooth val="0"/>
          <c:extLst>
            <c:ext xmlns:c16="http://schemas.microsoft.com/office/drawing/2014/chart" uri="{C3380CC4-5D6E-409C-BE32-E72D297353CC}">
              <c16:uniqueId val="{00000001-6FF8-4C7F-B684-63C8E7FD0A03}"/>
            </c:ext>
          </c:extLst>
        </c:ser>
        <c:dLbls>
          <c:showLegendKey val="0"/>
          <c:showVal val="0"/>
          <c:showCatName val="0"/>
          <c:showSerName val="0"/>
          <c:showPercent val="0"/>
          <c:showBubbleSize val="0"/>
        </c:dLbls>
        <c:marker val="1"/>
        <c:smooth val="0"/>
        <c:axId val="384100992"/>
        <c:axId val="384180608"/>
      </c:lineChart>
      <c:catAx>
        <c:axId val="384100992"/>
        <c:scaling>
          <c:orientation val="minMax"/>
        </c:scaling>
        <c:delete val="0"/>
        <c:axPos val="b"/>
        <c:numFmt formatCode="General" sourceLinked="1"/>
        <c:majorTickMark val="in"/>
        <c:minorTickMark val="none"/>
        <c:tickLblPos val="low"/>
        <c:spPr>
          <a:ln w="3175">
            <a:solidFill>
              <a:srgbClr val="000000"/>
            </a:solidFill>
            <a:prstDash val="solid"/>
          </a:ln>
        </c:spPr>
        <c:txPr>
          <a:bodyPr rot="-5400000" vert="horz"/>
          <a:lstStyle/>
          <a:p>
            <a:pPr>
              <a:defRPr sz="900"/>
            </a:pPr>
            <a:endParaRPr lang="pt-PT"/>
          </a:p>
        </c:txPr>
        <c:crossAx val="384180608"/>
        <c:crosses val="autoZero"/>
        <c:auto val="1"/>
        <c:lblAlgn val="ctr"/>
        <c:lblOffset val="100"/>
        <c:tickLblSkip val="1"/>
        <c:tickMarkSkip val="1"/>
        <c:noMultiLvlLbl val="0"/>
      </c:catAx>
      <c:valAx>
        <c:axId val="384180608"/>
        <c:scaling>
          <c:orientation val="minMax"/>
          <c:max val="120"/>
          <c:min val="30"/>
        </c:scaling>
        <c:delete val="0"/>
        <c:axPos val="l"/>
        <c:majorGridlines>
          <c:spPr>
            <a:ln w="3175">
              <a:solidFill>
                <a:srgbClr val="FFFFFF"/>
              </a:solidFill>
              <a:prstDash val="solid"/>
            </a:ln>
          </c:spPr>
        </c:majorGridlines>
        <c:numFmt formatCode="0" sourceLinked="0"/>
        <c:majorTickMark val="in"/>
        <c:minorTickMark val="none"/>
        <c:tickLblPos val="nextTo"/>
        <c:spPr>
          <a:ln w="3175">
            <a:solidFill>
              <a:srgbClr val="000000"/>
            </a:solidFill>
            <a:prstDash val="solid"/>
          </a:ln>
        </c:spPr>
        <c:txPr>
          <a:bodyPr rot="0" vert="horz"/>
          <a:lstStyle/>
          <a:p>
            <a:pPr>
              <a:defRPr sz="900"/>
            </a:pPr>
            <a:endParaRPr lang="pt-PT"/>
          </a:p>
        </c:txPr>
        <c:crossAx val="384100992"/>
        <c:crosses val="autoZero"/>
        <c:crossBetween val="between"/>
        <c:majorUnit val="10"/>
      </c:valAx>
      <c:spPr>
        <a:solidFill>
          <a:srgbClr val="FFFFFF"/>
        </a:solidFill>
        <a:ln w="12700">
          <a:solidFill>
            <a:srgbClr val="FFFFFF"/>
          </a:solidFill>
          <a:prstDash val="solid"/>
        </a:ln>
      </c:spPr>
    </c:plotArea>
    <c:legend>
      <c:legendPos val="b"/>
      <c:overlay val="0"/>
      <c:spPr>
        <a:solidFill>
          <a:srgbClr val="FFFFFF"/>
        </a:solidFill>
        <a:ln w="3175">
          <a:solidFill>
            <a:srgbClr val="FFFFFF"/>
          </a:solidFill>
          <a:prstDash val="solid"/>
        </a:ln>
      </c:spPr>
      <c:txPr>
        <a:bodyPr/>
        <a:lstStyle/>
        <a:p>
          <a:pPr>
            <a:defRPr sz="900"/>
          </a:pPr>
          <a:endParaRPr lang="pt-PT"/>
        </a:p>
      </c:txPr>
    </c:legend>
    <c:plotVisOnly val="1"/>
    <c:dispBlanksAs val="gap"/>
    <c:showDLblsOverMax val="0"/>
  </c:chart>
  <c:spPr>
    <a:solidFill>
      <a:srgbClr val="FFFFFF"/>
    </a:solidFill>
    <a:ln w="12700">
      <a:solidFill>
        <a:srgbClr val="FFFFFF"/>
      </a:solidFill>
      <a:prstDash val="solid"/>
    </a:ln>
  </c:spPr>
  <c:txPr>
    <a:bodyPr/>
    <a:lstStyle/>
    <a:p>
      <a:pPr>
        <a:defRPr sz="800" b="0" i="0" u="none" strike="noStrike" baseline="0">
          <a:solidFill>
            <a:srgbClr val="000000"/>
          </a:solidFill>
          <a:latin typeface="+mn-lt"/>
          <a:ea typeface="Verdana" panose="020B0604030504040204" pitchFamily="34" charset="0"/>
          <a:cs typeface="Arial"/>
        </a:defRPr>
      </a:pPr>
      <a:endParaRPr lang="pt-PT"/>
    </a:p>
  </c:txPr>
  <c:printSettings>
    <c:headerFooter alignWithMargins="0"/>
    <c:pageMargins b="1" l="0.75000000000001144" r="0.75000000000001144" t="1"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24999562819632E-2"/>
          <c:y val="3.1532331185874493E-2"/>
          <c:w val="0.88774047806228795"/>
          <c:h val="0.67975849822343848"/>
        </c:manualLayout>
      </c:layout>
      <c:lineChart>
        <c:grouping val="standard"/>
        <c:varyColors val="0"/>
        <c:ser>
          <c:idx val="0"/>
          <c:order val="0"/>
          <c:tx>
            <c:strRef>
              <c:f>'G-2.4'!$N$6</c:f>
              <c:strCache>
                <c:ptCount val="1"/>
                <c:pt idx="0">
                  <c:v>área  do euro</c:v>
                </c:pt>
              </c:strCache>
            </c:strRef>
          </c:tx>
          <c:spPr>
            <a:ln w="15875">
              <a:solidFill>
                <a:srgbClr val="001746"/>
              </a:solidFill>
            </a:ln>
          </c:spPr>
          <c:marker>
            <c:spPr>
              <a:noFill/>
              <a:ln>
                <a:noFill/>
              </a:ln>
            </c:spPr>
          </c:marker>
          <c:cat>
            <c:numRef>
              <c:f>'G-2.4'!$M$7:$M$68</c:f>
              <c:numCache>
                <c:formatCode>mmm\-yy</c:formatCode>
                <c:ptCount val="62"/>
                <c:pt idx="0">
                  <c:v>41943</c:v>
                </c:pt>
                <c:pt idx="1">
                  <c:v>41973</c:v>
                </c:pt>
                <c:pt idx="2">
                  <c:v>42004</c:v>
                </c:pt>
                <c:pt idx="3">
                  <c:v>42035</c:v>
                </c:pt>
                <c:pt idx="4">
                  <c:v>42063</c:v>
                </c:pt>
                <c:pt idx="5">
                  <c:v>42094</c:v>
                </c:pt>
                <c:pt idx="6">
                  <c:v>42124</c:v>
                </c:pt>
                <c:pt idx="7">
                  <c:v>42155</c:v>
                </c:pt>
                <c:pt idx="8">
                  <c:v>42185</c:v>
                </c:pt>
                <c:pt idx="9">
                  <c:v>42216</c:v>
                </c:pt>
                <c:pt idx="10">
                  <c:v>42247</c:v>
                </c:pt>
                <c:pt idx="11">
                  <c:v>42277</c:v>
                </c:pt>
                <c:pt idx="12">
                  <c:v>42308</c:v>
                </c:pt>
                <c:pt idx="13">
                  <c:v>42338</c:v>
                </c:pt>
                <c:pt idx="14">
                  <c:v>42369</c:v>
                </c:pt>
                <c:pt idx="15">
                  <c:v>42400</c:v>
                </c:pt>
                <c:pt idx="16">
                  <c:v>42429</c:v>
                </c:pt>
                <c:pt idx="17">
                  <c:v>42460</c:v>
                </c:pt>
                <c:pt idx="18">
                  <c:v>42490</c:v>
                </c:pt>
                <c:pt idx="19">
                  <c:v>42521</c:v>
                </c:pt>
                <c:pt idx="20">
                  <c:v>42551</c:v>
                </c:pt>
                <c:pt idx="21">
                  <c:v>42582</c:v>
                </c:pt>
                <c:pt idx="22">
                  <c:v>42613</c:v>
                </c:pt>
                <c:pt idx="23">
                  <c:v>42643</c:v>
                </c:pt>
                <c:pt idx="24">
                  <c:v>42674</c:v>
                </c:pt>
                <c:pt idx="25">
                  <c:v>42704</c:v>
                </c:pt>
                <c:pt idx="26">
                  <c:v>42735</c:v>
                </c:pt>
                <c:pt idx="27">
                  <c:v>42766</c:v>
                </c:pt>
                <c:pt idx="28">
                  <c:v>42794</c:v>
                </c:pt>
                <c:pt idx="29">
                  <c:v>42825</c:v>
                </c:pt>
                <c:pt idx="30">
                  <c:v>42855</c:v>
                </c:pt>
                <c:pt idx="31">
                  <c:v>42886</c:v>
                </c:pt>
                <c:pt idx="32">
                  <c:v>42916</c:v>
                </c:pt>
                <c:pt idx="33">
                  <c:v>42947</c:v>
                </c:pt>
                <c:pt idx="34">
                  <c:v>42978</c:v>
                </c:pt>
                <c:pt idx="35">
                  <c:v>43008</c:v>
                </c:pt>
                <c:pt idx="36">
                  <c:v>43039</c:v>
                </c:pt>
                <c:pt idx="37">
                  <c:v>43069</c:v>
                </c:pt>
                <c:pt idx="38">
                  <c:v>43100</c:v>
                </c:pt>
                <c:pt idx="39">
                  <c:v>43131</c:v>
                </c:pt>
                <c:pt idx="40">
                  <c:v>43159</c:v>
                </c:pt>
                <c:pt idx="41">
                  <c:v>43190</c:v>
                </c:pt>
                <c:pt idx="42">
                  <c:v>43220</c:v>
                </c:pt>
                <c:pt idx="43">
                  <c:v>43251</c:v>
                </c:pt>
                <c:pt idx="44">
                  <c:v>43281</c:v>
                </c:pt>
                <c:pt idx="45">
                  <c:v>43312</c:v>
                </c:pt>
                <c:pt idx="46">
                  <c:v>43343</c:v>
                </c:pt>
                <c:pt idx="47">
                  <c:v>43373</c:v>
                </c:pt>
                <c:pt idx="48">
                  <c:v>43404</c:v>
                </c:pt>
                <c:pt idx="49">
                  <c:v>43434</c:v>
                </c:pt>
                <c:pt idx="50">
                  <c:v>43465</c:v>
                </c:pt>
                <c:pt idx="51">
                  <c:v>43496</c:v>
                </c:pt>
                <c:pt idx="52">
                  <c:v>43524</c:v>
                </c:pt>
                <c:pt idx="53">
                  <c:v>43555</c:v>
                </c:pt>
                <c:pt idx="54">
                  <c:v>43585</c:v>
                </c:pt>
                <c:pt idx="55">
                  <c:v>43616</c:v>
                </c:pt>
                <c:pt idx="56">
                  <c:v>43646</c:v>
                </c:pt>
                <c:pt idx="57">
                  <c:v>43677</c:v>
                </c:pt>
                <c:pt idx="58">
                  <c:v>43708</c:v>
                </c:pt>
                <c:pt idx="59">
                  <c:v>43738</c:v>
                </c:pt>
                <c:pt idx="60">
                  <c:v>43769</c:v>
                </c:pt>
                <c:pt idx="61">
                  <c:v>43799</c:v>
                </c:pt>
              </c:numCache>
            </c:numRef>
          </c:cat>
          <c:val>
            <c:numRef>
              <c:f>'G-2.4'!$N$7:$N$68</c:f>
              <c:numCache>
                <c:formatCode>0.00</c:formatCode>
                <c:ptCount val="62"/>
                <c:pt idx="0">
                  <c:v>8.256521739130436E-2</c:v>
                </c:pt>
                <c:pt idx="1">
                  <c:v>8.09E-2</c:v>
                </c:pt>
                <c:pt idx="2">
                  <c:v>8.0904761904761896E-2</c:v>
                </c:pt>
                <c:pt idx="3">
                  <c:v>6.2700000000000006E-2</c:v>
                </c:pt>
                <c:pt idx="4">
                  <c:v>4.8950000000000021E-2</c:v>
                </c:pt>
                <c:pt idx="5">
                  <c:v>2.754545454545456E-2</c:v>
                </c:pt>
                <c:pt idx="6">
                  <c:v>5.4999999999999979E-3</c:v>
                </c:pt>
                <c:pt idx="7">
                  <c:v>-1.04E-2</c:v>
                </c:pt>
                <c:pt idx="8">
                  <c:v>-1.3909090909090916E-2</c:v>
                </c:pt>
                <c:pt idx="9">
                  <c:v>-1.8739130434782612E-2</c:v>
                </c:pt>
                <c:pt idx="10">
                  <c:v>-2.7666666666666676E-2</c:v>
                </c:pt>
                <c:pt idx="11">
                  <c:v>-3.6727272727272733E-2</c:v>
                </c:pt>
                <c:pt idx="12">
                  <c:v>-5.0136363636363646E-2</c:v>
                </c:pt>
                <c:pt idx="13">
                  <c:v>-8.7599999999999997E-2</c:v>
                </c:pt>
                <c:pt idx="14">
                  <c:v>-0.12395454545454551</c:v>
                </c:pt>
                <c:pt idx="15">
                  <c:v>-0.14614999999999995</c:v>
                </c:pt>
                <c:pt idx="16">
                  <c:v>-0.18357142857142858</c:v>
                </c:pt>
                <c:pt idx="17">
                  <c:v>-0.22623809523809527</c:v>
                </c:pt>
                <c:pt idx="18">
                  <c:v>-0.24919047619047621</c:v>
                </c:pt>
                <c:pt idx="19">
                  <c:v>-0.25713636363636366</c:v>
                </c:pt>
                <c:pt idx="20">
                  <c:v>-0.26704545454545453</c:v>
                </c:pt>
                <c:pt idx="21">
                  <c:v>-0.29342857142857137</c:v>
                </c:pt>
                <c:pt idx="22">
                  <c:v>-0.29821739130434788</c:v>
                </c:pt>
                <c:pt idx="23">
                  <c:v>-0.30163636363636365</c:v>
                </c:pt>
                <c:pt idx="24">
                  <c:v>-0.309</c:v>
                </c:pt>
                <c:pt idx="25">
                  <c:v>-0.31268181818181817</c:v>
                </c:pt>
                <c:pt idx="26">
                  <c:v>-0.31576190476190474</c:v>
                </c:pt>
                <c:pt idx="27">
                  <c:v>-0.32554545454545464</c:v>
                </c:pt>
                <c:pt idx="28">
                  <c:v>-0.32865</c:v>
                </c:pt>
                <c:pt idx="29">
                  <c:v>-0.32934782608695651</c:v>
                </c:pt>
                <c:pt idx="30">
                  <c:v>-0.33042105263157889</c:v>
                </c:pt>
                <c:pt idx="31">
                  <c:v>-0.32945454545454544</c:v>
                </c:pt>
                <c:pt idx="32">
                  <c:v>-0.33000000000000013</c:v>
                </c:pt>
                <c:pt idx="33">
                  <c:v>-0.3304285714285714</c:v>
                </c:pt>
                <c:pt idx="34">
                  <c:v>-0.32908695652173914</c:v>
                </c:pt>
                <c:pt idx="35">
                  <c:v>-0.32938095238095233</c:v>
                </c:pt>
                <c:pt idx="36">
                  <c:v>-0.32954545454545464</c:v>
                </c:pt>
                <c:pt idx="37">
                  <c:v>-0.32899999999999996</c:v>
                </c:pt>
                <c:pt idx="38">
                  <c:v>-0.32789473684210518</c:v>
                </c:pt>
                <c:pt idx="39">
                  <c:v>-0.32850000000000013</c:v>
                </c:pt>
                <c:pt idx="40">
                  <c:v>-0.32850000000000001</c:v>
                </c:pt>
                <c:pt idx="41">
                  <c:v>-0.32790476190476181</c:v>
                </c:pt>
                <c:pt idx="42">
                  <c:v>-0.32845000000000002</c:v>
                </c:pt>
                <c:pt idx="43">
                  <c:v>-0.32539130434782609</c:v>
                </c:pt>
                <c:pt idx="44">
                  <c:v>-0.32204761904761914</c:v>
                </c:pt>
                <c:pt idx="45">
                  <c:v>-0.32072727272727275</c:v>
                </c:pt>
                <c:pt idx="46">
                  <c:v>-0.31900000000000001</c:v>
                </c:pt>
                <c:pt idx="47">
                  <c:v>-0.31884999999999997</c:v>
                </c:pt>
                <c:pt idx="48">
                  <c:v>-0.31769565217391305</c:v>
                </c:pt>
                <c:pt idx="49">
                  <c:v>-0.31636363636363624</c:v>
                </c:pt>
                <c:pt idx="50">
                  <c:v>-0.31189473684210517</c:v>
                </c:pt>
                <c:pt idx="51">
                  <c:v>-0.30799999999999994</c:v>
                </c:pt>
                <c:pt idx="52">
                  <c:v>-0.30844999999999989</c:v>
                </c:pt>
                <c:pt idx="53">
                  <c:v>-0.31147619047619052</c:v>
                </c:pt>
                <c:pt idx="54">
                  <c:v>-0.31045</c:v>
                </c:pt>
                <c:pt idx="55">
                  <c:v>-0.31178260869565216</c:v>
                </c:pt>
                <c:pt idx="56">
                  <c:v>-0.33</c:v>
                </c:pt>
                <c:pt idx="57">
                  <c:v>-0.36486956521739128</c:v>
                </c:pt>
                <c:pt idx="58">
                  <c:v>-0.41</c:v>
                </c:pt>
                <c:pt idx="59">
                  <c:v>-0.42</c:v>
                </c:pt>
                <c:pt idx="60">
                  <c:v>-0.41291304347826085</c:v>
                </c:pt>
                <c:pt idx="61">
                  <c:v>-0.40109523809523812</c:v>
                </c:pt>
              </c:numCache>
            </c:numRef>
          </c:val>
          <c:smooth val="0"/>
          <c:extLst>
            <c:ext xmlns:c16="http://schemas.microsoft.com/office/drawing/2014/chart" uri="{C3380CC4-5D6E-409C-BE32-E72D297353CC}">
              <c16:uniqueId val="{00000002-154B-4DF8-85B0-152E58965E27}"/>
            </c:ext>
          </c:extLst>
        </c:ser>
        <c:ser>
          <c:idx val="1"/>
          <c:order val="1"/>
          <c:tx>
            <c:strRef>
              <c:f>'G-2.4'!$O$6</c:f>
              <c:strCache>
                <c:ptCount val="1"/>
                <c:pt idx="0">
                  <c:v>EUA</c:v>
                </c:pt>
              </c:strCache>
            </c:strRef>
          </c:tx>
          <c:spPr>
            <a:ln w="22225">
              <a:solidFill>
                <a:srgbClr val="019999"/>
              </a:solidFill>
              <a:prstDash val="dash"/>
            </a:ln>
          </c:spPr>
          <c:marker>
            <c:symbol val="none"/>
          </c:marker>
          <c:cat>
            <c:numRef>
              <c:f>'G-2.4'!$M$7:$M$68</c:f>
              <c:numCache>
                <c:formatCode>mmm\-yy</c:formatCode>
                <c:ptCount val="62"/>
                <c:pt idx="0">
                  <c:v>41943</c:v>
                </c:pt>
                <c:pt idx="1">
                  <c:v>41973</c:v>
                </c:pt>
                <c:pt idx="2">
                  <c:v>42004</c:v>
                </c:pt>
                <c:pt idx="3">
                  <c:v>42035</c:v>
                </c:pt>
                <c:pt idx="4">
                  <c:v>42063</c:v>
                </c:pt>
                <c:pt idx="5">
                  <c:v>42094</c:v>
                </c:pt>
                <c:pt idx="6">
                  <c:v>42124</c:v>
                </c:pt>
                <c:pt idx="7">
                  <c:v>42155</c:v>
                </c:pt>
                <c:pt idx="8">
                  <c:v>42185</c:v>
                </c:pt>
                <c:pt idx="9">
                  <c:v>42216</c:v>
                </c:pt>
                <c:pt idx="10">
                  <c:v>42247</c:v>
                </c:pt>
                <c:pt idx="11">
                  <c:v>42277</c:v>
                </c:pt>
                <c:pt idx="12">
                  <c:v>42308</c:v>
                </c:pt>
                <c:pt idx="13">
                  <c:v>42338</c:v>
                </c:pt>
                <c:pt idx="14">
                  <c:v>42369</c:v>
                </c:pt>
                <c:pt idx="15">
                  <c:v>42400</c:v>
                </c:pt>
                <c:pt idx="16">
                  <c:v>42429</c:v>
                </c:pt>
                <c:pt idx="17">
                  <c:v>42460</c:v>
                </c:pt>
                <c:pt idx="18">
                  <c:v>42490</c:v>
                </c:pt>
                <c:pt idx="19">
                  <c:v>42521</c:v>
                </c:pt>
                <c:pt idx="20">
                  <c:v>42551</c:v>
                </c:pt>
                <c:pt idx="21">
                  <c:v>42582</c:v>
                </c:pt>
                <c:pt idx="22">
                  <c:v>42613</c:v>
                </c:pt>
                <c:pt idx="23">
                  <c:v>42643</c:v>
                </c:pt>
                <c:pt idx="24">
                  <c:v>42674</c:v>
                </c:pt>
                <c:pt idx="25">
                  <c:v>42704</c:v>
                </c:pt>
                <c:pt idx="26">
                  <c:v>42735</c:v>
                </c:pt>
                <c:pt idx="27">
                  <c:v>42766</c:v>
                </c:pt>
                <c:pt idx="28">
                  <c:v>42794</c:v>
                </c:pt>
                <c:pt idx="29">
                  <c:v>42825</c:v>
                </c:pt>
                <c:pt idx="30">
                  <c:v>42855</c:v>
                </c:pt>
                <c:pt idx="31">
                  <c:v>42886</c:v>
                </c:pt>
                <c:pt idx="32">
                  <c:v>42916</c:v>
                </c:pt>
                <c:pt idx="33">
                  <c:v>42947</c:v>
                </c:pt>
                <c:pt idx="34">
                  <c:v>42978</c:v>
                </c:pt>
                <c:pt idx="35">
                  <c:v>43008</c:v>
                </c:pt>
                <c:pt idx="36">
                  <c:v>43039</c:v>
                </c:pt>
                <c:pt idx="37">
                  <c:v>43069</c:v>
                </c:pt>
                <c:pt idx="38">
                  <c:v>43100</c:v>
                </c:pt>
                <c:pt idx="39">
                  <c:v>43131</c:v>
                </c:pt>
                <c:pt idx="40">
                  <c:v>43159</c:v>
                </c:pt>
                <c:pt idx="41">
                  <c:v>43190</c:v>
                </c:pt>
                <c:pt idx="42">
                  <c:v>43220</c:v>
                </c:pt>
                <c:pt idx="43">
                  <c:v>43251</c:v>
                </c:pt>
                <c:pt idx="44">
                  <c:v>43281</c:v>
                </c:pt>
                <c:pt idx="45">
                  <c:v>43312</c:v>
                </c:pt>
                <c:pt idx="46">
                  <c:v>43343</c:v>
                </c:pt>
                <c:pt idx="47">
                  <c:v>43373</c:v>
                </c:pt>
                <c:pt idx="48">
                  <c:v>43404</c:v>
                </c:pt>
                <c:pt idx="49">
                  <c:v>43434</c:v>
                </c:pt>
                <c:pt idx="50">
                  <c:v>43465</c:v>
                </c:pt>
                <c:pt idx="51">
                  <c:v>43496</c:v>
                </c:pt>
                <c:pt idx="52">
                  <c:v>43524</c:v>
                </c:pt>
                <c:pt idx="53">
                  <c:v>43555</c:v>
                </c:pt>
                <c:pt idx="54">
                  <c:v>43585</c:v>
                </c:pt>
                <c:pt idx="55">
                  <c:v>43616</c:v>
                </c:pt>
                <c:pt idx="56">
                  <c:v>43646</c:v>
                </c:pt>
                <c:pt idx="57">
                  <c:v>43677</c:v>
                </c:pt>
                <c:pt idx="58">
                  <c:v>43708</c:v>
                </c:pt>
                <c:pt idx="59">
                  <c:v>43738</c:v>
                </c:pt>
                <c:pt idx="60">
                  <c:v>43769</c:v>
                </c:pt>
                <c:pt idx="61">
                  <c:v>43799</c:v>
                </c:pt>
              </c:numCache>
            </c:numRef>
          </c:cat>
          <c:val>
            <c:numRef>
              <c:f>'G-2.4'!$O$7:$O$68</c:f>
              <c:numCache>
                <c:formatCode>0.00</c:formatCode>
                <c:ptCount val="62"/>
                <c:pt idx="0">
                  <c:v>0.23134565217391301</c:v>
                </c:pt>
                <c:pt idx="1">
                  <c:v>0.23286250000000003</c:v>
                </c:pt>
                <c:pt idx="2">
                  <c:v>0.24455952380952384</c:v>
                </c:pt>
                <c:pt idx="3">
                  <c:v>0.25</c:v>
                </c:pt>
                <c:pt idx="4">
                  <c:v>0.25844499999999998</c:v>
                </c:pt>
                <c:pt idx="5">
                  <c:v>0.26825454545454552</c:v>
                </c:pt>
                <c:pt idx="6">
                  <c:v>0.27598249999999996</c:v>
                </c:pt>
                <c:pt idx="7">
                  <c:v>0.27910000000000001</c:v>
                </c:pt>
                <c:pt idx="8">
                  <c:v>0.28000000000000003</c:v>
                </c:pt>
                <c:pt idx="9">
                  <c:v>0.28999999999999998</c:v>
                </c:pt>
                <c:pt idx="10">
                  <c:v>0.32117857142857137</c:v>
                </c:pt>
                <c:pt idx="11">
                  <c:v>0.33120454545454536</c:v>
                </c:pt>
                <c:pt idx="12">
                  <c:v>0.32118181818181829</c:v>
                </c:pt>
                <c:pt idx="13">
                  <c:v>0.37097142857142862</c:v>
                </c:pt>
                <c:pt idx="14">
                  <c:v>0.53</c:v>
                </c:pt>
                <c:pt idx="15">
                  <c:v>0.61988500000000002</c:v>
                </c:pt>
                <c:pt idx="16">
                  <c:v>0.62250952380952385</c:v>
                </c:pt>
                <c:pt idx="17">
                  <c:v>0.62963333333333349</c:v>
                </c:pt>
                <c:pt idx="18">
                  <c:v>0.63336190476190468</c:v>
                </c:pt>
                <c:pt idx="19">
                  <c:v>0.64495454545454534</c:v>
                </c:pt>
                <c:pt idx="20">
                  <c:v>0.65166363636363644</c:v>
                </c:pt>
                <c:pt idx="21">
                  <c:v>0.69638571428571427</c:v>
                </c:pt>
                <c:pt idx="22">
                  <c:v>0.81120565217391294</c:v>
                </c:pt>
                <c:pt idx="23">
                  <c:v>0.84976545454545438</c:v>
                </c:pt>
                <c:pt idx="24">
                  <c:v>0.87872761904761898</c:v>
                </c:pt>
                <c:pt idx="25">
                  <c:v>0.90849500000000016</c:v>
                </c:pt>
                <c:pt idx="26">
                  <c:v>0.97633904761904777</c:v>
                </c:pt>
                <c:pt idx="27">
                  <c:v>1.03</c:v>
                </c:pt>
                <c:pt idx="28">
                  <c:v>1.04</c:v>
                </c:pt>
                <c:pt idx="29">
                  <c:v>1.1347226086956521</c:v>
                </c:pt>
                <c:pt idx="30">
                  <c:v>1.1589589473684212</c:v>
                </c:pt>
                <c:pt idx="31">
                  <c:v>1.1858599999999999</c:v>
                </c:pt>
                <c:pt idx="32">
                  <c:v>1.262376818181818</c:v>
                </c:pt>
                <c:pt idx="33">
                  <c:v>1.3075128571428569</c:v>
                </c:pt>
                <c:pt idx="34">
                  <c:v>1.3143330434782607</c:v>
                </c:pt>
                <c:pt idx="35">
                  <c:v>1.323267142857143</c:v>
                </c:pt>
                <c:pt idx="36">
                  <c:v>1.360793181818182</c:v>
                </c:pt>
                <c:pt idx="37">
                  <c:v>1.4342040909090912</c:v>
                </c:pt>
                <c:pt idx="38">
                  <c:v>1.601752105263158</c:v>
                </c:pt>
                <c:pt idx="39">
                  <c:v>1.733970909090909</c:v>
                </c:pt>
                <c:pt idx="40">
                  <c:v>1.8746719999999999</c:v>
                </c:pt>
                <c:pt idx="41">
                  <c:v>2.1727642857142864</c:v>
                </c:pt>
                <c:pt idx="42">
                  <c:v>2.349437</c:v>
                </c:pt>
                <c:pt idx="43">
                  <c:v>2.3371122727272722</c:v>
                </c:pt>
                <c:pt idx="44">
                  <c:v>2.3301328571428579</c:v>
                </c:pt>
                <c:pt idx="45">
                  <c:v>2.3391268181818181</c:v>
                </c:pt>
                <c:pt idx="46">
                  <c:v>2.3232891304347825</c:v>
                </c:pt>
                <c:pt idx="47">
                  <c:v>2.3494275000000009</c:v>
                </c:pt>
                <c:pt idx="48">
                  <c:v>2.460648260869565</c:v>
                </c:pt>
                <c:pt idx="49">
                  <c:v>2.6491840909090909</c:v>
                </c:pt>
                <c:pt idx="50">
                  <c:v>2.787761578947368</c:v>
                </c:pt>
                <c:pt idx="51">
                  <c:v>2.7741777272727273</c:v>
                </c:pt>
                <c:pt idx="52">
                  <c:v>2.6766779999999994</c:v>
                </c:pt>
                <c:pt idx="53">
                  <c:v>2.6056747619047615</c:v>
                </c:pt>
                <c:pt idx="54">
                  <c:v>2.5895394999999999</c:v>
                </c:pt>
                <c:pt idx="55">
                  <c:v>2.5337749999999994</c:v>
                </c:pt>
                <c:pt idx="56">
                  <c:v>2.4</c:v>
                </c:pt>
                <c:pt idx="57">
                  <c:v>2.2936543478260871</c:v>
                </c:pt>
                <c:pt idx="58">
                  <c:v>2.16</c:v>
                </c:pt>
                <c:pt idx="59">
                  <c:v>2.13</c:v>
                </c:pt>
                <c:pt idx="60">
                  <c:v>1.9774213043478261</c:v>
                </c:pt>
                <c:pt idx="61">
                  <c:v>1.9040594999999996</c:v>
                </c:pt>
              </c:numCache>
            </c:numRef>
          </c:val>
          <c:smooth val="0"/>
          <c:extLst>
            <c:ext xmlns:c16="http://schemas.microsoft.com/office/drawing/2014/chart" uri="{C3380CC4-5D6E-409C-BE32-E72D297353CC}">
              <c16:uniqueId val="{00000003-154B-4DF8-85B0-152E58965E27}"/>
            </c:ext>
          </c:extLst>
        </c:ser>
        <c:dLbls>
          <c:showLegendKey val="0"/>
          <c:showVal val="0"/>
          <c:showCatName val="0"/>
          <c:showSerName val="0"/>
          <c:showPercent val="0"/>
          <c:showBubbleSize val="0"/>
        </c:dLbls>
        <c:marker val="1"/>
        <c:smooth val="0"/>
        <c:axId val="384210432"/>
        <c:axId val="384211968"/>
      </c:lineChart>
      <c:dateAx>
        <c:axId val="384210432"/>
        <c:scaling>
          <c:orientation val="minMax"/>
        </c:scaling>
        <c:delete val="0"/>
        <c:axPos val="b"/>
        <c:numFmt formatCode="mmm/yy" sourceLinked="0"/>
        <c:majorTickMark val="in"/>
        <c:minorTickMark val="none"/>
        <c:tickLblPos val="low"/>
        <c:spPr>
          <a:ln w="12700"/>
        </c:spPr>
        <c:txPr>
          <a:bodyPr rot="-5400000" vert="horz"/>
          <a:lstStyle/>
          <a:p>
            <a:pPr>
              <a:defRPr sz="900"/>
            </a:pPr>
            <a:endParaRPr lang="pt-PT"/>
          </a:p>
        </c:txPr>
        <c:crossAx val="384211968"/>
        <c:crosses val="autoZero"/>
        <c:auto val="1"/>
        <c:lblOffset val="100"/>
        <c:baseTimeUnit val="months"/>
        <c:majorUnit val="1"/>
        <c:majorTimeUnit val="years"/>
        <c:minorUnit val="1"/>
        <c:minorTimeUnit val="months"/>
      </c:dateAx>
      <c:valAx>
        <c:axId val="384211968"/>
        <c:scaling>
          <c:orientation val="minMax"/>
          <c:max val="3"/>
          <c:min val="-0.5"/>
        </c:scaling>
        <c:delete val="0"/>
        <c:axPos val="l"/>
        <c:numFmt formatCode="0.0" sourceLinked="0"/>
        <c:majorTickMark val="in"/>
        <c:minorTickMark val="none"/>
        <c:tickLblPos val="nextTo"/>
        <c:txPr>
          <a:bodyPr/>
          <a:lstStyle/>
          <a:p>
            <a:pPr>
              <a:defRPr sz="900"/>
            </a:pPr>
            <a:endParaRPr lang="pt-PT"/>
          </a:p>
        </c:txPr>
        <c:crossAx val="384210432"/>
        <c:crosses val="autoZero"/>
        <c:crossBetween val="between"/>
        <c:majorUnit val="0.5"/>
      </c:valAx>
      <c:spPr>
        <a:noFill/>
        <a:ln>
          <a:noFill/>
        </a:ln>
      </c:spPr>
    </c:plotArea>
    <c:legend>
      <c:legendPos val="b"/>
      <c:overlay val="0"/>
      <c:txPr>
        <a:bodyPr/>
        <a:lstStyle/>
        <a:p>
          <a:pPr>
            <a:defRPr sz="900"/>
          </a:pPr>
          <a:endParaRPr lang="pt-PT"/>
        </a:p>
      </c:txPr>
    </c:legend>
    <c:plotVisOnly val="1"/>
    <c:dispBlanksAs val="gap"/>
    <c:showDLblsOverMax val="0"/>
  </c:chart>
  <c:spPr>
    <a:noFill/>
    <a:ln>
      <a:noFill/>
    </a:ln>
  </c:spPr>
  <c:txPr>
    <a:bodyPr/>
    <a:lstStyle/>
    <a:p>
      <a:pPr>
        <a:defRPr sz="800">
          <a:latin typeface="+mn-lt"/>
          <a:ea typeface="Verdana" panose="020B0604030504040204" pitchFamily="34" charset="0"/>
        </a:defRPr>
      </a:pPr>
      <a:endParaRPr lang="pt-PT"/>
    </a:p>
  </c:txPr>
  <c:printSettings>
    <c:headerFooter/>
    <c:pageMargins b="0.75000000000000655" l="0.70000000000000062" r="0.70000000000000062" t="0.75000000000000655"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029965004374566E-2"/>
          <c:y val="5.0925925925925923E-2"/>
          <c:w val="0.89397003499562555"/>
          <c:h val="0.64027237559160521"/>
        </c:manualLayout>
      </c:layout>
      <c:barChart>
        <c:barDir val="col"/>
        <c:grouping val="stacked"/>
        <c:varyColors val="0"/>
        <c:ser>
          <c:idx val="0"/>
          <c:order val="0"/>
          <c:tx>
            <c:strRef>
              <c:f>'G-2.5'!$N$7</c:f>
              <c:strCache>
                <c:ptCount val="1"/>
                <c:pt idx="0">
                  <c:v>Procura Interna</c:v>
                </c:pt>
              </c:strCache>
            </c:strRef>
          </c:tx>
          <c:spPr>
            <a:pattFill prst="wdUpDiag">
              <a:fgClr>
                <a:srgbClr val="019999"/>
              </a:fgClr>
              <a:bgClr>
                <a:schemeClr val="bg1"/>
              </a:bgClr>
            </a:pattFill>
            <a:ln w="12700">
              <a:solidFill>
                <a:srgbClr val="019999"/>
              </a:solidFill>
            </a:ln>
          </c:spPr>
          <c:invertIfNegative val="0"/>
          <c:cat>
            <c:strRef>
              <c:f>'G-2.5'!$L$8:$L$28</c:f>
              <c:strCache>
                <c:ptCount val="21"/>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4">
                  <c:v>2018 I</c:v>
                </c:pt>
                <c:pt idx="15">
                  <c:v>2018 II</c:v>
                </c:pt>
                <c:pt idx="16">
                  <c:v>2018 III</c:v>
                </c:pt>
                <c:pt idx="17">
                  <c:v>2019 IV</c:v>
                </c:pt>
                <c:pt idx="18">
                  <c:v>2019 I</c:v>
                </c:pt>
                <c:pt idx="19">
                  <c:v>2019 II</c:v>
                </c:pt>
                <c:pt idx="20">
                  <c:v>2019 III</c:v>
                </c:pt>
              </c:strCache>
            </c:strRef>
          </c:cat>
          <c:val>
            <c:numRef>
              <c:f>'G-2.5'!$N$8:$N$28</c:f>
              <c:numCache>
                <c:formatCode>0.0</c:formatCode>
                <c:ptCount val="21"/>
                <c:pt idx="0">
                  <c:v>0.87248810446321579</c:v>
                </c:pt>
                <c:pt idx="1">
                  <c:v>2.5574515539296376</c:v>
                </c:pt>
                <c:pt idx="2">
                  <c:v>1.194509407754482</c:v>
                </c:pt>
                <c:pt idx="3">
                  <c:v>-3.6432957844298151</c:v>
                </c:pt>
                <c:pt idx="4">
                  <c:v>1.8604975709223872</c:v>
                </c:pt>
                <c:pt idx="5">
                  <c:v>-5.8729339437899153</c:v>
                </c:pt>
                <c:pt idx="6">
                  <c:v>-7.1913627035683909</c:v>
                </c:pt>
                <c:pt idx="7">
                  <c:v>-1.8268556262780893</c:v>
                </c:pt>
                <c:pt idx="8">
                  <c:v>2.0065226520174093</c:v>
                </c:pt>
                <c:pt idx="9">
                  <c:v>2.3680411883570653</c:v>
                </c:pt>
                <c:pt idx="10">
                  <c:v>2.2085071853103408</c:v>
                </c:pt>
                <c:pt idx="11">
                  <c:v>3.2913744900666342</c:v>
                </c:pt>
                <c:pt idx="12">
                  <c:v>3.2072438686853149</c:v>
                </c:pt>
                <c:pt idx="14">
                  <c:v>3.4774956007498909</c:v>
                </c:pt>
                <c:pt idx="15">
                  <c:v>2.7150724141753999</c:v>
                </c:pt>
                <c:pt idx="16">
                  <c:v>3.1584232814836946</c:v>
                </c:pt>
                <c:pt idx="17">
                  <c:v>3.4755927835923752</c:v>
                </c:pt>
                <c:pt idx="18">
                  <c:v>3.6877462701610648</c:v>
                </c:pt>
                <c:pt idx="19">
                  <c:v>3.2146352171169825</c:v>
                </c:pt>
                <c:pt idx="20">
                  <c:v>3.1843227580495546</c:v>
                </c:pt>
              </c:numCache>
            </c:numRef>
          </c:val>
          <c:extLst>
            <c:ext xmlns:c16="http://schemas.microsoft.com/office/drawing/2014/chart" uri="{C3380CC4-5D6E-409C-BE32-E72D297353CC}">
              <c16:uniqueId val="{00000000-BB6F-4FEE-B58F-1273A4C658FE}"/>
            </c:ext>
          </c:extLst>
        </c:ser>
        <c:ser>
          <c:idx val="1"/>
          <c:order val="1"/>
          <c:tx>
            <c:strRef>
              <c:f>'G-2.5'!$O$7</c:f>
              <c:strCache>
                <c:ptCount val="1"/>
                <c:pt idx="0">
                  <c:v>Procura Externa Líquida</c:v>
                </c:pt>
              </c:strCache>
            </c:strRef>
          </c:tx>
          <c:spPr>
            <a:solidFill>
              <a:srgbClr val="A9D18E"/>
            </a:solidFill>
            <a:ln w="25400">
              <a:noFill/>
              <a:prstDash val="sysDot"/>
            </a:ln>
          </c:spPr>
          <c:invertIfNegative val="0"/>
          <c:cat>
            <c:strRef>
              <c:f>'G-2.5'!$L$8:$L$28</c:f>
              <c:strCache>
                <c:ptCount val="21"/>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4">
                  <c:v>2018 I</c:v>
                </c:pt>
                <c:pt idx="15">
                  <c:v>2018 II</c:v>
                </c:pt>
                <c:pt idx="16">
                  <c:v>2018 III</c:v>
                </c:pt>
                <c:pt idx="17">
                  <c:v>2019 IV</c:v>
                </c:pt>
                <c:pt idx="18">
                  <c:v>2019 I</c:v>
                </c:pt>
                <c:pt idx="19">
                  <c:v>2019 II</c:v>
                </c:pt>
                <c:pt idx="20">
                  <c:v>2019 III</c:v>
                </c:pt>
              </c:strCache>
            </c:strRef>
          </c:cat>
          <c:val>
            <c:numRef>
              <c:f>'G-2.5'!$O$8:$O$28</c:f>
              <c:numCache>
                <c:formatCode>0.0</c:formatCode>
                <c:ptCount val="21"/>
                <c:pt idx="0">
                  <c:v>0.81999030158207642</c:v>
                </c:pt>
                <c:pt idx="1">
                  <c:v>-2.1866511261258111E-2</c:v>
                </c:pt>
                <c:pt idx="2">
                  <c:v>-0.87103180386788648</c:v>
                </c:pt>
                <c:pt idx="3">
                  <c:v>0.35204245544393048</c:v>
                </c:pt>
                <c:pt idx="4">
                  <c:v>-2.7565227339728687E-2</c:v>
                </c:pt>
                <c:pt idx="5">
                  <c:v>4.0753512154532681</c:v>
                </c:pt>
                <c:pt idx="6">
                  <c:v>2.9941414436274201</c:v>
                </c:pt>
                <c:pt idx="7">
                  <c:v>0.94127827671031883</c:v>
                </c:pt>
                <c:pt idx="8">
                  <c:v>-1.0798864855191024</c:v>
                </c:pt>
                <c:pt idx="9">
                  <c:v>-0.52178897425415005</c:v>
                </c:pt>
                <c:pt idx="10">
                  <c:v>-0.16167607489061514</c:v>
                </c:pt>
                <c:pt idx="11">
                  <c:v>0.21497260474966379</c:v>
                </c:pt>
                <c:pt idx="12">
                  <c:v>-0.76597848831760484</c:v>
                </c:pt>
                <c:pt idx="14">
                  <c:v>-0.96608891765377825</c:v>
                </c:pt>
                <c:pt idx="15">
                  <c:v>6.9851082104880141E-2</c:v>
                </c:pt>
                <c:pt idx="16">
                  <c:v>-0.72397944486690613</c:v>
                </c:pt>
                <c:pt idx="17">
                  <c:v>-1.4349177291348663</c:v>
                </c:pt>
                <c:pt idx="18">
                  <c:v>-1.6129658380737701</c:v>
                </c:pt>
                <c:pt idx="19">
                  <c:v>-1.3006428488860027</c:v>
                </c:pt>
                <c:pt idx="20">
                  <c:v>-1.3294628617062585</c:v>
                </c:pt>
              </c:numCache>
            </c:numRef>
          </c:val>
          <c:extLst>
            <c:ext xmlns:c16="http://schemas.microsoft.com/office/drawing/2014/chart" uri="{C3380CC4-5D6E-409C-BE32-E72D297353CC}">
              <c16:uniqueId val="{00000001-BB6F-4FEE-B58F-1273A4C658FE}"/>
            </c:ext>
          </c:extLst>
        </c:ser>
        <c:dLbls>
          <c:showLegendKey val="0"/>
          <c:showVal val="0"/>
          <c:showCatName val="0"/>
          <c:showSerName val="0"/>
          <c:showPercent val="0"/>
          <c:showBubbleSize val="0"/>
        </c:dLbls>
        <c:gapWidth val="150"/>
        <c:overlap val="100"/>
        <c:axId val="159863168"/>
        <c:axId val="159864704"/>
      </c:barChart>
      <c:lineChart>
        <c:grouping val="standard"/>
        <c:varyColors val="0"/>
        <c:ser>
          <c:idx val="2"/>
          <c:order val="2"/>
          <c:tx>
            <c:strRef>
              <c:f>'G-2.5'!$M$7</c:f>
              <c:strCache>
                <c:ptCount val="1"/>
                <c:pt idx="0">
                  <c:v>PIB (VH, %)</c:v>
                </c:pt>
              </c:strCache>
            </c:strRef>
          </c:tx>
          <c:spPr>
            <a:ln w="22225">
              <a:solidFill>
                <a:srgbClr val="002060"/>
              </a:solidFill>
              <a:prstDash val="solid"/>
            </a:ln>
          </c:spPr>
          <c:marker>
            <c:symbol val="none"/>
          </c:marker>
          <c:cat>
            <c:strRef>
              <c:f>'G-2.5'!$L$8:$L$28</c:f>
              <c:strCache>
                <c:ptCount val="21"/>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4">
                  <c:v>2018 I</c:v>
                </c:pt>
                <c:pt idx="15">
                  <c:v>2018 II</c:v>
                </c:pt>
                <c:pt idx="16">
                  <c:v>2018 III</c:v>
                </c:pt>
                <c:pt idx="17">
                  <c:v>2019 IV</c:v>
                </c:pt>
                <c:pt idx="18">
                  <c:v>2019 I</c:v>
                </c:pt>
                <c:pt idx="19">
                  <c:v>2019 II</c:v>
                </c:pt>
                <c:pt idx="20">
                  <c:v>2019 III</c:v>
                </c:pt>
              </c:strCache>
            </c:strRef>
          </c:cat>
          <c:val>
            <c:numRef>
              <c:f>'G-2.5'!$M$8:$M$28</c:f>
              <c:numCache>
                <c:formatCode>0.0</c:formatCode>
                <c:ptCount val="21"/>
                <c:pt idx="0">
                  <c:v>1.6250344037557207</c:v>
                </c:pt>
                <c:pt idx="1">
                  <c:v>2.5065799540465727</c:v>
                </c:pt>
                <c:pt idx="2">
                  <c:v>0.31924754206158479</c:v>
                </c:pt>
                <c:pt idx="3">
                  <c:v>-3.1220791015114546</c:v>
                </c:pt>
                <c:pt idx="4">
                  <c:v>1.7376258101707842</c:v>
                </c:pt>
                <c:pt idx="5">
                  <c:v>-1.6961657115749817</c:v>
                </c:pt>
                <c:pt idx="6">
                  <c:v>-4.0572938655694895</c:v>
                </c:pt>
                <c:pt idx="7">
                  <c:v>-0.92264430408856013</c:v>
                </c:pt>
                <c:pt idx="8">
                  <c:v>0.79219050419390147</c:v>
                </c:pt>
                <c:pt idx="9">
                  <c:v>1.7920468668491285</c:v>
                </c:pt>
                <c:pt idx="10">
                  <c:v>2.0194840181930074</c:v>
                </c:pt>
                <c:pt idx="11">
                  <c:v>3.5063470948162978</c:v>
                </c:pt>
                <c:pt idx="12">
                  <c:v>2.4412653803677298</c:v>
                </c:pt>
                <c:pt idx="14">
                  <c:v>2.511406683096129</c:v>
                </c:pt>
                <c:pt idx="15">
                  <c:v>2.7849234962802782</c:v>
                </c:pt>
                <c:pt idx="16">
                  <c:v>2.4344438366168175</c:v>
                </c:pt>
                <c:pt idx="17">
                  <c:v>2.0406750544575081</c:v>
                </c:pt>
                <c:pt idx="18">
                  <c:v>2.0747804320872865</c:v>
                </c:pt>
                <c:pt idx="19">
                  <c:v>1.9139923682309545</c:v>
                </c:pt>
                <c:pt idx="20">
                  <c:v>1.8548598963432639</c:v>
                </c:pt>
              </c:numCache>
            </c:numRef>
          </c:val>
          <c:smooth val="0"/>
          <c:extLst>
            <c:ext xmlns:c16="http://schemas.microsoft.com/office/drawing/2014/chart" uri="{C3380CC4-5D6E-409C-BE32-E72D297353CC}">
              <c16:uniqueId val="{00000002-BB6F-4FEE-B58F-1273A4C658FE}"/>
            </c:ext>
          </c:extLst>
        </c:ser>
        <c:dLbls>
          <c:showLegendKey val="0"/>
          <c:showVal val="0"/>
          <c:showCatName val="0"/>
          <c:showSerName val="0"/>
          <c:showPercent val="0"/>
          <c:showBubbleSize val="0"/>
        </c:dLbls>
        <c:marker val="1"/>
        <c:smooth val="0"/>
        <c:axId val="159863168"/>
        <c:axId val="159864704"/>
      </c:lineChart>
      <c:catAx>
        <c:axId val="159863168"/>
        <c:scaling>
          <c:orientation val="minMax"/>
        </c:scaling>
        <c:delete val="0"/>
        <c:axPos val="b"/>
        <c:numFmt formatCode="General" sourceLinked="0"/>
        <c:majorTickMark val="none"/>
        <c:minorTickMark val="none"/>
        <c:tickLblPos val="low"/>
        <c:txPr>
          <a:bodyPr rot="-5400000" vert="horz"/>
          <a:lstStyle/>
          <a:p>
            <a:pPr>
              <a:defRPr sz="900"/>
            </a:pPr>
            <a:endParaRPr lang="pt-PT"/>
          </a:p>
        </c:txPr>
        <c:crossAx val="159864704"/>
        <c:crosses val="autoZero"/>
        <c:auto val="1"/>
        <c:lblAlgn val="ctr"/>
        <c:lblOffset val="100"/>
        <c:noMultiLvlLbl val="0"/>
      </c:catAx>
      <c:valAx>
        <c:axId val="159864704"/>
        <c:scaling>
          <c:orientation val="minMax"/>
          <c:max val="6.5"/>
        </c:scaling>
        <c:delete val="0"/>
        <c:axPos val="l"/>
        <c:numFmt formatCode="0.0" sourceLinked="1"/>
        <c:majorTickMark val="out"/>
        <c:minorTickMark val="none"/>
        <c:tickLblPos val="nextTo"/>
        <c:txPr>
          <a:bodyPr/>
          <a:lstStyle/>
          <a:p>
            <a:pPr>
              <a:defRPr sz="900"/>
            </a:pPr>
            <a:endParaRPr lang="pt-PT"/>
          </a:p>
        </c:txPr>
        <c:crossAx val="159863168"/>
        <c:crosses val="autoZero"/>
        <c:crossBetween val="between"/>
        <c:majorUnit val="2.5"/>
      </c:valAx>
    </c:plotArea>
    <c:legend>
      <c:legendPos val="b"/>
      <c:layout>
        <c:manualLayout>
          <c:xMode val="edge"/>
          <c:yMode val="edge"/>
          <c:x val="0.05"/>
          <c:y val="0.90461321548821561"/>
          <c:w val="0.90000000000000013"/>
          <c:h val="7.9351430976430978E-2"/>
        </c:manualLayout>
      </c:layout>
      <c:overlay val="0"/>
      <c:txPr>
        <a:bodyPr/>
        <a:lstStyle/>
        <a:p>
          <a:pPr>
            <a:defRPr sz="900"/>
          </a:pPr>
          <a:endParaRPr lang="pt-PT"/>
        </a:p>
      </c:txPr>
    </c:legend>
    <c:plotVisOnly val="1"/>
    <c:dispBlanksAs val="gap"/>
    <c:showDLblsOverMax val="0"/>
  </c:chart>
  <c:spPr>
    <a:ln>
      <a:noFill/>
    </a:ln>
  </c:spPr>
  <c:txPr>
    <a:bodyPr/>
    <a:lstStyle/>
    <a:p>
      <a:pPr>
        <a:defRPr sz="800">
          <a:latin typeface="+mn-lt"/>
          <a:ea typeface="Verdana" panose="020B0604030504040204" pitchFamily="34" charset="0"/>
          <a:cs typeface="Arial" pitchFamily="34" charset="0"/>
        </a:defRPr>
      </a:pPr>
      <a:endParaRPr lang="pt-PT"/>
    </a:p>
  </c:txPr>
  <c:printSettings>
    <c:headerFooter/>
    <c:pageMargins b="0.75000000000000155" l="0.70000000000000062" r="0.70000000000000062" t="0.750000000000001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67789600584332"/>
          <c:y val="3.1735246803826944E-2"/>
          <c:w val="0.75577626262626263"/>
          <c:h val="0.68533880471380471"/>
        </c:manualLayout>
      </c:layout>
      <c:barChart>
        <c:barDir val="col"/>
        <c:grouping val="clustered"/>
        <c:varyColors val="0"/>
        <c:ser>
          <c:idx val="0"/>
          <c:order val="0"/>
          <c:tx>
            <c:strRef>
              <c:f>'G-2.6'!$N$10</c:f>
              <c:strCache>
                <c:ptCount val="1"/>
                <c:pt idx="0">
                  <c:v>Endividamento (Milhões de euros)</c:v>
                </c:pt>
              </c:strCache>
            </c:strRef>
          </c:tx>
          <c:spPr>
            <a:solidFill>
              <a:srgbClr val="009999"/>
            </a:solidFill>
            <a:ln>
              <a:noFill/>
            </a:ln>
          </c:spPr>
          <c:invertIfNegative val="0"/>
          <c:dPt>
            <c:idx val="29"/>
            <c:invertIfNegative val="0"/>
            <c:bubble3D val="0"/>
            <c:extLst>
              <c:ext xmlns:c16="http://schemas.microsoft.com/office/drawing/2014/chart" uri="{C3380CC4-5D6E-409C-BE32-E72D297353CC}">
                <c16:uniqueId val="{00000001-3BCD-4A39-92AC-D71121B38318}"/>
              </c:ext>
            </c:extLst>
          </c:dPt>
          <c:dPt>
            <c:idx val="32"/>
            <c:invertIfNegative val="0"/>
            <c:bubble3D val="0"/>
            <c:extLst>
              <c:ext xmlns:c16="http://schemas.microsoft.com/office/drawing/2014/chart" uri="{C3380CC4-5D6E-409C-BE32-E72D297353CC}">
                <c16:uniqueId val="{00000003-3BCD-4A39-92AC-D71121B38318}"/>
              </c:ext>
            </c:extLst>
          </c:dPt>
          <c:dPt>
            <c:idx val="33"/>
            <c:invertIfNegative val="0"/>
            <c:bubble3D val="0"/>
            <c:spPr>
              <a:solidFill>
                <a:srgbClr val="C00000"/>
              </a:solidFill>
              <a:ln>
                <a:noFill/>
              </a:ln>
            </c:spPr>
            <c:extLst>
              <c:ext xmlns:c16="http://schemas.microsoft.com/office/drawing/2014/chart" uri="{C3380CC4-5D6E-409C-BE32-E72D297353CC}">
                <c16:uniqueId val="{00000004-3BCD-4A39-92AC-D71121B38318}"/>
              </c:ext>
            </c:extLst>
          </c:dPt>
          <c:dPt>
            <c:idx val="34"/>
            <c:invertIfNegative val="0"/>
            <c:bubble3D val="0"/>
            <c:extLst>
              <c:ext xmlns:c16="http://schemas.microsoft.com/office/drawing/2014/chart" uri="{C3380CC4-5D6E-409C-BE32-E72D297353CC}">
                <c16:uniqueId val="{00000006-3BCD-4A39-92AC-D71121B38318}"/>
              </c:ext>
            </c:extLst>
          </c:dPt>
          <c:cat>
            <c:multiLvlStrRef>
              <c:f>'G-2.6'!$L$11:$M$44</c:f>
              <c:multiLvlStrCache>
                <c:ptCount val="3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lvl>
                <c:lvl>
                  <c:pt idx="0">
                    <c:v>2011</c:v>
                  </c:pt>
                  <c:pt idx="4">
                    <c:v>2012</c:v>
                  </c:pt>
                  <c:pt idx="8">
                    <c:v>2013</c:v>
                  </c:pt>
                  <c:pt idx="12">
                    <c:v>2014</c:v>
                  </c:pt>
                  <c:pt idx="16">
                    <c:v>2015</c:v>
                  </c:pt>
                  <c:pt idx="20">
                    <c:v>2016</c:v>
                  </c:pt>
                  <c:pt idx="24">
                    <c:v>2017</c:v>
                  </c:pt>
                  <c:pt idx="28">
                    <c:v>2018</c:v>
                  </c:pt>
                  <c:pt idx="32">
                    <c:v>2019</c:v>
                  </c:pt>
                </c:lvl>
              </c:multiLvlStrCache>
            </c:multiLvlStrRef>
          </c:cat>
          <c:val>
            <c:numRef>
              <c:f>'G-2.6'!$N$11:$N$44</c:f>
              <c:numCache>
                <c:formatCode>#\ ##0</c:formatCode>
                <c:ptCount val="34"/>
                <c:pt idx="0">
                  <c:v>162507</c:v>
                </c:pt>
                <c:pt idx="1">
                  <c:v>161944</c:v>
                </c:pt>
                <c:pt idx="2">
                  <c:v>160850</c:v>
                </c:pt>
                <c:pt idx="3">
                  <c:v>159442</c:v>
                </c:pt>
                <c:pt idx="4">
                  <c:v>157108</c:v>
                </c:pt>
                <c:pt idx="5">
                  <c:v>155538</c:v>
                </c:pt>
                <c:pt idx="6">
                  <c:v>153812</c:v>
                </c:pt>
                <c:pt idx="7">
                  <c:v>152304</c:v>
                </c:pt>
                <c:pt idx="8">
                  <c:v>150901</c:v>
                </c:pt>
                <c:pt idx="9">
                  <c:v>149233</c:v>
                </c:pt>
                <c:pt idx="10">
                  <c:v>147526</c:v>
                </c:pt>
                <c:pt idx="11">
                  <c:v>146856</c:v>
                </c:pt>
                <c:pt idx="12">
                  <c:v>145168</c:v>
                </c:pt>
                <c:pt idx="13">
                  <c:v>143832</c:v>
                </c:pt>
                <c:pt idx="14">
                  <c:v>142705</c:v>
                </c:pt>
                <c:pt idx="15">
                  <c:v>141738</c:v>
                </c:pt>
                <c:pt idx="16">
                  <c:v>140555</c:v>
                </c:pt>
                <c:pt idx="17">
                  <c:v>139712</c:v>
                </c:pt>
                <c:pt idx="18">
                  <c:v>139238</c:v>
                </c:pt>
                <c:pt idx="19">
                  <c:v>138457</c:v>
                </c:pt>
                <c:pt idx="20">
                  <c:v>137536</c:v>
                </c:pt>
                <c:pt idx="21">
                  <c:v>137086</c:v>
                </c:pt>
                <c:pt idx="22">
                  <c:v>136474</c:v>
                </c:pt>
                <c:pt idx="23">
                  <c:v>135446</c:v>
                </c:pt>
                <c:pt idx="24">
                  <c:v>135240</c:v>
                </c:pt>
                <c:pt idx="25">
                  <c:v>135169</c:v>
                </c:pt>
                <c:pt idx="26">
                  <c:v>135299</c:v>
                </c:pt>
                <c:pt idx="27">
                  <c:v>135574</c:v>
                </c:pt>
                <c:pt idx="28">
                  <c:v>135389</c:v>
                </c:pt>
                <c:pt idx="29">
                  <c:v>135736</c:v>
                </c:pt>
                <c:pt idx="30">
                  <c:v>135743</c:v>
                </c:pt>
                <c:pt idx="31">
                  <c:v>135696</c:v>
                </c:pt>
                <c:pt idx="32">
                  <c:v>135418</c:v>
                </c:pt>
                <c:pt idx="33">
                  <c:v>135728</c:v>
                </c:pt>
              </c:numCache>
            </c:numRef>
          </c:val>
          <c:extLst>
            <c:ext xmlns:c16="http://schemas.microsoft.com/office/drawing/2014/chart" uri="{C3380CC4-5D6E-409C-BE32-E72D297353CC}">
              <c16:uniqueId val="{00000007-3BCD-4A39-92AC-D71121B38318}"/>
            </c:ext>
          </c:extLst>
        </c:ser>
        <c:dLbls>
          <c:showLegendKey val="0"/>
          <c:showVal val="0"/>
          <c:showCatName val="0"/>
          <c:showSerName val="0"/>
          <c:showPercent val="0"/>
          <c:showBubbleSize val="0"/>
        </c:dLbls>
        <c:gapWidth val="150"/>
        <c:axId val="159648768"/>
        <c:axId val="159654656"/>
      </c:barChart>
      <c:lineChart>
        <c:grouping val="standard"/>
        <c:varyColors val="0"/>
        <c:ser>
          <c:idx val="1"/>
          <c:order val="1"/>
          <c:tx>
            <c:strRef>
              <c:f>'G-2.6'!$P$10</c:f>
              <c:strCache>
                <c:ptCount val="1"/>
                <c:pt idx="0">
                  <c:v>% Rendimento disponível</c:v>
                </c:pt>
              </c:strCache>
            </c:strRef>
          </c:tx>
          <c:spPr>
            <a:ln>
              <a:solidFill>
                <a:srgbClr val="002060"/>
              </a:solidFill>
            </a:ln>
          </c:spPr>
          <c:marker>
            <c:symbol val="none"/>
          </c:marker>
          <c:dLbls>
            <c:dLbl>
              <c:idx val="29"/>
              <c:layout>
                <c:manualLayout>
                  <c:x val="-3.4285852909134794E-2"/>
                  <c:y val="-0.24485375728840567"/>
                </c:manualLayout>
              </c:layout>
              <c:tx>
                <c:rich>
                  <a:bodyPr wrap="square" lIns="38100" tIns="19050" rIns="38100" bIns="19050" anchor="ctr">
                    <a:noAutofit/>
                  </a:bodyPr>
                  <a:lstStyle/>
                  <a:p>
                    <a:pPr>
                      <a:defRPr/>
                    </a:pPr>
                    <a:r>
                      <a:rPr lang="en-US" baseline="0"/>
                      <a:t>94,8</a:t>
                    </a:r>
                    <a:endParaRPr lang="en-US"/>
                  </a:p>
                </c:rich>
              </c:tx>
              <c:spPr>
                <a:xfrm>
                  <a:off x="3294952" y="405875"/>
                  <a:ext cx="306486" cy="163699"/>
                </a:xfrm>
                <a:solidFill>
                  <a:sysClr val="window" lastClr="FFFFFF"/>
                </a:solidFill>
                <a:ln w="9525" cap="flat" cmpd="sng" algn="ctr">
                  <a:solidFill>
                    <a:sysClr val="windowText" lastClr="000000">
                      <a:lumMod val="65000"/>
                      <a:lumOff val="35000"/>
                    </a:sysClr>
                  </a:solidFill>
                  <a:prstDash val="solid"/>
                  <a:round/>
                  <a:headEnd type="none" w="med" len="med"/>
                  <a:tailEnd type="none" w="med" len="med"/>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EllipseCallout">
                      <a:avLst>
                        <a:gd name="adj1" fmla="val 60816"/>
                        <a:gd name="adj2" fmla="val 260852"/>
                      </a:avLst>
                    </a:prstGeom>
                  </c15:spPr>
                  <c15:layout>
                    <c:manualLayout>
                      <c:w val="9.6136565270429838E-2"/>
                      <c:h val="0.11365148899741524"/>
                    </c:manualLayout>
                  </c15:layout>
                </c:ext>
                <c:ext xmlns:c16="http://schemas.microsoft.com/office/drawing/2014/chart" uri="{C3380CC4-5D6E-409C-BE32-E72D297353CC}">
                  <c16:uniqueId val="{00000008-3BCD-4A39-92AC-D71121B38318}"/>
                </c:ext>
              </c:extLst>
            </c:dLbl>
            <c:spPr>
              <a:solidFill>
                <a:sysClr val="window" lastClr="FFFFFF"/>
              </a:solidFill>
              <a:ln>
                <a:solidFill>
                  <a:sysClr val="windowText" lastClr="000000">
                    <a:lumMod val="65000"/>
                    <a:lumOff val="35000"/>
                  </a:sysClr>
                </a:solid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val>
            <c:numRef>
              <c:f>'G-2.6'!$P$11:$P$44</c:f>
              <c:numCache>
                <c:formatCode>0.0%</c:formatCode>
                <c:ptCount val="34"/>
                <c:pt idx="0">
                  <c:v>1.2519455551483762</c:v>
                </c:pt>
                <c:pt idx="1">
                  <c:v>1.2537796236733358</c:v>
                </c:pt>
                <c:pt idx="2">
                  <c:v>1.2570877554009992</c:v>
                </c:pt>
                <c:pt idx="3">
                  <c:v>1.252827715885088</c:v>
                </c:pt>
                <c:pt idx="4">
                  <c:v>1.240235742678697</c:v>
                </c:pt>
                <c:pt idx="5">
                  <c:v>1.2416661448419228</c:v>
                </c:pt>
                <c:pt idx="6">
                  <c:v>1.2315420323929693</c:v>
                </c:pt>
                <c:pt idx="7">
                  <c:v>1.2300215086588857</c:v>
                </c:pt>
                <c:pt idx="8">
                  <c:v>1.2203704470192984</c:v>
                </c:pt>
                <c:pt idx="9">
                  <c:v>1.20396451097321</c:v>
                </c:pt>
                <c:pt idx="10">
                  <c:v>1.1953603301679125</c:v>
                </c:pt>
                <c:pt idx="11">
                  <c:v>1.1965490539729045</c:v>
                </c:pt>
                <c:pt idx="12">
                  <c:v>1.1873710013685748</c:v>
                </c:pt>
                <c:pt idx="13">
                  <c:v>1.1745648021492987</c:v>
                </c:pt>
                <c:pt idx="14">
                  <c:v>1.1614224812489742</c:v>
                </c:pt>
                <c:pt idx="15">
                  <c:v>1.1580408698276046</c:v>
                </c:pt>
                <c:pt idx="16">
                  <c:v>1.1373139112543005</c:v>
                </c:pt>
                <c:pt idx="17">
                  <c:v>1.1187792020233991</c:v>
                </c:pt>
                <c:pt idx="18">
                  <c:v>1.1098439599469703</c:v>
                </c:pt>
                <c:pt idx="19">
                  <c:v>1.0937772356610547</c:v>
                </c:pt>
                <c:pt idx="20">
                  <c:v>1.0796028016829324</c:v>
                </c:pt>
                <c:pt idx="21">
                  <c:v>1.0687283312399529</c:v>
                </c:pt>
                <c:pt idx="22">
                  <c:v>1.0487174412536229</c:v>
                </c:pt>
                <c:pt idx="23">
                  <c:v>1.0310144627094044</c:v>
                </c:pt>
                <c:pt idx="24">
                  <c:v>1.0268039721126601</c:v>
                </c:pt>
                <c:pt idx="25">
                  <c:v>1.0163058025054572</c:v>
                </c:pt>
                <c:pt idx="26">
                  <c:v>1.0174860978448181</c:v>
                </c:pt>
                <c:pt idx="27">
                  <c:v>1.0005636334787822</c:v>
                </c:pt>
                <c:pt idx="28">
                  <c:v>0.9888321253458382</c:v>
                </c:pt>
                <c:pt idx="29">
                  <c:v>0.98034484281309853</c:v>
                </c:pt>
                <c:pt idx="30">
                  <c:v>0.9724641269393689</c:v>
                </c:pt>
                <c:pt idx="31">
                  <c:v>0.95961256364064784</c:v>
                </c:pt>
                <c:pt idx="32">
                  <c:v>0.95251657935792222</c:v>
                </c:pt>
                <c:pt idx="33">
                  <c:v>0.94830882004267381</c:v>
                </c:pt>
              </c:numCache>
            </c:numRef>
          </c:val>
          <c:smooth val="0"/>
          <c:extLst>
            <c:ext xmlns:c16="http://schemas.microsoft.com/office/drawing/2014/chart" uri="{C3380CC4-5D6E-409C-BE32-E72D297353CC}">
              <c16:uniqueId val="{00000009-3BCD-4A39-92AC-D71121B38318}"/>
            </c:ext>
          </c:extLst>
        </c:ser>
        <c:dLbls>
          <c:showLegendKey val="0"/>
          <c:showVal val="0"/>
          <c:showCatName val="0"/>
          <c:showSerName val="0"/>
          <c:showPercent val="0"/>
          <c:showBubbleSize val="0"/>
        </c:dLbls>
        <c:marker val="1"/>
        <c:smooth val="0"/>
        <c:axId val="159670272"/>
        <c:axId val="159656192"/>
      </c:lineChart>
      <c:catAx>
        <c:axId val="159648768"/>
        <c:scaling>
          <c:orientation val="minMax"/>
        </c:scaling>
        <c:delete val="0"/>
        <c:axPos val="b"/>
        <c:numFmt formatCode="General" sourceLinked="0"/>
        <c:majorTickMark val="none"/>
        <c:minorTickMark val="none"/>
        <c:tickLblPos val="nextTo"/>
        <c:txPr>
          <a:bodyPr/>
          <a:lstStyle/>
          <a:p>
            <a:pPr>
              <a:defRPr sz="900"/>
            </a:pPr>
            <a:endParaRPr lang="pt-PT"/>
          </a:p>
        </c:txPr>
        <c:crossAx val="159654656"/>
        <c:crosses val="autoZero"/>
        <c:auto val="1"/>
        <c:lblAlgn val="ctr"/>
        <c:lblOffset val="100"/>
        <c:noMultiLvlLbl val="0"/>
      </c:catAx>
      <c:valAx>
        <c:axId val="159654656"/>
        <c:scaling>
          <c:orientation val="minMax"/>
          <c:max val="160000"/>
          <c:min val="100000"/>
        </c:scaling>
        <c:delete val="0"/>
        <c:axPos val="l"/>
        <c:numFmt formatCode="#\ ##0" sourceLinked="1"/>
        <c:majorTickMark val="none"/>
        <c:minorTickMark val="none"/>
        <c:tickLblPos val="nextTo"/>
        <c:txPr>
          <a:bodyPr/>
          <a:lstStyle/>
          <a:p>
            <a:pPr>
              <a:defRPr sz="900"/>
            </a:pPr>
            <a:endParaRPr lang="pt-PT"/>
          </a:p>
        </c:txPr>
        <c:crossAx val="159648768"/>
        <c:crosses val="autoZero"/>
        <c:crossBetween val="between"/>
      </c:valAx>
      <c:valAx>
        <c:axId val="159656192"/>
        <c:scaling>
          <c:orientation val="minMax"/>
          <c:min val="0.9"/>
        </c:scaling>
        <c:delete val="0"/>
        <c:axPos val="r"/>
        <c:numFmt formatCode="0%" sourceLinked="0"/>
        <c:majorTickMark val="out"/>
        <c:minorTickMark val="none"/>
        <c:tickLblPos val="nextTo"/>
        <c:txPr>
          <a:bodyPr/>
          <a:lstStyle/>
          <a:p>
            <a:pPr>
              <a:defRPr sz="900"/>
            </a:pPr>
            <a:endParaRPr lang="pt-PT"/>
          </a:p>
        </c:txPr>
        <c:crossAx val="159670272"/>
        <c:crosses val="max"/>
        <c:crossBetween val="between"/>
      </c:valAx>
      <c:catAx>
        <c:axId val="159670272"/>
        <c:scaling>
          <c:orientation val="minMax"/>
        </c:scaling>
        <c:delete val="1"/>
        <c:axPos val="b"/>
        <c:majorTickMark val="out"/>
        <c:minorTickMark val="none"/>
        <c:tickLblPos val="none"/>
        <c:crossAx val="159656192"/>
        <c:crosses val="autoZero"/>
        <c:auto val="1"/>
        <c:lblAlgn val="ctr"/>
        <c:lblOffset val="100"/>
        <c:noMultiLvlLbl val="0"/>
      </c:catAx>
    </c:plotArea>
    <c:legend>
      <c:legendPos val="b"/>
      <c:layout>
        <c:manualLayout>
          <c:xMode val="edge"/>
          <c:yMode val="edge"/>
          <c:x val="0.05"/>
          <c:y val="0.92064856902356884"/>
          <c:w val="0.9"/>
          <c:h val="7.9351430976431256E-2"/>
        </c:manualLayout>
      </c:layout>
      <c:overlay val="0"/>
      <c:txPr>
        <a:bodyPr/>
        <a:lstStyle/>
        <a:p>
          <a:pPr>
            <a:defRPr sz="900"/>
          </a:pPr>
          <a:endParaRPr lang="pt-PT"/>
        </a:p>
      </c:txPr>
    </c:legend>
    <c:plotVisOnly val="1"/>
    <c:dispBlanksAs val="gap"/>
    <c:showDLblsOverMax val="0"/>
  </c:chart>
  <c:spPr>
    <a:ln>
      <a:noFill/>
    </a:ln>
  </c:spPr>
  <c:txPr>
    <a:bodyPr/>
    <a:lstStyle/>
    <a:p>
      <a:pPr>
        <a:defRPr sz="800">
          <a:latin typeface="+mn-lt"/>
          <a:ea typeface="Verdana" panose="020B0604030504040204" pitchFamily="34" charset="0"/>
          <a:cs typeface="Arial" pitchFamily="34" charset="0"/>
        </a:defRPr>
      </a:pPr>
      <a:endParaRPr lang="pt-PT"/>
    </a:p>
  </c:txPr>
  <c:printSettings>
    <c:headerFooter/>
    <c:pageMargins b="0.75000000000000155" l="0.70000000000000062" r="0.70000000000000062" t="0.750000000000001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474628171478569E-2"/>
          <c:y val="5.0925925925925923E-2"/>
          <c:w val="0.8939698162729659"/>
          <c:h val="0.67542659440297237"/>
        </c:manualLayout>
      </c:layout>
      <c:barChart>
        <c:barDir val="col"/>
        <c:grouping val="stacked"/>
        <c:varyColors val="0"/>
        <c:ser>
          <c:idx val="0"/>
          <c:order val="0"/>
          <c:tx>
            <c:strRef>
              <c:f>'G-2.7'!$O$5</c:f>
              <c:strCache>
                <c:ptCount val="1"/>
                <c:pt idx="0">
                  <c:v>Bens duradouros</c:v>
                </c:pt>
              </c:strCache>
            </c:strRef>
          </c:tx>
          <c:spPr>
            <a:solidFill>
              <a:schemeClr val="bg1">
                <a:lumMod val="75000"/>
              </a:schemeClr>
            </a:solidFill>
            <a:ln w="22225">
              <a:noFill/>
            </a:ln>
          </c:spPr>
          <c:invertIfNegative val="0"/>
          <c:cat>
            <c:multiLvlStrRef>
              <c:f>'G-2.7'!$M$6:$N$36</c:f>
              <c:multiLvlStrCache>
                <c:ptCount val="3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lvl>
                <c:lvl>
                  <c:pt idx="0">
                    <c:v>2012</c:v>
                  </c:pt>
                  <c:pt idx="4">
                    <c:v>2013</c:v>
                  </c:pt>
                  <c:pt idx="8">
                    <c:v>2014</c:v>
                  </c:pt>
                  <c:pt idx="12">
                    <c:v>2015</c:v>
                  </c:pt>
                  <c:pt idx="16">
                    <c:v>2016</c:v>
                  </c:pt>
                  <c:pt idx="20">
                    <c:v>2017</c:v>
                  </c:pt>
                  <c:pt idx="24">
                    <c:v>2018</c:v>
                  </c:pt>
                  <c:pt idx="28">
                    <c:v>2019</c:v>
                  </c:pt>
                </c:lvl>
              </c:multiLvlStrCache>
            </c:multiLvlStrRef>
          </c:cat>
          <c:val>
            <c:numRef>
              <c:f>'G-2.7'!$O$6:$O$36</c:f>
              <c:numCache>
                <c:formatCode>0.0</c:formatCode>
                <c:ptCount val="31"/>
                <c:pt idx="0">
                  <c:v>-2.145359922018593</c:v>
                </c:pt>
                <c:pt idx="1">
                  <c:v>-1.5477829834999672</c:v>
                </c:pt>
                <c:pt idx="2">
                  <c:v>-1.5237485042476939</c:v>
                </c:pt>
                <c:pt idx="3">
                  <c:v>-1.2952281260804857</c:v>
                </c:pt>
                <c:pt idx="4">
                  <c:v>-0.47327244853851447</c:v>
                </c:pt>
                <c:pt idx="5">
                  <c:v>-0.11737342282713081</c:v>
                </c:pt>
                <c:pt idx="6">
                  <c:v>0.32268378830202449</c:v>
                </c:pt>
                <c:pt idx="7">
                  <c:v>0.82513168606298504</c:v>
                </c:pt>
                <c:pt idx="8">
                  <c:v>1.2089520827214251</c:v>
                </c:pt>
                <c:pt idx="9">
                  <c:v>0.94746721122057731</c:v>
                </c:pt>
                <c:pt idx="10">
                  <c:v>1.3933879890688536</c:v>
                </c:pt>
                <c:pt idx="11">
                  <c:v>1.212679557966073</c:v>
                </c:pt>
                <c:pt idx="12">
                  <c:v>1.1888982409238256</c:v>
                </c:pt>
                <c:pt idx="13">
                  <c:v>1.5408889040985498</c:v>
                </c:pt>
                <c:pt idx="14">
                  <c:v>0.93854087006903542</c:v>
                </c:pt>
                <c:pt idx="15">
                  <c:v>0.75761914154158116</c:v>
                </c:pt>
                <c:pt idx="16">
                  <c:v>0.90772320857167754</c:v>
                </c:pt>
                <c:pt idx="17">
                  <c:v>0.44770551344171194</c:v>
                </c:pt>
                <c:pt idx="18">
                  <c:v>0.35243051973938838</c:v>
                </c:pt>
                <c:pt idx="19">
                  <c:v>0.93745707005354362</c:v>
                </c:pt>
                <c:pt idx="20">
                  <c:v>0.68574599218848442</c:v>
                </c:pt>
                <c:pt idx="21">
                  <c:v>0.62460677494967665</c:v>
                </c:pt>
                <c:pt idx="22">
                  <c:v>1.0698789980416912</c:v>
                </c:pt>
                <c:pt idx="23">
                  <c:v>0.7720405795927342</c:v>
                </c:pt>
                <c:pt idx="24">
                  <c:v>0.44960033910503922</c:v>
                </c:pt>
                <c:pt idx="25">
                  <c:v>0.92824433365742487</c:v>
                </c:pt>
                <c:pt idx="26">
                  <c:v>0.55283807691730646</c:v>
                </c:pt>
                <c:pt idx="27">
                  <c:v>0.34159290768977607</c:v>
                </c:pt>
                <c:pt idx="28">
                  <c:v>0.22582151305995013</c:v>
                </c:pt>
                <c:pt idx="29">
                  <c:v>-0.11888617518799839</c:v>
                </c:pt>
                <c:pt idx="30">
                  <c:v>7.2083389387000305E-2</c:v>
                </c:pt>
              </c:numCache>
            </c:numRef>
          </c:val>
          <c:extLst>
            <c:ext xmlns:c16="http://schemas.microsoft.com/office/drawing/2014/chart" uri="{C3380CC4-5D6E-409C-BE32-E72D297353CC}">
              <c16:uniqueId val="{00000000-2631-4A41-A164-B4C0AB428497}"/>
            </c:ext>
          </c:extLst>
        </c:ser>
        <c:ser>
          <c:idx val="1"/>
          <c:order val="1"/>
          <c:tx>
            <c:strRef>
              <c:f>'G-2.7'!$Q$5</c:f>
              <c:strCache>
                <c:ptCount val="1"/>
                <c:pt idx="0">
                  <c:v>Bens n/ duradouros n/ alimentares</c:v>
                </c:pt>
              </c:strCache>
            </c:strRef>
          </c:tx>
          <c:spPr>
            <a:solidFill>
              <a:srgbClr val="009999"/>
            </a:solidFill>
            <a:ln w="22225">
              <a:noFill/>
            </a:ln>
          </c:spPr>
          <c:invertIfNegative val="0"/>
          <c:cat>
            <c:multiLvlStrRef>
              <c:f>'G-2.7'!$M$6:$N$36</c:f>
              <c:multiLvlStrCache>
                <c:ptCount val="3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lvl>
                <c:lvl>
                  <c:pt idx="0">
                    <c:v>2012</c:v>
                  </c:pt>
                  <c:pt idx="4">
                    <c:v>2013</c:v>
                  </c:pt>
                  <c:pt idx="8">
                    <c:v>2014</c:v>
                  </c:pt>
                  <c:pt idx="12">
                    <c:v>2015</c:v>
                  </c:pt>
                  <c:pt idx="16">
                    <c:v>2016</c:v>
                  </c:pt>
                  <c:pt idx="20">
                    <c:v>2017</c:v>
                  </c:pt>
                  <c:pt idx="24">
                    <c:v>2018</c:v>
                  </c:pt>
                  <c:pt idx="28">
                    <c:v>2019</c:v>
                  </c:pt>
                </c:lvl>
              </c:multiLvlStrCache>
            </c:multiLvlStrRef>
          </c:cat>
          <c:val>
            <c:numRef>
              <c:f>'G-2.7'!$Q$6:$Q$36</c:f>
              <c:numCache>
                <c:formatCode>0.0</c:formatCode>
                <c:ptCount val="31"/>
                <c:pt idx="0">
                  <c:v>-3.0090080735434714</c:v>
                </c:pt>
                <c:pt idx="1">
                  <c:v>-3.8602219691438022</c:v>
                </c:pt>
                <c:pt idx="2">
                  <c:v>-3.5627584440617266</c:v>
                </c:pt>
                <c:pt idx="3">
                  <c:v>-3.4830688208514813</c:v>
                </c:pt>
                <c:pt idx="4">
                  <c:v>-3.5987779595070495</c:v>
                </c:pt>
                <c:pt idx="5">
                  <c:v>-1.5293384677474593</c:v>
                </c:pt>
                <c:pt idx="6">
                  <c:v>-1.2185940189925113</c:v>
                </c:pt>
                <c:pt idx="7">
                  <c:v>0.95868990185996117</c:v>
                </c:pt>
                <c:pt idx="8">
                  <c:v>1.027552875486794</c:v>
                </c:pt>
                <c:pt idx="9">
                  <c:v>0.78572915303596436</c:v>
                </c:pt>
                <c:pt idx="10">
                  <c:v>1.2772007002108234</c:v>
                </c:pt>
                <c:pt idx="11">
                  <c:v>0.25083614646976221</c:v>
                </c:pt>
                <c:pt idx="12">
                  <c:v>0.28445631706079422</c:v>
                </c:pt>
                <c:pt idx="13">
                  <c:v>0.65143077218591117</c:v>
                </c:pt>
                <c:pt idx="14">
                  <c:v>0.3991096747501085</c:v>
                </c:pt>
                <c:pt idx="15">
                  <c:v>0.4538532690385027</c:v>
                </c:pt>
                <c:pt idx="16">
                  <c:v>1.5070216166410473</c:v>
                </c:pt>
                <c:pt idx="17">
                  <c:v>1.0915328155721715</c:v>
                </c:pt>
                <c:pt idx="18">
                  <c:v>1.2113386438205715</c:v>
                </c:pt>
                <c:pt idx="19">
                  <c:v>2.1138818525727743</c:v>
                </c:pt>
                <c:pt idx="20">
                  <c:v>1.3026000937794406</c:v>
                </c:pt>
                <c:pt idx="21">
                  <c:v>0.84470737203234059</c:v>
                </c:pt>
                <c:pt idx="22">
                  <c:v>1.0149293613307815</c:v>
                </c:pt>
                <c:pt idx="23">
                  <c:v>0.51485440783767067</c:v>
                </c:pt>
                <c:pt idx="24">
                  <c:v>1.506790788998656</c:v>
                </c:pt>
                <c:pt idx="25">
                  <c:v>2.1653612627775689</c:v>
                </c:pt>
                <c:pt idx="26">
                  <c:v>2.2042306370622184</c:v>
                </c:pt>
                <c:pt idx="27">
                  <c:v>2.3237222067191139</c:v>
                </c:pt>
                <c:pt idx="28">
                  <c:v>1.7456067601592657</c:v>
                </c:pt>
                <c:pt idx="29">
                  <c:v>1.6455928575570267</c:v>
                </c:pt>
                <c:pt idx="30">
                  <c:v>1.7312316593717223</c:v>
                </c:pt>
              </c:numCache>
            </c:numRef>
          </c:val>
          <c:extLst>
            <c:ext xmlns:c16="http://schemas.microsoft.com/office/drawing/2014/chart" uri="{C3380CC4-5D6E-409C-BE32-E72D297353CC}">
              <c16:uniqueId val="{00000001-2631-4A41-A164-B4C0AB428497}"/>
            </c:ext>
          </c:extLst>
        </c:ser>
        <c:ser>
          <c:idx val="2"/>
          <c:order val="2"/>
          <c:tx>
            <c:strRef>
              <c:f>'G-2.7'!$P$5</c:f>
              <c:strCache>
                <c:ptCount val="1"/>
                <c:pt idx="0">
                  <c:v>Bens alimentares</c:v>
                </c:pt>
              </c:strCache>
            </c:strRef>
          </c:tx>
          <c:spPr>
            <a:solidFill>
              <a:srgbClr val="A9D18E"/>
            </a:solidFill>
            <a:ln>
              <a:noFill/>
            </a:ln>
          </c:spPr>
          <c:invertIfNegative val="0"/>
          <c:cat>
            <c:multiLvlStrRef>
              <c:f>'G-2.7'!$M$6:$N$36</c:f>
              <c:multiLvlStrCache>
                <c:ptCount val="3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lvl>
                <c:lvl>
                  <c:pt idx="0">
                    <c:v>2012</c:v>
                  </c:pt>
                  <c:pt idx="4">
                    <c:v>2013</c:v>
                  </c:pt>
                  <c:pt idx="8">
                    <c:v>2014</c:v>
                  </c:pt>
                  <c:pt idx="12">
                    <c:v>2015</c:v>
                  </c:pt>
                  <c:pt idx="16">
                    <c:v>2016</c:v>
                  </c:pt>
                  <c:pt idx="20">
                    <c:v>2017</c:v>
                  </c:pt>
                  <c:pt idx="24">
                    <c:v>2018</c:v>
                  </c:pt>
                  <c:pt idx="28">
                    <c:v>2019</c:v>
                  </c:pt>
                </c:lvl>
              </c:multiLvlStrCache>
            </c:multiLvlStrRef>
          </c:cat>
          <c:val>
            <c:numRef>
              <c:f>'G-2.7'!$P$6:$P$36</c:f>
              <c:numCache>
                <c:formatCode>0.0</c:formatCode>
                <c:ptCount val="31"/>
                <c:pt idx="0">
                  <c:v>-0.20265253334865846</c:v>
                </c:pt>
                <c:pt idx="1">
                  <c:v>-0.21977683981341903</c:v>
                </c:pt>
                <c:pt idx="2">
                  <c:v>-0.2735806772653544</c:v>
                </c:pt>
                <c:pt idx="3">
                  <c:v>-0.22100400371832854</c:v>
                </c:pt>
                <c:pt idx="4">
                  <c:v>-0.16335864947033799</c:v>
                </c:pt>
                <c:pt idx="5">
                  <c:v>9.8667445227295231E-2</c:v>
                </c:pt>
                <c:pt idx="6">
                  <c:v>0.26995118258099793</c:v>
                </c:pt>
                <c:pt idx="7">
                  <c:v>0.43259456213206976</c:v>
                </c:pt>
                <c:pt idx="8">
                  <c:v>0.37826518484071459</c:v>
                </c:pt>
                <c:pt idx="9">
                  <c:v>0.25086556521248332</c:v>
                </c:pt>
                <c:pt idx="10">
                  <c:v>0.25136376233525504</c:v>
                </c:pt>
                <c:pt idx="11">
                  <c:v>0.2648107489288764</c:v>
                </c:pt>
                <c:pt idx="12">
                  <c:v>0.23016290104746184</c:v>
                </c:pt>
                <c:pt idx="13">
                  <c:v>0.27809990980916105</c:v>
                </c:pt>
                <c:pt idx="14">
                  <c:v>0.28533279948875073</c:v>
                </c:pt>
                <c:pt idx="15">
                  <c:v>0.26956220116846219</c:v>
                </c:pt>
                <c:pt idx="16">
                  <c:v>0.39555150729202815</c:v>
                </c:pt>
                <c:pt idx="17">
                  <c:v>0.36261170975641221</c:v>
                </c:pt>
                <c:pt idx="18">
                  <c:v>0.44234035879476036</c:v>
                </c:pt>
                <c:pt idx="19">
                  <c:v>0.32056366971612926</c:v>
                </c:pt>
                <c:pt idx="20">
                  <c:v>0.29090992259709803</c:v>
                </c:pt>
                <c:pt idx="21">
                  <c:v>0.33087243970461344</c:v>
                </c:pt>
                <c:pt idx="22">
                  <c:v>0.2533668616585531</c:v>
                </c:pt>
                <c:pt idx="23">
                  <c:v>0.34359539363917047</c:v>
                </c:pt>
                <c:pt idx="24">
                  <c:v>0.39021367764570036</c:v>
                </c:pt>
                <c:pt idx="25">
                  <c:v>0.35586137949769719</c:v>
                </c:pt>
                <c:pt idx="26">
                  <c:v>0.45568134152054618</c:v>
                </c:pt>
                <c:pt idx="27">
                  <c:v>0.50113013619671609</c:v>
                </c:pt>
                <c:pt idx="28">
                  <c:v>0.3591765030595096</c:v>
                </c:pt>
                <c:pt idx="29">
                  <c:v>0.46151729426137272</c:v>
                </c:pt>
                <c:pt idx="30">
                  <c:v>0.49124550954728363</c:v>
                </c:pt>
              </c:numCache>
            </c:numRef>
          </c:val>
          <c:extLst>
            <c:ext xmlns:c16="http://schemas.microsoft.com/office/drawing/2014/chart" uri="{C3380CC4-5D6E-409C-BE32-E72D297353CC}">
              <c16:uniqueId val="{00000002-2631-4A41-A164-B4C0AB428497}"/>
            </c:ext>
          </c:extLst>
        </c:ser>
        <c:dLbls>
          <c:showLegendKey val="0"/>
          <c:showVal val="0"/>
          <c:showCatName val="0"/>
          <c:showSerName val="0"/>
          <c:showPercent val="0"/>
          <c:showBubbleSize val="0"/>
        </c:dLbls>
        <c:gapWidth val="55"/>
        <c:overlap val="100"/>
        <c:axId val="159589120"/>
        <c:axId val="159579136"/>
      </c:barChart>
      <c:lineChart>
        <c:grouping val="standard"/>
        <c:varyColors val="0"/>
        <c:ser>
          <c:idx val="3"/>
          <c:order val="3"/>
          <c:tx>
            <c:strRef>
              <c:f>'G-2.7'!$R$5</c:f>
              <c:strCache>
                <c:ptCount val="1"/>
                <c:pt idx="0">
                  <c:v>Consumo privado</c:v>
                </c:pt>
              </c:strCache>
            </c:strRef>
          </c:tx>
          <c:spPr>
            <a:ln w="19050">
              <a:solidFill>
                <a:srgbClr val="002060"/>
              </a:solidFill>
              <a:prstDash val="solid"/>
            </a:ln>
          </c:spPr>
          <c:marker>
            <c:symbol val="none"/>
          </c:marker>
          <c:cat>
            <c:multiLvlStrRef>
              <c:f>'G-2.7'!$M$6:$N$36</c:f>
              <c:multiLvlStrCache>
                <c:ptCount val="3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lvl>
                <c:lvl>
                  <c:pt idx="0">
                    <c:v>2012</c:v>
                  </c:pt>
                  <c:pt idx="4">
                    <c:v>2013</c:v>
                  </c:pt>
                  <c:pt idx="8">
                    <c:v>2014</c:v>
                  </c:pt>
                  <c:pt idx="12">
                    <c:v>2015</c:v>
                  </c:pt>
                  <c:pt idx="16">
                    <c:v>2016</c:v>
                  </c:pt>
                  <c:pt idx="20">
                    <c:v>2017</c:v>
                  </c:pt>
                  <c:pt idx="24">
                    <c:v>2018</c:v>
                  </c:pt>
                  <c:pt idx="28">
                    <c:v>2019</c:v>
                  </c:pt>
                </c:lvl>
              </c:multiLvlStrCache>
            </c:multiLvlStrRef>
          </c:cat>
          <c:val>
            <c:numRef>
              <c:f>'G-2.7'!$R$6:$R$36</c:f>
              <c:numCache>
                <c:formatCode>0.0</c:formatCode>
                <c:ptCount val="31"/>
                <c:pt idx="0">
                  <c:v>-5.3301030167587138</c:v>
                </c:pt>
                <c:pt idx="1">
                  <c:v>-5.6118434151777086</c:v>
                </c:pt>
                <c:pt idx="2">
                  <c:v>-5.3435615990472307</c:v>
                </c:pt>
                <c:pt idx="3">
                  <c:v>-4.9791407365466505</c:v>
                </c:pt>
                <c:pt idx="4">
                  <c:v>-4.2050025621076736</c:v>
                </c:pt>
                <c:pt idx="5">
                  <c:v>-1.5016365650417085</c:v>
                </c:pt>
                <c:pt idx="6">
                  <c:v>-0.58334398797026399</c:v>
                </c:pt>
                <c:pt idx="7">
                  <c:v>2.2458750188241616</c:v>
                </c:pt>
                <c:pt idx="8">
                  <c:v>2.6384417380067138</c:v>
                </c:pt>
                <c:pt idx="9">
                  <c:v>2.0208828099983922</c:v>
                </c:pt>
                <c:pt idx="10">
                  <c:v>3.0034484331203926</c:v>
                </c:pt>
                <c:pt idx="11">
                  <c:v>1.8691013468031814</c:v>
                </c:pt>
                <c:pt idx="12">
                  <c:v>1.9161499166636675</c:v>
                </c:pt>
                <c:pt idx="13">
                  <c:v>2.7182546472566793</c:v>
                </c:pt>
                <c:pt idx="14">
                  <c:v>1.85916393426655</c:v>
                </c:pt>
                <c:pt idx="15">
                  <c:v>1.665937795430894</c:v>
                </c:pt>
                <c:pt idx="16">
                  <c:v>2.9129197902659776</c:v>
                </c:pt>
                <c:pt idx="17">
                  <c:v>1.935156083335432</c:v>
                </c:pt>
                <c:pt idx="18">
                  <c:v>2.0068283998332381</c:v>
                </c:pt>
                <c:pt idx="19">
                  <c:v>3.3872290117948234</c:v>
                </c:pt>
                <c:pt idx="20">
                  <c:v>2.3314206942923521</c:v>
                </c:pt>
                <c:pt idx="21">
                  <c:v>1.8872990318525851</c:v>
                </c:pt>
                <c:pt idx="22">
                  <c:v>2.4543613832151756</c:v>
                </c:pt>
                <c:pt idx="23">
                  <c:v>1.7360365861589067</c:v>
                </c:pt>
                <c:pt idx="24">
                  <c:v>2.4275343525045345</c:v>
                </c:pt>
                <c:pt idx="25">
                  <c:v>3.5065093095901778</c:v>
                </c:pt>
                <c:pt idx="26">
                  <c:v>3.2360154592081081</c:v>
                </c:pt>
                <c:pt idx="27">
                  <c:v>3.1864800252501713</c:v>
                </c:pt>
                <c:pt idx="28">
                  <c:v>2.3551939846686132</c:v>
                </c:pt>
                <c:pt idx="29">
                  <c:v>2.0244390536992896</c:v>
                </c:pt>
                <c:pt idx="30">
                  <c:v>2.344550977661175</c:v>
                </c:pt>
              </c:numCache>
            </c:numRef>
          </c:val>
          <c:smooth val="0"/>
          <c:extLst>
            <c:ext xmlns:c16="http://schemas.microsoft.com/office/drawing/2014/chart" uri="{C3380CC4-5D6E-409C-BE32-E72D297353CC}">
              <c16:uniqueId val="{00000003-2631-4A41-A164-B4C0AB428497}"/>
            </c:ext>
          </c:extLst>
        </c:ser>
        <c:dLbls>
          <c:showLegendKey val="0"/>
          <c:showVal val="0"/>
          <c:showCatName val="0"/>
          <c:showSerName val="0"/>
          <c:showPercent val="0"/>
          <c:showBubbleSize val="0"/>
        </c:dLbls>
        <c:marker val="1"/>
        <c:smooth val="0"/>
        <c:axId val="159589120"/>
        <c:axId val="159579136"/>
      </c:lineChart>
      <c:valAx>
        <c:axId val="159579136"/>
        <c:scaling>
          <c:orientation val="minMax"/>
          <c:max val="4"/>
          <c:min val="-7"/>
        </c:scaling>
        <c:delete val="0"/>
        <c:axPos val="l"/>
        <c:numFmt formatCode="0.0" sourceLinked="1"/>
        <c:majorTickMark val="out"/>
        <c:minorTickMark val="none"/>
        <c:tickLblPos val="nextTo"/>
        <c:txPr>
          <a:bodyPr/>
          <a:lstStyle/>
          <a:p>
            <a:pPr>
              <a:defRPr sz="900"/>
            </a:pPr>
            <a:endParaRPr lang="pt-PT"/>
          </a:p>
        </c:txPr>
        <c:crossAx val="159589120"/>
        <c:crosses val="autoZero"/>
        <c:crossBetween val="between"/>
        <c:majorUnit val="1.5"/>
      </c:valAx>
      <c:catAx>
        <c:axId val="159589120"/>
        <c:scaling>
          <c:orientation val="minMax"/>
        </c:scaling>
        <c:delete val="0"/>
        <c:axPos val="b"/>
        <c:numFmt formatCode="General" sourceLinked="1"/>
        <c:majorTickMark val="none"/>
        <c:minorTickMark val="none"/>
        <c:tickLblPos val="low"/>
        <c:txPr>
          <a:bodyPr/>
          <a:lstStyle/>
          <a:p>
            <a:pPr>
              <a:defRPr sz="900"/>
            </a:pPr>
            <a:endParaRPr lang="pt-PT"/>
          </a:p>
        </c:txPr>
        <c:crossAx val="159579136"/>
        <c:crosses val="autoZero"/>
        <c:auto val="1"/>
        <c:lblAlgn val="ctr"/>
        <c:lblOffset val="100"/>
        <c:noMultiLvlLbl val="0"/>
      </c:catAx>
    </c:plotArea>
    <c:legend>
      <c:legendPos val="b"/>
      <c:layout>
        <c:manualLayout>
          <c:xMode val="edge"/>
          <c:yMode val="edge"/>
          <c:x val="0"/>
          <c:y val="0.90454503367003369"/>
          <c:w val="1"/>
          <c:h val="9.5454966329966334E-2"/>
        </c:manualLayout>
      </c:layout>
      <c:overlay val="0"/>
      <c:txPr>
        <a:bodyPr/>
        <a:lstStyle/>
        <a:p>
          <a:pPr>
            <a:defRPr sz="900"/>
          </a:pPr>
          <a:endParaRPr lang="pt-PT"/>
        </a:p>
      </c:txPr>
    </c:legend>
    <c:plotVisOnly val="1"/>
    <c:dispBlanksAs val="gap"/>
    <c:showDLblsOverMax val="0"/>
  </c:chart>
  <c:spPr>
    <a:ln>
      <a:noFill/>
    </a:ln>
  </c:spPr>
  <c:txPr>
    <a:bodyPr/>
    <a:lstStyle/>
    <a:p>
      <a:pPr>
        <a:defRPr sz="800">
          <a:latin typeface="+mn-lt"/>
          <a:ea typeface="Verdana" panose="020B0604030504040204" pitchFamily="34" charset="0"/>
          <a:cs typeface="Arial" pitchFamily="34" charset="0"/>
        </a:defRPr>
      </a:pPr>
      <a:endParaRPr lang="pt-PT"/>
    </a:p>
  </c:txPr>
  <c:printSettings>
    <c:headerFooter/>
    <c:pageMargins b="0.75000000000000155" l="0.70000000000000062" r="0.70000000000000062" t="0.750000000000001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0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0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0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0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0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0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0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0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0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0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2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2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2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2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2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2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2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2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2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3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3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3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3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3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3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22.xml"/></Relationships>
</file>

<file path=xl/drawings/_rels/drawing13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23.xml"/></Relationships>
</file>

<file path=xl/drawings/_rels/drawing138.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24.xml"/></Relationships>
</file>

<file path=xl/drawings/_rels/drawing139.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4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4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4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4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4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4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4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47.x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1.jpeg"/><Relationship Id="rId1" Type="http://schemas.openxmlformats.org/officeDocument/2006/relationships/hyperlink" Target="#&#205;ndice!A1"/></Relationships>
</file>

<file path=xl/drawings/_rels/drawing148.xml.rels><?xml version="1.0" encoding="UTF-8" standalone="yes"?>
<Relationships xmlns="http://schemas.openxmlformats.org/package/2006/relationships"><Relationship Id="rId3" Type="http://schemas.openxmlformats.org/officeDocument/2006/relationships/image" Target="../media/image22.emf"/><Relationship Id="rId2" Type="http://schemas.openxmlformats.org/officeDocument/2006/relationships/image" Target="../media/image1.jpeg"/><Relationship Id="rId1" Type="http://schemas.openxmlformats.org/officeDocument/2006/relationships/hyperlink" Target="#&#205;ndice!A1"/></Relationships>
</file>

<file path=xl/drawings/_rels/drawing149.xml.rels><?xml version="1.0" encoding="UTF-8" standalone="yes"?>
<Relationships xmlns="http://schemas.openxmlformats.org/package/2006/relationships"><Relationship Id="rId3" Type="http://schemas.openxmlformats.org/officeDocument/2006/relationships/image" Target="../media/image23.emf"/><Relationship Id="rId2" Type="http://schemas.openxmlformats.org/officeDocument/2006/relationships/image" Target="../media/image1.jpe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50.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jpeg"/><Relationship Id="rId1" Type="http://schemas.openxmlformats.org/officeDocument/2006/relationships/chart" Target="../charts/chart26.xml"/></Relationships>
</file>

<file path=xl/drawings/_rels/drawing151.xml.rels><?xml version="1.0" encoding="UTF-8" standalone="yes"?>
<Relationships xmlns="http://schemas.openxmlformats.org/package/2006/relationships"><Relationship Id="rId3" Type="http://schemas.openxmlformats.org/officeDocument/2006/relationships/image" Target="../media/image24.emf"/><Relationship Id="rId2" Type="http://schemas.openxmlformats.org/officeDocument/2006/relationships/hyperlink" Target="#&#205;ndice!A1"/><Relationship Id="rId1" Type="http://schemas.openxmlformats.org/officeDocument/2006/relationships/image" Target="../media/image1.jpeg"/></Relationships>
</file>

<file path=xl/drawings/_rels/drawing15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5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5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5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5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5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5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5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6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6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6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6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6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jpeg"/></Relationships>
</file>

<file path=xl/drawings/_rels/drawing16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6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6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6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6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7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7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7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7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27.xml"/></Relationships>
</file>

<file path=xl/drawings/_rels/drawing17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8.xml"/><Relationship Id="rId1" Type="http://schemas.openxmlformats.org/officeDocument/2006/relationships/hyperlink" Target="#&#205;ndice!A1"/></Relationships>
</file>

<file path=xl/drawings/_rels/drawing17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jpeg"/><Relationship Id="rId1" Type="http://schemas.openxmlformats.org/officeDocument/2006/relationships/chart" Target="../charts/chart29.xml"/></Relationships>
</file>

<file path=xl/drawings/_rels/drawing17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7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7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7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3.xml"/><Relationship Id="rId1" Type="http://schemas.openxmlformats.org/officeDocument/2006/relationships/hyperlink" Target="#&#205;ndice!A1"/></Relationships>
</file>

<file path=xl/drawings/_rels/drawing18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8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jpeg"/></Relationships>
</file>

<file path=xl/drawings/_rels/drawing18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8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jpeg"/></Relationships>
</file>

<file path=xl/drawings/_rels/drawing18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85.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jpeg"/></Relationships>
</file>

<file path=xl/drawings/_rels/drawing18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8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8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8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4.xml"/></Relationships>
</file>

<file path=xl/drawings/_rels/drawing19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9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9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9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9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95.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jpeg"/></Relationships>
</file>

<file path=xl/drawings/_rels/drawing19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9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jpeg"/></Relationships>
</file>

<file path=xl/drawings/_rels/drawing19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19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5.xml"/></Relationships>
</file>

<file path=xl/drawings/_rels/drawing20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6.xml"/></Relationships>
</file>

<file path=xl/drawings/_rels/drawing2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7.xml"/></Relationships>
</file>

<file path=xl/drawings/_rels/drawing2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8.xml"/></Relationships>
</file>

<file path=xl/drawings/_rels/drawing2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10.xml"/></Relationships>
</file>

<file path=xl/drawings/_rels/drawing2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11.xml"/></Relationships>
</file>

<file path=xl/drawings/_rels/drawing27.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12.xml"/><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14.xml"/><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15.xml"/></Relationships>
</file>

<file path=xl/drawings/_rels/drawing3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16.xml"/></Relationships>
</file>

<file path=xl/drawings/_rels/drawing3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17.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205;ndice!A1"/><Relationship Id="rId1" Type="http://schemas.openxmlformats.org/officeDocument/2006/relationships/chart" Target="../charts/chart18.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19.xml"/><Relationship Id="rId1" Type="http://schemas.openxmlformats.org/officeDocument/2006/relationships/hyperlink" Target="#&#205;ndice!A1"/></Relationships>
</file>

<file path=xl/drawings/_rels/drawing3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jpeg"/><Relationship Id="rId1" Type="http://schemas.openxmlformats.org/officeDocument/2006/relationships/chart" Target="../charts/chart20.xml"/></Relationships>
</file>

<file path=xl/drawings/_rels/drawing3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jpeg"/><Relationship Id="rId1" Type="http://schemas.openxmlformats.org/officeDocument/2006/relationships/chart" Target="../charts/chart21.xml"/></Relationships>
</file>

<file path=xl/drawings/_rels/drawing3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hyperlink" Target="#&#205;ndice!A1"/><Relationship Id="rId6" Type="http://schemas.openxmlformats.org/officeDocument/2006/relationships/image" Target="../media/image1.jpeg"/><Relationship Id="rId5" Type="http://schemas.openxmlformats.org/officeDocument/2006/relationships/image" Target="../media/image6.emf"/><Relationship Id="rId4" Type="http://schemas.openxmlformats.org/officeDocument/2006/relationships/image" Target="../media/image5.emf"/></Relationships>
</file>

<file path=xl/drawings/_rels/drawing38.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jpeg"/><Relationship Id="rId5" Type="http://schemas.openxmlformats.org/officeDocument/2006/relationships/hyperlink" Target="#&#205;ndice!A1"/><Relationship Id="rId4" Type="http://schemas.openxmlformats.org/officeDocument/2006/relationships/image" Target="../media/image10.emf"/></Relationships>
</file>

<file path=xl/drawings/_rels/drawing39.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hyperlink" Target="#&#205;ndice!A1"/><Relationship Id="rId6" Type="http://schemas.openxmlformats.org/officeDocument/2006/relationships/image" Target="../media/image1.jpeg"/><Relationship Id="rId5" Type="http://schemas.openxmlformats.org/officeDocument/2006/relationships/image" Target="../media/image14.emf"/><Relationship Id="rId4" Type="http://schemas.openxmlformats.org/officeDocument/2006/relationships/image" Target="../media/image13.emf"/></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205;ndice!A1"/></Relationships>
</file>

<file path=xl/drawings/_rels/drawing40.x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hyperlink" Target="#&#205;ndice!A1"/><Relationship Id="rId6" Type="http://schemas.openxmlformats.org/officeDocument/2006/relationships/image" Target="../media/image1.jpeg"/><Relationship Id="rId5" Type="http://schemas.openxmlformats.org/officeDocument/2006/relationships/image" Target="../media/image18.emf"/><Relationship Id="rId4" Type="http://schemas.openxmlformats.org/officeDocument/2006/relationships/image" Target="../media/image17.emf"/></Relationships>
</file>

<file path=xl/drawings/_rels/drawing4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4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4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4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4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48.x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image" Target="../media/image1.jpeg"/><Relationship Id="rId1" Type="http://schemas.openxmlformats.org/officeDocument/2006/relationships/hyperlink" Target="#&#205;ndice!A1"/></Relationships>
</file>

<file path=xl/drawings/_rels/drawing49.x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jpe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5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5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5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5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5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5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5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5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5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5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jpeg"/><Relationship Id="rId1" Type="http://schemas.openxmlformats.org/officeDocument/2006/relationships/chart" Target="../charts/chart1.xml"/></Relationships>
</file>

<file path=xl/drawings/_rels/drawing6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6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6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6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6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6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6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6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6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6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jpeg"/><Relationship Id="rId1" Type="http://schemas.openxmlformats.org/officeDocument/2006/relationships/chart" Target="../charts/chart2.xml"/></Relationships>
</file>

<file path=xl/drawings/_rels/drawing7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7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7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7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7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7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7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7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7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7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8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8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8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8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8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8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8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8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8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8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9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9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9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9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9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9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9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9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9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drawing9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05;ndice!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5.jpeg"/></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0</xdr:row>
      <xdr:rowOff>0</xdr:rowOff>
    </xdr:from>
    <xdr:to>
      <xdr:col>1</xdr:col>
      <xdr:colOff>1196495</xdr:colOff>
      <xdr:row>4</xdr:row>
      <xdr:rowOff>85725</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6" y="0"/>
          <a:ext cx="1177444" cy="904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11</xdr:col>
      <xdr:colOff>304800</xdr:colOff>
      <xdr:row>0</xdr:row>
      <xdr:rowOff>28575</xdr:rowOff>
    </xdr:from>
    <xdr:to>
      <xdr:col>12</xdr:col>
      <xdr:colOff>595200</xdr:colOff>
      <xdr:row>2</xdr:row>
      <xdr:rowOff>187575</xdr:rowOff>
    </xdr:to>
    <xdr:sp macro="" textlink="">
      <xdr:nvSpPr>
        <xdr:cNvPr id="5" name="Seta para a esquerda 4" descr="Índice" title="Índice">
          <a:hlinkClick xmlns:r="http://schemas.openxmlformats.org/officeDocument/2006/relationships" r:id="rId1"/>
        </xdr:cNvPr>
        <xdr:cNvSpPr/>
      </xdr:nvSpPr>
      <xdr:spPr>
        <a:xfrm>
          <a:off x="7010400" y="2857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6" name="Imagem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absolute">
    <xdr:from>
      <xdr:col>8</xdr:col>
      <xdr:colOff>142875</xdr:colOff>
      <xdr:row>0</xdr:row>
      <xdr:rowOff>0</xdr:rowOff>
    </xdr:from>
    <xdr:to>
      <xdr:col>10</xdr:col>
      <xdr:colOff>23700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73818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absolute">
    <xdr:from>
      <xdr:col>6</xdr:col>
      <xdr:colOff>600075</xdr:colOff>
      <xdr:row>0</xdr:row>
      <xdr:rowOff>0</xdr:rowOff>
    </xdr:from>
    <xdr:to>
      <xdr:col>8</xdr:col>
      <xdr:colOff>42750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6389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editAs="absolute">
    <xdr:from>
      <xdr:col>2</xdr:col>
      <xdr:colOff>590550</xdr:colOff>
      <xdr:row>0</xdr:row>
      <xdr:rowOff>0</xdr:rowOff>
    </xdr:from>
    <xdr:to>
      <xdr:col>4</xdr:col>
      <xdr:colOff>14175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59721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editAs="absolute">
    <xdr:from>
      <xdr:col>4</xdr:col>
      <xdr:colOff>676275</xdr:colOff>
      <xdr:row>0</xdr:row>
      <xdr:rowOff>0</xdr:rowOff>
    </xdr:from>
    <xdr:to>
      <xdr:col>6</xdr:col>
      <xdr:colOff>23700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3246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editAs="absolute">
    <xdr:from>
      <xdr:col>8</xdr:col>
      <xdr:colOff>409575</xdr:colOff>
      <xdr:row>0</xdr:row>
      <xdr:rowOff>0</xdr:rowOff>
    </xdr:from>
    <xdr:to>
      <xdr:col>10</xdr:col>
      <xdr:colOff>33225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78867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editAs="absolute">
    <xdr:from>
      <xdr:col>6</xdr:col>
      <xdr:colOff>619125</xdr:colOff>
      <xdr:row>0</xdr:row>
      <xdr:rowOff>0</xdr:rowOff>
    </xdr:from>
    <xdr:to>
      <xdr:col>8</xdr:col>
      <xdr:colOff>42750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9627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editAs="absolute">
    <xdr:from>
      <xdr:col>2</xdr:col>
      <xdr:colOff>1019175</xdr:colOff>
      <xdr:row>0</xdr:row>
      <xdr:rowOff>19050</xdr:rowOff>
    </xdr:from>
    <xdr:to>
      <xdr:col>3</xdr:col>
      <xdr:colOff>871425</xdr:colOff>
      <xdr:row>2</xdr:row>
      <xdr:rowOff>178050</xdr:rowOff>
    </xdr:to>
    <xdr:sp macro="" textlink="">
      <xdr:nvSpPr>
        <xdr:cNvPr id="3" name="Seta para a esquerda 2" descr="Índice" title="Índice">
          <a:hlinkClick xmlns:r="http://schemas.openxmlformats.org/officeDocument/2006/relationships" r:id="rId1"/>
        </xdr:cNvPr>
        <xdr:cNvSpPr/>
      </xdr:nvSpPr>
      <xdr:spPr>
        <a:xfrm>
          <a:off x="6848475" y="1905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editAs="absolute">
    <xdr:from>
      <xdr:col>4</xdr:col>
      <xdr:colOff>438150</xdr:colOff>
      <xdr:row>0</xdr:row>
      <xdr:rowOff>0</xdr:rowOff>
    </xdr:from>
    <xdr:to>
      <xdr:col>6</xdr:col>
      <xdr:colOff>42750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57912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editAs="absolute">
    <xdr:from>
      <xdr:col>8</xdr:col>
      <xdr:colOff>247650</xdr:colOff>
      <xdr:row>0</xdr:row>
      <xdr:rowOff>28575</xdr:rowOff>
    </xdr:from>
    <xdr:to>
      <xdr:col>10</xdr:col>
      <xdr:colOff>14175</xdr:colOff>
      <xdr:row>2</xdr:row>
      <xdr:rowOff>187575</xdr:rowOff>
    </xdr:to>
    <xdr:sp macro="" textlink="">
      <xdr:nvSpPr>
        <xdr:cNvPr id="3" name="Seta para a esquerda 2" descr="Índice" title="Índice">
          <a:hlinkClick xmlns:r="http://schemas.openxmlformats.org/officeDocument/2006/relationships" r:id="rId1"/>
        </xdr:cNvPr>
        <xdr:cNvSpPr/>
      </xdr:nvSpPr>
      <xdr:spPr>
        <a:xfrm>
          <a:off x="7610475" y="2857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editAs="absolute">
    <xdr:from>
      <xdr:col>6</xdr:col>
      <xdr:colOff>600075</xdr:colOff>
      <xdr:row>0</xdr:row>
      <xdr:rowOff>0</xdr:rowOff>
    </xdr:from>
    <xdr:to>
      <xdr:col>7</xdr:col>
      <xdr:colOff>652350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6103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11</xdr:col>
      <xdr:colOff>28575</xdr:colOff>
      <xdr:row>0</xdr:row>
      <xdr:rowOff>0</xdr:rowOff>
    </xdr:from>
    <xdr:to>
      <xdr:col>13</xdr:col>
      <xdr:colOff>33225</xdr:colOff>
      <xdr:row>2</xdr:row>
      <xdr:rowOff>159000</xdr:rowOff>
    </xdr:to>
    <xdr:sp macro="" textlink="">
      <xdr:nvSpPr>
        <xdr:cNvPr id="5" name="Seta para a esquerda 4" descr="Índice" title="Índice">
          <a:hlinkClick xmlns:r="http://schemas.openxmlformats.org/officeDocument/2006/relationships" r:id="rId1"/>
        </xdr:cNvPr>
        <xdr:cNvSpPr/>
      </xdr:nvSpPr>
      <xdr:spPr>
        <a:xfrm>
          <a:off x="65627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6" name="Imagem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editAs="absolute">
    <xdr:from>
      <xdr:col>2</xdr:col>
      <xdr:colOff>495300</xdr:colOff>
      <xdr:row>0</xdr:row>
      <xdr:rowOff>0</xdr:rowOff>
    </xdr:from>
    <xdr:to>
      <xdr:col>3</xdr:col>
      <xdr:colOff>633300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3150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editAs="absolute">
    <xdr:from>
      <xdr:col>4</xdr:col>
      <xdr:colOff>752475</xdr:colOff>
      <xdr:row>0</xdr:row>
      <xdr:rowOff>0</xdr:rowOff>
    </xdr:from>
    <xdr:to>
      <xdr:col>6</xdr:col>
      <xdr:colOff>4650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4103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editAs="absolute">
    <xdr:from>
      <xdr:col>5</xdr:col>
      <xdr:colOff>333375</xdr:colOff>
      <xdr:row>0</xdr:row>
      <xdr:rowOff>0</xdr:rowOff>
    </xdr:from>
    <xdr:to>
      <xdr:col>6</xdr:col>
      <xdr:colOff>118950</xdr:colOff>
      <xdr:row>2</xdr:row>
      <xdr:rowOff>159000</xdr:rowOff>
    </xdr:to>
    <xdr:sp macro="" textlink="">
      <xdr:nvSpPr>
        <xdr:cNvPr id="2" name="Seta para a esquerda 1" descr="Índice" title="Índice">
          <a:hlinkClick xmlns:r="http://schemas.openxmlformats.org/officeDocument/2006/relationships" r:id="rId1"/>
        </xdr:cNvPr>
        <xdr:cNvSpPr/>
      </xdr:nvSpPr>
      <xdr:spPr>
        <a:xfrm>
          <a:off x="48006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310669</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editAs="absolute">
    <xdr:from>
      <xdr:col>5</xdr:col>
      <xdr:colOff>323850</xdr:colOff>
      <xdr:row>0</xdr:row>
      <xdr:rowOff>0</xdr:rowOff>
    </xdr:from>
    <xdr:to>
      <xdr:col>7</xdr:col>
      <xdr:colOff>4650</xdr:colOff>
      <xdr:row>2</xdr:row>
      <xdr:rowOff>159000</xdr:rowOff>
    </xdr:to>
    <xdr:sp macro="" textlink="">
      <xdr:nvSpPr>
        <xdr:cNvPr id="2" name="Seta para a esquerda 1" descr="Índice" title="Índice">
          <a:hlinkClick xmlns:r="http://schemas.openxmlformats.org/officeDocument/2006/relationships" r:id="rId1"/>
        </xdr:cNvPr>
        <xdr:cNvSpPr/>
      </xdr:nvSpPr>
      <xdr:spPr>
        <a:xfrm>
          <a:off x="55149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editAs="absolute">
    <xdr:from>
      <xdr:col>3</xdr:col>
      <xdr:colOff>800100</xdr:colOff>
      <xdr:row>0</xdr:row>
      <xdr:rowOff>0</xdr:rowOff>
    </xdr:from>
    <xdr:to>
      <xdr:col>5</xdr:col>
      <xdr:colOff>33225</xdr:colOff>
      <xdr:row>2</xdr:row>
      <xdr:rowOff>159000</xdr:rowOff>
    </xdr:to>
    <xdr:sp macro="" textlink="">
      <xdr:nvSpPr>
        <xdr:cNvPr id="2" name="Seta para a esquerda 1" descr="Índice" title="Índice">
          <a:hlinkClick xmlns:r="http://schemas.openxmlformats.org/officeDocument/2006/relationships" r:id="rId1"/>
        </xdr:cNvPr>
        <xdr:cNvSpPr/>
      </xdr:nvSpPr>
      <xdr:spPr>
        <a:xfrm>
          <a:off x="46863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editAs="absolute">
    <xdr:from>
      <xdr:col>7</xdr:col>
      <xdr:colOff>0</xdr:colOff>
      <xdr:row>0</xdr:row>
      <xdr:rowOff>0</xdr:rowOff>
    </xdr:from>
    <xdr:to>
      <xdr:col>8</xdr:col>
      <xdr:colOff>42750</xdr:colOff>
      <xdr:row>2</xdr:row>
      <xdr:rowOff>159000</xdr:rowOff>
    </xdr:to>
    <xdr:sp macro="" textlink="">
      <xdr:nvSpPr>
        <xdr:cNvPr id="2" name="Seta para a esquerda 1" descr="Índice" title="Índice">
          <a:hlinkClick xmlns:r="http://schemas.openxmlformats.org/officeDocument/2006/relationships" r:id="rId1"/>
        </xdr:cNvPr>
        <xdr:cNvSpPr/>
      </xdr:nvSpPr>
      <xdr:spPr>
        <a:xfrm>
          <a:off x="71913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editAs="absolute">
    <xdr:from>
      <xdr:col>8</xdr:col>
      <xdr:colOff>304800</xdr:colOff>
      <xdr:row>0</xdr:row>
      <xdr:rowOff>0</xdr:rowOff>
    </xdr:from>
    <xdr:to>
      <xdr:col>9</xdr:col>
      <xdr:colOff>566625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75723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editAs="absolute">
    <xdr:from>
      <xdr:col>6</xdr:col>
      <xdr:colOff>733425</xdr:colOff>
      <xdr:row>0</xdr:row>
      <xdr:rowOff>0</xdr:rowOff>
    </xdr:from>
    <xdr:to>
      <xdr:col>8</xdr:col>
      <xdr:colOff>14175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71723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b="0">
              <a:latin typeface="+mj-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editAs="absolute">
    <xdr:from>
      <xdr:col>2</xdr:col>
      <xdr:colOff>752475</xdr:colOff>
      <xdr:row>0</xdr:row>
      <xdr:rowOff>0</xdr:rowOff>
    </xdr:from>
    <xdr:to>
      <xdr:col>4</xdr:col>
      <xdr:colOff>52275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52768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editAs="absolute">
    <xdr:from>
      <xdr:col>4</xdr:col>
      <xdr:colOff>657225</xdr:colOff>
      <xdr:row>0</xdr:row>
      <xdr:rowOff>0</xdr:rowOff>
    </xdr:from>
    <xdr:to>
      <xdr:col>5</xdr:col>
      <xdr:colOff>766650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86582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10</xdr:col>
      <xdr:colOff>438150</xdr:colOff>
      <xdr:row>0</xdr:row>
      <xdr:rowOff>66675</xdr:rowOff>
    </xdr:from>
    <xdr:to>
      <xdr:col>12</xdr:col>
      <xdr:colOff>442800</xdr:colOff>
      <xdr:row>3</xdr:row>
      <xdr:rowOff>35175</xdr:rowOff>
    </xdr:to>
    <xdr:sp macro="" textlink="">
      <xdr:nvSpPr>
        <xdr:cNvPr id="5" name="Seta para a esquerda 4" descr="Índice" title="Índice">
          <a:hlinkClick xmlns:r="http://schemas.openxmlformats.org/officeDocument/2006/relationships" r:id="rId1"/>
        </xdr:cNvPr>
        <xdr:cNvSpPr/>
      </xdr:nvSpPr>
      <xdr:spPr>
        <a:xfrm>
          <a:off x="7229475" y="6667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20.xml><?xml version="1.0" encoding="utf-8"?>
<xdr:wsDr xmlns:xdr="http://schemas.openxmlformats.org/drawingml/2006/spreadsheetDrawing" xmlns:a="http://schemas.openxmlformats.org/drawingml/2006/main">
  <xdr:twoCellAnchor editAs="absolute">
    <xdr:from>
      <xdr:col>8</xdr:col>
      <xdr:colOff>247650</xdr:colOff>
      <xdr:row>0</xdr:row>
      <xdr:rowOff>47625</xdr:rowOff>
    </xdr:from>
    <xdr:to>
      <xdr:col>9</xdr:col>
      <xdr:colOff>604725</xdr:colOff>
      <xdr:row>3</xdr:row>
      <xdr:rowOff>16125</xdr:rowOff>
    </xdr:to>
    <xdr:sp macro="" textlink="">
      <xdr:nvSpPr>
        <xdr:cNvPr id="3" name="Seta para a esquerda 2" descr="Índice" title="Índice">
          <a:hlinkClick xmlns:r="http://schemas.openxmlformats.org/officeDocument/2006/relationships" r:id="rId1"/>
        </xdr:cNvPr>
        <xdr:cNvSpPr/>
      </xdr:nvSpPr>
      <xdr:spPr>
        <a:xfrm>
          <a:off x="7448550" y="4762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21.xml><?xml version="1.0" encoding="utf-8"?>
<xdr:wsDr xmlns:xdr="http://schemas.openxmlformats.org/drawingml/2006/spreadsheetDrawing" xmlns:a="http://schemas.openxmlformats.org/drawingml/2006/main">
  <xdr:twoCellAnchor editAs="absolute">
    <xdr:from>
      <xdr:col>6</xdr:col>
      <xdr:colOff>542925</xdr:colOff>
      <xdr:row>0</xdr:row>
      <xdr:rowOff>0</xdr:rowOff>
    </xdr:from>
    <xdr:to>
      <xdr:col>7</xdr:col>
      <xdr:colOff>680925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3627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22.xml><?xml version="1.0" encoding="utf-8"?>
<xdr:wsDr xmlns:xdr="http://schemas.openxmlformats.org/drawingml/2006/spreadsheetDrawing" xmlns:a="http://schemas.openxmlformats.org/drawingml/2006/main">
  <xdr:twoCellAnchor editAs="absolute">
    <xdr:from>
      <xdr:col>2</xdr:col>
      <xdr:colOff>609600</xdr:colOff>
      <xdr:row>0</xdr:row>
      <xdr:rowOff>0</xdr:rowOff>
    </xdr:from>
    <xdr:to>
      <xdr:col>4</xdr:col>
      <xdr:colOff>14175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3722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23.xml><?xml version="1.0" encoding="utf-8"?>
<xdr:wsDr xmlns:xdr="http://schemas.openxmlformats.org/drawingml/2006/spreadsheetDrawing" xmlns:a="http://schemas.openxmlformats.org/drawingml/2006/main">
  <xdr:twoCellAnchor editAs="absolute">
    <xdr:from>
      <xdr:col>4</xdr:col>
      <xdr:colOff>600075</xdr:colOff>
      <xdr:row>0</xdr:row>
      <xdr:rowOff>9525</xdr:rowOff>
    </xdr:from>
    <xdr:to>
      <xdr:col>6</xdr:col>
      <xdr:colOff>14175</xdr:colOff>
      <xdr:row>2</xdr:row>
      <xdr:rowOff>168525</xdr:rowOff>
    </xdr:to>
    <xdr:sp macro="" textlink="">
      <xdr:nvSpPr>
        <xdr:cNvPr id="3" name="Seta para a esquerda 2" descr="Índice" title="Índice">
          <a:hlinkClick xmlns:r="http://schemas.openxmlformats.org/officeDocument/2006/relationships" r:id="rId1"/>
        </xdr:cNvPr>
        <xdr:cNvSpPr/>
      </xdr:nvSpPr>
      <xdr:spPr>
        <a:xfrm>
          <a:off x="5667375" y="952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24.xml><?xml version="1.0" encoding="utf-8"?>
<xdr:wsDr xmlns:xdr="http://schemas.openxmlformats.org/drawingml/2006/spreadsheetDrawing" xmlns:a="http://schemas.openxmlformats.org/drawingml/2006/main">
  <xdr:twoCellAnchor editAs="absolute">
    <xdr:from>
      <xdr:col>8</xdr:col>
      <xdr:colOff>180975</xdr:colOff>
      <xdr:row>0</xdr:row>
      <xdr:rowOff>19050</xdr:rowOff>
    </xdr:from>
    <xdr:to>
      <xdr:col>9</xdr:col>
      <xdr:colOff>538050</xdr:colOff>
      <xdr:row>2</xdr:row>
      <xdr:rowOff>178050</xdr:rowOff>
    </xdr:to>
    <xdr:sp macro="" textlink="">
      <xdr:nvSpPr>
        <xdr:cNvPr id="3" name="Seta para a esquerda 2" descr="Índice" title="Índice">
          <a:hlinkClick xmlns:r="http://schemas.openxmlformats.org/officeDocument/2006/relationships" r:id="rId1"/>
        </xdr:cNvPr>
        <xdr:cNvSpPr/>
      </xdr:nvSpPr>
      <xdr:spPr>
        <a:xfrm>
          <a:off x="7581900" y="1905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25.xml><?xml version="1.0" encoding="utf-8"?>
<xdr:wsDr xmlns:xdr="http://schemas.openxmlformats.org/drawingml/2006/spreadsheetDrawing" xmlns:a="http://schemas.openxmlformats.org/drawingml/2006/main">
  <xdr:twoCellAnchor editAs="absolute">
    <xdr:from>
      <xdr:col>6</xdr:col>
      <xdr:colOff>542925</xdr:colOff>
      <xdr:row>0</xdr:row>
      <xdr:rowOff>0</xdr:rowOff>
    </xdr:from>
    <xdr:to>
      <xdr:col>7</xdr:col>
      <xdr:colOff>614250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5055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26.xml><?xml version="1.0" encoding="utf-8"?>
<xdr:wsDr xmlns:xdr="http://schemas.openxmlformats.org/drawingml/2006/spreadsheetDrawing" xmlns:a="http://schemas.openxmlformats.org/drawingml/2006/main">
  <xdr:twoCellAnchor editAs="absolute">
    <xdr:from>
      <xdr:col>2</xdr:col>
      <xdr:colOff>552450</xdr:colOff>
      <xdr:row>0</xdr:row>
      <xdr:rowOff>28575</xdr:rowOff>
    </xdr:from>
    <xdr:to>
      <xdr:col>3</xdr:col>
      <xdr:colOff>661875</xdr:colOff>
      <xdr:row>2</xdr:row>
      <xdr:rowOff>187575</xdr:rowOff>
    </xdr:to>
    <xdr:sp macro="" textlink="">
      <xdr:nvSpPr>
        <xdr:cNvPr id="3" name="Seta para a esquerda 2" descr="Índice" title="Índice">
          <a:hlinkClick xmlns:r="http://schemas.openxmlformats.org/officeDocument/2006/relationships" r:id="rId1"/>
        </xdr:cNvPr>
        <xdr:cNvSpPr/>
      </xdr:nvSpPr>
      <xdr:spPr>
        <a:xfrm>
          <a:off x="6391275" y="2857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27.xml><?xml version="1.0" encoding="utf-8"?>
<xdr:wsDr xmlns:xdr="http://schemas.openxmlformats.org/drawingml/2006/spreadsheetDrawing" xmlns:a="http://schemas.openxmlformats.org/drawingml/2006/main">
  <xdr:twoCellAnchor editAs="absolute">
    <xdr:from>
      <xdr:col>4</xdr:col>
      <xdr:colOff>590550</xdr:colOff>
      <xdr:row>0</xdr:row>
      <xdr:rowOff>19050</xdr:rowOff>
    </xdr:from>
    <xdr:to>
      <xdr:col>5</xdr:col>
      <xdr:colOff>776175</xdr:colOff>
      <xdr:row>2</xdr:row>
      <xdr:rowOff>178050</xdr:rowOff>
    </xdr:to>
    <xdr:sp macro="" textlink="">
      <xdr:nvSpPr>
        <xdr:cNvPr id="3" name="Seta para a esquerda 2" descr="Índice" title="Índice">
          <a:hlinkClick xmlns:r="http://schemas.openxmlformats.org/officeDocument/2006/relationships" r:id="rId1"/>
        </xdr:cNvPr>
        <xdr:cNvSpPr/>
      </xdr:nvSpPr>
      <xdr:spPr>
        <a:xfrm>
          <a:off x="7058025" y="1905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28.xml><?xml version="1.0" encoding="utf-8"?>
<xdr:wsDr xmlns:xdr="http://schemas.openxmlformats.org/drawingml/2006/spreadsheetDrawing" xmlns:a="http://schemas.openxmlformats.org/drawingml/2006/main">
  <xdr:twoCellAnchor editAs="absolute">
    <xdr:from>
      <xdr:col>8</xdr:col>
      <xdr:colOff>266700</xdr:colOff>
      <xdr:row>0</xdr:row>
      <xdr:rowOff>0</xdr:rowOff>
    </xdr:from>
    <xdr:to>
      <xdr:col>10</xdr:col>
      <xdr:colOff>14175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76104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29.xml><?xml version="1.0" encoding="utf-8"?>
<xdr:wsDr xmlns:xdr="http://schemas.openxmlformats.org/drawingml/2006/spreadsheetDrawing" xmlns:a="http://schemas.openxmlformats.org/drawingml/2006/main">
  <xdr:twoCellAnchor editAs="absolute">
    <xdr:from>
      <xdr:col>6</xdr:col>
      <xdr:colOff>685800</xdr:colOff>
      <xdr:row>0</xdr:row>
      <xdr:rowOff>0</xdr:rowOff>
    </xdr:from>
    <xdr:to>
      <xdr:col>8</xdr:col>
      <xdr:colOff>4650</xdr:colOff>
      <xdr:row>3</xdr:row>
      <xdr:rowOff>6600</xdr:rowOff>
    </xdr:to>
    <xdr:sp macro="" textlink="">
      <xdr:nvSpPr>
        <xdr:cNvPr id="3" name="Seta para a esquerda 2" descr="Índice" title="Índice">
          <a:hlinkClick xmlns:r="http://schemas.openxmlformats.org/officeDocument/2006/relationships" r:id="rId1"/>
        </xdr:cNvPr>
        <xdr:cNvSpPr/>
      </xdr:nvSpPr>
      <xdr:spPr>
        <a:xfrm>
          <a:off x="65913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180975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10</xdr:col>
      <xdr:colOff>409575</xdr:colOff>
      <xdr:row>0</xdr:row>
      <xdr:rowOff>0</xdr:rowOff>
    </xdr:from>
    <xdr:to>
      <xdr:col>12</xdr:col>
      <xdr:colOff>414225</xdr:colOff>
      <xdr:row>2</xdr:row>
      <xdr:rowOff>159000</xdr:rowOff>
    </xdr:to>
    <xdr:sp macro="" textlink="">
      <xdr:nvSpPr>
        <xdr:cNvPr id="5" name="Seta para a esquerda 4" descr="Índice" title="Índice">
          <a:hlinkClick xmlns:r="http://schemas.openxmlformats.org/officeDocument/2006/relationships" r:id="rId1"/>
        </xdr:cNvPr>
        <xdr:cNvSpPr/>
      </xdr:nvSpPr>
      <xdr:spPr>
        <a:xfrm>
          <a:off x="74009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30.xml><?xml version="1.0" encoding="utf-8"?>
<xdr:wsDr xmlns:xdr="http://schemas.openxmlformats.org/drawingml/2006/spreadsheetDrawing" xmlns:a="http://schemas.openxmlformats.org/drawingml/2006/main">
  <xdr:twoCellAnchor editAs="absolute">
    <xdr:from>
      <xdr:col>2</xdr:col>
      <xdr:colOff>676275</xdr:colOff>
      <xdr:row>0</xdr:row>
      <xdr:rowOff>0</xdr:rowOff>
    </xdr:from>
    <xdr:to>
      <xdr:col>4</xdr:col>
      <xdr:colOff>4650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6484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31.xml><?xml version="1.0" encoding="utf-8"?>
<xdr:wsDr xmlns:xdr="http://schemas.openxmlformats.org/drawingml/2006/spreadsheetDrawing" xmlns:a="http://schemas.openxmlformats.org/drawingml/2006/main">
  <xdr:twoCellAnchor editAs="absolute">
    <xdr:from>
      <xdr:col>4</xdr:col>
      <xdr:colOff>704850</xdr:colOff>
      <xdr:row>0</xdr:row>
      <xdr:rowOff>0</xdr:rowOff>
    </xdr:from>
    <xdr:to>
      <xdr:col>6</xdr:col>
      <xdr:colOff>23700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9437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32.xml><?xml version="1.0" encoding="utf-8"?>
<xdr:wsDr xmlns:xdr="http://schemas.openxmlformats.org/drawingml/2006/spreadsheetDrawing" xmlns:a="http://schemas.openxmlformats.org/drawingml/2006/main">
  <xdr:twoCellAnchor editAs="absolute">
    <xdr:from>
      <xdr:col>8</xdr:col>
      <xdr:colOff>219075</xdr:colOff>
      <xdr:row>0</xdr:row>
      <xdr:rowOff>0</xdr:rowOff>
    </xdr:from>
    <xdr:to>
      <xdr:col>9</xdr:col>
      <xdr:colOff>595200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75152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33.xml><?xml version="1.0" encoding="utf-8"?>
<xdr:wsDr xmlns:xdr="http://schemas.openxmlformats.org/drawingml/2006/spreadsheetDrawing" xmlns:a="http://schemas.openxmlformats.org/drawingml/2006/main">
  <xdr:twoCellAnchor editAs="absolute">
    <xdr:from>
      <xdr:col>6</xdr:col>
      <xdr:colOff>657225</xdr:colOff>
      <xdr:row>0</xdr:row>
      <xdr:rowOff>0</xdr:rowOff>
    </xdr:from>
    <xdr:to>
      <xdr:col>8</xdr:col>
      <xdr:colOff>14175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4770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34.xml><?xml version="1.0" encoding="utf-8"?>
<xdr:wsDr xmlns:xdr="http://schemas.openxmlformats.org/drawingml/2006/spreadsheetDrawing" xmlns:a="http://schemas.openxmlformats.org/drawingml/2006/main">
  <xdr:twoCellAnchor editAs="absolute">
    <xdr:from>
      <xdr:col>2</xdr:col>
      <xdr:colOff>657225</xdr:colOff>
      <xdr:row>0</xdr:row>
      <xdr:rowOff>0</xdr:rowOff>
    </xdr:from>
    <xdr:to>
      <xdr:col>3</xdr:col>
      <xdr:colOff>680925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7722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35.xml><?xml version="1.0" encoding="utf-8"?>
<xdr:wsDr xmlns:xdr="http://schemas.openxmlformats.org/drawingml/2006/spreadsheetDrawing" xmlns:a="http://schemas.openxmlformats.org/drawingml/2006/main">
  <xdr:twoCellAnchor>
    <xdr:from>
      <xdr:col>1</xdr:col>
      <xdr:colOff>0</xdr:colOff>
      <xdr:row>6</xdr:row>
      <xdr:rowOff>188035</xdr:rowOff>
    </xdr:from>
    <xdr:to>
      <xdr:col>9</xdr:col>
      <xdr:colOff>204861</xdr:colOff>
      <xdr:row>25</xdr:row>
      <xdr:rowOff>182378</xdr:rowOff>
    </xdr:to>
    <xdr:graphicFrame macro="">
      <xdr:nvGraphicFramePr>
        <xdr:cNvPr id="2" name="Gráfico 1">
          <a:extLst>
            <a:ext uri="{FF2B5EF4-FFF2-40B4-BE49-F238E27FC236}">
              <a16:creationId xmlns:a16="http://schemas.microsoft.com/office/drawing/2014/main" id="{82564F11-3463-4746-AD1C-4104C718E11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447675</xdr:colOff>
      <xdr:row>0</xdr:row>
      <xdr:rowOff>0</xdr:rowOff>
    </xdr:from>
    <xdr:to>
      <xdr:col>9</xdr:col>
      <xdr:colOff>128475</xdr:colOff>
      <xdr:row>2</xdr:row>
      <xdr:rowOff>159000</xdr:rowOff>
    </xdr:to>
    <xdr:sp macro="" textlink="">
      <xdr:nvSpPr>
        <xdr:cNvPr id="3" name="Seta para a esquerda 2" descr="Índice" title="Índice">
          <a:hlinkClick xmlns:r="http://schemas.openxmlformats.org/officeDocument/2006/relationships" r:id="rId2"/>
        </xdr:cNvPr>
        <xdr:cNvSpPr/>
      </xdr:nvSpPr>
      <xdr:spPr>
        <a:xfrm>
          <a:off x="47148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4</xdr:row>
      <xdr:rowOff>142875</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36.xml><?xml version="1.0" encoding="utf-8"?>
<xdr:wsDr xmlns:xdr="http://schemas.openxmlformats.org/drawingml/2006/spreadsheetDrawing" xmlns:a="http://schemas.openxmlformats.org/drawingml/2006/main">
  <xdr:twoCellAnchor>
    <xdr:from>
      <xdr:col>0</xdr:col>
      <xdr:colOff>554357</xdr:colOff>
      <xdr:row>8</xdr:row>
      <xdr:rowOff>150494</xdr:rowOff>
    </xdr:from>
    <xdr:to>
      <xdr:col>10</xdr:col>
      <xdr:colOff>297181</xdr:colOff>
      <xdr:row>28</xdr:row>
      <xdr:rowOff>19050</xdr:rowOff>
    </xdr:to>
    <xdr:graphicFrame macro="">
      <xdr:nvGraphicFramePr>
        <xdr:cNvPr id="2" name="Gráfico 1">
          <a:extLst>
            <a:ext uri="{FF2B5EF4-FFF2-40B4-BE49-F238E27FC236}">
              <a16:creationId xmlns:a16="http://schemas.microsoft.com/office/drawing/2014/main" id="{EC3F8C59-7F39-4DF5-BE1C-4BF8925167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8</xdr:col>
      <xdr:colOff>590550</xdr:colOff>
      <xdr:row>0</xdr:row>
      <xdr:rowOff>0</xdr:rowOff>
    </xdr:from>
    <xdr:to>
      <xdr:col>10</xdr:col>
      <xdr:colOff>271350</xdr:colOff>
      <xdr:row>3</xdr:row>
      <xdr:rowOff>82800</xdr:rowOff>
    </xdr:to>
    <xdr:sp macro="" textlink="">
      <xdr:nvSpPr>
        <xdr:cNvPr id="3" name="Seta para a esquerda 2" descr="Índice" title="Índice">
          <a:hlinkClick xmlns:r="http://schemas.openxmlformats.org/officeDocument/2006/relationships" r:id="rId2"/>
        </xdr:cNvPr>
        <xdr:cNvSpPr/>
      </xdr:nvSpPr>
      <xdr:spPr>
        <a:xfrm>
          <a:off x="54673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5</xdr:row>
      <xdr:rowOff>142875</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37.xml><?xml version="1.0" encoding="utf-8"?>
<c:userShapes xmlns:c="http://schemas.openxmlformats.org/drawingml/2006/chart">
  <cdr:relSizeAnchor xmlns:cdr="http://schemas.openxmlformats.org/drawingml/2006/chartDrawing">
    <cdr:from>
      <cdr:x>0.11805</cdr:x>
      <cdr:y>0.4679</cdr:y>
    </cdr:from>
    <cdr:to>
      <cdr:x>0.32447</cdr:x>
      <cdr:y>0.53418</cdr:y>
    </cdr:to>
    <cdr:cxnSp macro="">
      <cdr:nvCxnSpPr>
        <cdr:cNvPr id="2" name="Conexão reta unidirecional 1">
          <a:extLst xmlns:a="http://schemas.openxmlformats.org/drawingml/2006/main">
            <a:ext uri="{FF2B5EF4-FFF2-40B4-BE49-F238E27FC236}">
              <a16:creationId xmlns:a16="http://schemas.microsoft.com/office/drawing/2014/main" id="{A1CBF84F-C71B-4297-8941-71B62965B3E6}"/>
            </a:ext>
          </a:extLst>
        </cdr:cNvPr>
        <cdr:cNvCxnSpPr/>
      </cdr:nvCxnSpPr>
      <cdr:spPr>
        <a:xfrm xmlns:a="http://schemas.openxmlformats.org/drawingml/2006/main" flipV="1">
          <a:off x="689268" y="1364669"/>
          <a:ext cx="1205250" cy="193309"/>
        </a:xfrm>
        <a:prstGeom xmlns:a="http://schemas.openxmlformats.org/drawingml/2006/main" prst="straightConnector1">
          <a:avLst/>
        </a:prstGeom>
        <a:ln xmlns:a="http://schemas.openxmlformats.org/drawingml/2006/main" w="9525">
          <a:solidFill>
            <a:schemeClr val="accent1">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0.17365</cdr:x>
      <cdr:y>0.47922</cdr:y>
    </cdr:from>
    <cdr:to>
      <cdr:x>0.26384</cdr:x>
      <cdr:y>0.5251</cdr:y>
    </cdr:to>
    <cdr:sp macro="" textlink="">
      <cdr:nvSpPr>
        <cdr:cNvPr id="3" name="Retângulo 2">
          <a:extLst xmlns:a="http://schemas.openxmlformats.org/drawingml/2006/main">
            <a:ext uri="{FF2B5EF4-FFF2-40B4-BE49-F238E27FC236}">
              <a16:creationId xmlns:a16="http://schemas.microsoft.com/office/drawing/2014/main" id="{4A25EEF8-87D2-4212-969C-DB1B56E87868}"/>
            </a:ext>
          </a:extLst>
        </cdr:cNvPr>
        <cdr:cNvSpPr/>
      </cdr:nvSpPr>
      <cdr:spPr>
        <a:xfrm xmlns:a="http://schemas.openxmlformats.org/drawingml/2006/main">
          <a:off x="1013906" y="1397684"/>
          <a:ext cx="526604" cy="133812"/>
        </a:xfrm>
        <a:prstGeom xmlns:a="http://schemas.openxmlformats.org/drawingml/2006/main" prst="rect">
          <a:avLst/>
        </a:prstGeom>
        <a:solidFill xmlns:a="http://schemas.openxmlformats.org/drawingml/2006/main">
          <a:schemeClr val="bg1"/>
        </a:solidFill>
        <a:ln xmlns:a="http://schemas.openxmlformats.org/drawingml/2006/main" w="9525">
          <a:solidFill>
            <a:schemeClr val="accent1">
              <a:lumMod val="7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pt-PT" sz="800" b="1">
              <a:solidFill>
                <a:sysClr val="windowText" lastClr="000000"/>
              </a:solidFill>
            </a:rPr>
            <a:t>+27,8%</a:t>
          </a:r>
        </a:p>
      </cdr:txBody>
    </cdr:sp>
  </cdr:relSizeAnchor>
  <cdr:relSizeAnchor xmlns:cdr="http://schemas.openxmlformats.org/drawingml/2006/chartDrawing">
    <cdr:from>
      <cdr:x>0.42105</cdr:x>
      <cdr:y>0.56557</cdr:y>
    </cdr:from>
    <cdr:to>
      <cdr:x>0.62032</cdr:x>
      <cdr:y>0.60398</cdr:y>
    </cdr:to>
    <cdr:cxnSp macro="">
      <cdr:nvCxnSpPr>
        <cdr:cNvPr id="4" name="Conexão reta unidirecional 3">
          <a:extLst xmlns:a="http://schemas.openxmlformats.org/drawingml/2006/main">
            <a:ext uri="{FF2B5EF4-FFF2-40B4-BE49-F238E27FC236}">
              <a16:creationId xmlns:a16="http://schemas.microsoft.com/office/drawing/2014/main" id="{F2D59561-8075-4A94-9440-46285D5B7D3D}"/>
            </a:ext>
          </a:extLst>
        </cdr:cNvPr>
        <cdr:cNvCxnSpPr/>
      </cdr:nvCxnSpPr>
      <cdr:spPr>
        <a:xfrm xmlns:a="http://schemas.openxmlformats.org/drawingml/2006/main" flipV="1">
          <a:off x="2458465" y="1649504"/>
          <a:ext cx="1163503" cy="112025"/>
        </a:xfrm>
        <a:prstGeom xmlns:a="http://schemas.openxmlformats.org/drawingml/2006/main" prst="straightConnector1">
          <a:avLst/>
        </a:prstGeom>
        <a:ln xmlns:a="http://schemas.openxmlformats.org/drawingml/2006/main" w="9525">
          <a:solidFill>
            <a:schemeClr val="accent1">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0.47426</cdr:x>
      <cdr:y>0.55955</cdr:y>
    </cdr:from>
    <cdr:to>
      <cdr:x>0.56445</cdr:x>
      <cdr:y>0.60543</cdr:y>
    </cdr:to>
    <cdr:sp macro="" textlink="">
      <cdr:nvSpPr>
        <cdr:cNvPr id="5" name="Retângulo 4">
          <a:extLst xmlns:a="http://schemas.openxmlformats.org/drawingml/2006/main">
            <a:ext uri="{FF2B5EF4-FFF2-40B4-BE49-F238E27FC236}">
              <a16:creationId xmlns:a16="http://schemas.microsoft.com/office/drawing/2014/main" id="{BFF0A52C-F3AF-41F1-9FDF-56393F21E2AB}"/>
            </a:ext>
          </a:extLst>
        </cdr:cNvPr>
        <cdr:cNvSpPr/>
      </cdr:nvSpPr>
      <cdr:spPr>
        <a:xfrm xmlns:a="http://schemas.openxmlformats.org/drawingml/2006/main">
          <a:off x="2769149" y="1631947"/>
          <a:ext cx="526604" cy="133811"/>
        </a:xfrm>
        <a:prstGeom xmlns:a="http://schemas.openxmlformats.org/drawingml/2006/main" prst="rect">
          <a:avLst/>
        </a:prstGeom>
        <a:solidFill xmlns:a="http://schemas.openxmlformats.org/drawingml/2006/main">
          <a:schemeClr val="bg1"/>
        </a:solidFill>
        <a:ln xmlns:a="http://schemas.openxmlformats.org/drawingml/2006/main" w="9525">
          <a:solidFill>
            <a:schemeClr val="accent1">
              <a:lumMod val="7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pt-PT" sz="800" b="1">
              <a:solidFill>
                <a:sysClr val="windowText" lastClr="000000"/>
              </a:solidFill>
            </a:rPr>
            <a:t>+16,7%</a:t>
          </a:r>
        </a:p>
      </cdr:txBody>
    </cdr:sp>
  </cdr:relSizeAnchor>
  <cdr:relSizeAnchor xmlns:cdr="http://schemas.openxmlformats.org/drawingml/2006/chartDrawing">
    <cdr:from>
      <cdr:x>0.72431</cdr:x>
      <cdr:y>0.07272</cdr:y>
    </cdr:from>
    <cdr:to>
      <cdr:x>0.92257</cdr:x>
      <cdr:y>0.18898</cdr:y>
    </cdr:to>
    <cdr:cxnSp macro="">
      <cdr:nvCxnSpPr>
        <cdr:cNvPr id="9" name="Conexão reta unidirecional 8">
          <a:extLst xmlns:a="http://schemas.openxmlformats.org/drawingml/2006/main">
            <a:ext uri="{FF2B5EF4-FFF2-40B4-BE49-F238E27FC236}">
              <a16:creationId xmlns:a16="http://schemas.microsoft.com/office/drawing/2014/main" id="{174B0D89-096C-49A8-8E3B-E2768BE417A7}"/>
            </a:ext>
          </a:extLst>
        </cdr:cNvPr>
        <cdr:cNvCxnSpPr/>
      </cdr:nvCxnSpPr>
      <cdr:spPr>
        <a:xfrm xmlns:a="http://schemas.openxmlformats.org/drawingml/2006/main" flipV="1">
          <a:off x="4229131" y="212089"/>
          <a:ext cx="1157605" cy="339079"/>
        </a:xfrm>
        <a:prstGeom xmlns:a="http://schemas.openxmlformats.org/drawingml/2006/main" prst="straightConnector1">
          <a:avLst/>
        </a:prstGeom>
        <a:ln xmlns:a="http://schemas.openxmlformats.org/drawingml/2006/main" w="9525">
          <a:solidFill>
            <a:schemeClr val="accent1">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0.77481</cdr:x>
      <cdr:y>0.11086</cdr:y>
    </cdr:from>
    <cdr:to>
      <cdr:x>0.865</cdr:x>
      <cdr:y>0.15674</cdr:y>
    </cdr:to>
    <cdr:sp macro="" textlink="">
      <cdr:nvSpPr>
        <cdr:cNvPr id="10" name="Retângulo 9">
          <a:extLst xmlns:a="http://schemas.openxmlformats.org/drawingml/2006/main">
            <a:ext uri="{FF2B5EF4-FFF2-40B4-BE49-F238E27FC236}">
              <a16:creationId xmlns:a16="http://schemas.microsoft.com/office/drawing/2014/main" id="{370D7F54-CD8D-497A-812B-70CE69E4B809}"/>
            </a:ext>
          </a:extLst>
        </cdr:cNvPr>
        <cdr:cNvSpPr/>
      </cdr:nvSpPr>
      <cdr:spPr>
        <a:xfrm xmlns:a="http://schemas.openxmlformats.org/drawingml/2006/main">
          <a:off x="4523991" y="323327"/>
          <a:ext cx="526604" cy="133811"/>
        </a:xfrm>
        <a:prstGeom xmlns:a="http://schemas.openxmlformats.org/drawingml/2006/main" prst="rect">
          <a:avLst/>
        </a:prstGeom>
        <a:solidFill xmlns:a="http://schemas.openxmlformats.org/drawingml/2006/main">
          <a:schemeClr val="bg1"/>
        </a:solidFill>
        <a:ln xmlns:a="http://schemas.openxmlformats.org/drawingml/2006/main" w="9525">
          <a:solidFill>
            <a:schemeClr val="accent1">
              <a:lumMod val="7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pt-PT" sz="800" b="1">
              <a:solidFill>
                <a:sysClr val="windowText" lastClr="000000"/>
              </a:solidFill>
            </a:rPr>
            <a:t>+17,8%</a:t>
          </a:r>
        </a:p>
      </cdr:txBody>
    </cdr:sp>
  </cdr:relSizeAnchor>
</c:userShapes>
</file>

<file path=xl/drawings/drawing138.xml><?xml version="1.0" encoding="utf-8"?>
<xdr:wsDr xmlns:xdr="http://schemas.openxmlformats.org/drawingml/2006/spreadsheetDrawing" xmlns:a="http://schemas.openxmlformats.org/drawingml/2006/main">
  <xdr:twoCellAnchor>
    <xdr:from>
      <xdr:col>0</xdr:col>
      <xdr:colOff>537210</xdr:colOff>
      <xdr:row>8</xdr:row>
      <xdr:rowOff>91440</xdr:rowOff>
    </xdr:from>
    <xdr:to>
      <xdr:col>12</xdr:col>
      <xdr:colOff>134010</xdr:colOff>
      <xdr:row>26</xdr:row>
      <xdr:rowOff>144174</xdr:rowOff>
    </xdr:to>
    <xdr:graphicFrame macro="">
      <xdr:nvGraphicFramePr>
        <xdr:cNvPr id="2" name="Gráfico 1">
          <a:extLst>
            <a:ext uri="{FF2B5EF4-FFF2-40B4-BE49-F238E27FC236}">
              <a16:creationId xmlns:a16="http://schemas.microsoft.com/office/drawing/2014/main" id="{5527108D-0A5F-4868-BBFC-C3BF72CF5CE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581025</xdr:colOff>
      <xdr:row>0</xdr:row>
      <xdr:rowOff>0</xdr:rowOff>
    </xdr:from>
    <xdr:to>
      <xdr:col>12</xdr:col>
      <xdr:colOff>261825</xdr:colOff>
      <xdr:row>3</xdr:row>
      <xdr:rowOff>82800</xdr:rowOff>
    </xdr:to>
    <xdr:sp macro="" textlink="">
      <xdr:nvSpPr>
        <xdr:cNvPr id="3" name="Seta para a esquerda 2" descr="Índice" title="Índice">
          <a:hlinkClick xmlns:r="http://schemas.openxmlformats.org/officeDocument/2006/relationships" r:id="rId2"/>
        </xdr:cNvPr>
        <xdr:cNvSpPr/>
      </xdr:nvSpPr>
      <xdr:spPr>
        <a:xfrm>
          <a:off x="66770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5</xdr:row>
      <xdr:rowOff>142875</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39.xml><?xml version="1.0" encoding="utf-8"?>
<xdr:wsDr xmlns:xdr="http://schemas.openxmlformats.org/drawingml/2006/spreadsheetDrawing" xmlns:a="http://schemas.openxmlformats.org/drawingml/2006/main">
  <xdr:twoCellAnchor>
    <xdr:from>
      <xdr:col>0</xdr:col>
      <xdr:colOff>582931</xdr:colOff>
      <xdr:row>9</xdr:row>
      <xdr:rowOff>55245</xdr:rowOff>
    </xdr:from>
    <xdr:to>
      <xdr:col>8</xdr:col>
      <xdr:colOff>579120</xdr:colOff>
      <xdr:row>29</xdr:row>
      <xdr:rowOff>149658</xdr:rowOff>
    </xdr:to>
    <xdr:grpSp>
      <xdr:nvGrpSpPr>
        <xdr:cNvPr id="2" name="Agrupar 1">
          <a:extLst>
            <a:ext uri="{FF2B5EF4-FFF2-40B4-BE49-F238E27FC236}">
              <a16:creationId xmlns:a16="http://schemas.microsoft.com/office/drawing/2014/main" id="{E75BCA8E-0F34-443E-BB70-956B5BB9404C}"/>
            </a:ext>
          </a:extLst>
        </xdr:cNvPr>
        <xdr:cNvGrpSpPr/>
      </xdr:nvGrpSpPr>
      <xdr:grpSpPr>
        <a:xfrm>
          <a:off x="582931" y="1655445"/>
          <a:ext cx="5958839" cy="3904413"/>
          <a:chOff x="3790365" y="1009486"/>
          <a:chExt cx="4253535" cy="3533088"/>
        </a:xfrm>
      </xdr:grpSpPr>
      <xdr:grpSp>
        <xdr:nvGrpSpPr>
          <xdr:cNvPr id="3" name="Agrupar 2">
            <a:extLst>
              <a:ext uri="{FF2B5EF4-FFF2-40B4-BE49-F238E27FC236}">
                <a16:creationId xmlns:a16="http://schemas.microsoft.com/office/drawing/2014/main" id="{5C05556E-AB48-4B4D-BCC4-650CEE676BE5}"/>
              </a:ext>
            </a:extLst>
          </xdr:cNvPr>
          <xdr:cNvGrpSpPr/>
        </xdr:nvGrpSpPr>
        <xdr:grpSpPr>
          <a:xfrm>
            <a:off x="3790365" y="1009486"/>
            <a:ext cx="4253535" cy="3533088"/>
            <a:chOff x="4714141" y="1034603"/>
            <a:chExt cx="4241103" cy="3555592"/>
          </a:xfrm>
        </xdr:grpSpPr>
        <xdr:graphicFrame macro="">
          <xdr:nvGraphicFramePr>
            <xdr:cNvPr id="8" name="Gráfico 7">
              <a:extLst>
                <a:ext uri="{FF2B5EF4-FFF2-40B4-BE49-F238E27FC236}">
                  <a16:creationId xmlns:a16="http://schemas.microsoft.com/office/drawing/2014/main" id="{EED98A11-F55C-4B80-968A-3D27573F7044}"/>
                </a:ext>
              </a:extLst>
            </xdr:cNvPr>
            <xdr:cNvGraphicFramePr>
              <a:graphicFrameLocks/>
            </xdr:cNvGraphicFramePr>
          </xdr:nvGraphicFramePr>
          <xdr:xfrm>
            <a:off x="4714141" y="1034603"/>
            <a:ext cx="4241103" cy="3555592"/>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9" name="Conexão reta unidirecional 8">
              <a:extLst>
                <a:ext uri="{FF2B5EF4-FFF2-40B4-BE49-F238E27FC236}">
                  <a16:creationId xmlns:a16="http://schemas.microsoft.com/office/drawing/2014/main" id="{9DA5F72D-29F7-4459-822D-E91BA3752FA5}"/>
                </a:ext>
              </a:extLst>
            </xdr:cNvPr>
            <xdr:cNvCxnSpPr/>
          </xdr:nvCxnSpPr>
          <xdr:spPr>
            <a:xfrm>
              <a:off x="5291277" y="2425047"/>
              <a:ext cx="1584090" cy="802977"/>
            </a:xfrm>
            <a:prstGeom prst="straightConnector1">
              <a:avLst/>
            </a:prstGeom>
            <a:ln>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Conexão reta unidirecional 9">
              <a:extLst>
                <a:ext uri="{FF2B5EF4-FFF2-40B4-BE49-F238E27FC236}">
                  <a16:creationId xmlns:a16="http://schemas.microsoft.com/office/drawing/2014/main" id="{159E31F2-B8BD-48FD-AE84-68A8DDCE72A3}"/>
                </a:ext>
              </a:extLst>
            </xdr:cNvPr>
            <xdr:cNvCxnSpPr/>
          </xdr:nvCxnSpPr>
          <xdr:spPr>
            <a:xfrm flipV="1">
              <a:off x="7004172" y="1088382"/>
              <a:ext cx="1572789" cy="2139174"/>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 name="Retângulo 3">
            <a:extLst>
              <a:ext uri="{FF2B5EF4-FFF2-40B4-BE49-F238E27FC236}">
                <a16:creationId xmlns:a16="http://schemas.microsoft.com/office/drawing/2014/main" id="{7C20B100-F457-453E-977E-8E46B37BE94C}"/>
              </a:ext>
            </a:extLst>
          </xdr:cNvPr>
          <xdr:cNvSpPr/>
        </xdr:nvSpPr>
        <xdr:spPr>
          <a:xfrm>
            <a:off x="4879332" y="2675048"/>
            <a:ext cx="606034" cy="31765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900">
              <a:latin typeface="+mn-lt"/>
            </a:endParaRPr>
          </a:p>
        </xdr:txBody>
      </xdr:sp>
      <xdr:sp macro="" textlink="">
        <xdr:nvSpPr>
          <xdr:cNvPr id="5" name="CaixaDeTexto 4">
            <a:extLst>
              <a:ext uri="{FF2B5EF4-FFF2-40B4-BE49-F238E27FC236}">
                <a16:creationId xmlns:a16="http://schemas.microsoft.com/office/drawing/2014/main" id="{CD7BC38F-1BE5-4598-80A2-76EB23E5C891}"/>
              </a:ext>
            </a:extLst>
          </xdr:cNvPr>
          <xdr:cNvSpPr txBox="1"/>
        </xdr:nvSpPr>
        <xdr:spPr>
          <a:xfrm>
            <a:off x="4939121" y="2738780"/>
            <a:ext cx="570596" cy="28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900" b="1">
                <a:ln>
                  <a:noFill/>
                </a:ln>
                <a:solidFill>
                  <a:sysClr val="windowText" lastClr="000000"/>
                </a:solidFill>
                <a:latin typeface="+mn-lt"/>
              </a:rPr>
              <a:t>- </a:t>
            </a:r>
            <a:r>
              <a:rPr lang="pt-PT" sz="900" b="0">
                <a:ln>
                  <a:noFill/>
                </a:ln>
                <a:solidFill>
                  <a:sysClr val="windowText" lastClr="000000"/>
                </a:solidFill>
                <a:latin typeface="+mn-lt"/>
              </a:rPr>
              <a:t>825</a:t>
            </a:r>
            <a:r>
              <a:rPr lang="pt-PT" sz="900" b="0" baseline="0">
                <a:ln>
                  <a:noFill/>
                </a:ln>
                <a:solidFill>
                  <a:sysClr val="windowText" lastClr="000000"/>
                </a:solidFill>
                <a:latin typeface="+mn-lt"/>
              </a:rPr>
              <a:t> M€</a:t>
            </a:r>
            <a:endParaRPr lang="pt-PT" sz="900" b="0">
              <a:ln>
                <a:noFill/>
              </a:ln>
              <a:solidFill>
                <a:sysClr val="windowText" lastClr="000000"/>
              </a:solidFill>
              <a:latin typeface="+mn-lt"/>
            </a:endParaRPr>
          </a:p>
        </xdr:txBody>
      </xdr:sp>
      <xdr:sp macro="" textlink="">
        <xdr:nvSpPr>
          <xdr:cNvPr id="6" name="Retângulo 5">
            <a:extLst>
              <a:ext uri="{FF2B5EF4-FFF2-40B4-BE49-F238E27FC236}">
                <a16:creationId xmlns:a16="http://schemas.microsoft.com/office/drawing/2014/main" id="{4962ADF9-3E4A-41F8-9F21-65847C66C1B8}"/>
              </a:ext>
            </a:extLst>
          </xdr:cNvPr>
          <xdr:cNvSpPr/>
        </xdr:nvSpPr>
        <xdr:spPr>
          <a:xfrm>
            <a:off x="6742511" y="1778897"/>
            <a:ext cx="630658" cy="317767"/>
          </a:xfrm>
          <a:prstGeom prst="rect">
            <a:avLst/>
          </a:prstGeom>
          <a:solidFill>
            <a:schemeClr val="bg1"/>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900">
              <a:latin typeface="+mn-lt"/>
            </a:endParaRPr>
          </a:p>
        </xdr:txBody>
      </xdr:sp>
      <xdr:sp macro="" textlink="">
        <xdr:nvSpPr>
          <xdr:cNvPr id="7" name="CaixaDeTexto 6">
            <a:extLst>
              <a:ext uri="{FF2B5EF4-FFF2-40B4-BE49-F238E27FC236}">
                <a16:creationId xmlns:a16="http://schemas.microsoft.com/office/drawing/2014/main" id="{93CE579D-8852-48C1-9BC9-86AC559F0FDE}"/>
              </a:ext>
            </a:extLst>
          </xdr:cNvPr>
          <xdr:cNvSpPr txBox="1"/>
        </xdr:nvSpPr>
        <xdr:spPr>
          <a:xfrm>
            <a:off x="6796106" y="1830381"/>
            <a:ext cx="683624" cy="280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900" b="1" baseline="0">
                <a:ln>
                  <a:noFill/>
                </a:ln>
                <a:solidFill>
                  <a:sysClr val="windowText" lastClr="000000"/>
                </a:solidFill>
                <a:latin typeface="+mn-lt"/>
              </a:rPr>
              <a:t>+ 2</a:t>
            </a:r>
            <a:r>
              <a:rPr lang="pt-PT" sz="900" b="0" baseline="0">
                <a:ln>
                  <a:noFill/>
                </a:ln>
                <a:solidFill>
                  <a:sysClr val="windowText" lastClr="000000"/>
                </a:solidFill>
                <a:latin typeface="+mn-lt"/>
              </a:rPr>
              <a:t> 080 M€</a:t>
            </a:r>
            <a:endParaRPr lang="pt-PT" sz="900" b="0">
              <a:ln>
                <a:noFill/>
              </a:ln>
              <a:solidFill>
                <a:sysClr val="windowText" lastClr="000000"/>
              </a:solidFill>
              <a:latin typeface="+mn-lt"/>
            </a:endParaRPr>
          </a:p>
        </xdr:txBody>
      </xdr:sp>
    </xdr:grpSp>
    <xdr:clientData/>
  </xdr:twoCellAnchor>
  <xdr:twoCellAnchor editAs="absolute">
    <xdr:from>
      <xdr:col>7</xdr:col>
      <xdr:colOff>266700</xdr:colOff>
      <xdr:row>0</xdr:row>
      <xdr:rowOff>0</xdr:rowOff>
    </xdr:from>
    <xdr:to>
      <xdr:col>8</xdr:col>
      <xdr:colOff>557100</xdr:colOff>
      <xdr:row>3</xdr:row>
      <xdr:rowOff>82800</xdr:rowOff>
    </xdr:to>
    <xdr:sp macro="" textlink="">
      <xdr:nvSpPr>
        <xdr:cNvPr id="11" name="Seta para a esquerda 10" descr="Índice" title="Índice">
          <a:hlinkClick xmlns:r="http://schemas.openxmlformats.org/officeDocument/2006/relationships" r:id="rId2"/>
        </xdr:cNvPr>
        <xdr:cNvSpPr/>
      </xdr:nvSpPr>
      <xdr:spPr>
        <a:xfrm>
          <a:off x="56197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5</xdr:row>
      <xdr:rowOff>66675</xdr:rowOff>
    </xdr:to>
    <xdr:pic>
      <xdr:nvPicPr>
        <xdr:cNvPr id="13" name="Imagem 1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16</xdr:col>
      <xdr:colOff>28575</xdr:colOff>
      <xdr:row>0</xdr:row>
      <xdr:rowOff>28575</xdr:rowOff>
    </xdr:from>
    <xdr:to>
      <xdr:col>17</xdr:col>
      <xdr:colOff>280875</xdr:colOff>
      <xdr:row>2</xdr:row>
      <xdr:rowOff>187575</xdr:rowOff>
    </xdr:to>
    <xdr:sp macro="" textlink="">
      <xdr:nvSpPr>
        <xdr:cNvPr id="5" name="Seta para a esquerda 4" descr="Índice" title="Índice">
          <a:hlinkClick xmlns:r="http://schemas.openxmlformats.org/officeDocument/2006/relationships" r:id="rId1"/>
        </xdr:cNvPr>
        <xdr:cNvSpPr/>
      </xdr:nvSpPr>
      <xdr:spPr>
        <a:xfrm>
          <a:off x="7867650" y="2857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358294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40.xml><?xml version="1.0" encoding="utf-8"?>
<xdr:wsDr xmlns:xdr="http://schemas.openxmlformats.org/drawingml/2006/spreadsheetDrawing" xmlns:a="http://schemas.openxmlformats.org/drawingml/2006/main">
  <xdr:twoCellAnchor editAs="absolute">
    <xdr:from>
      <xdr:col>1</xdr:col>
      <xdr:colOff>5829300</xdr:colOff>
      <xdr:row>0</xdr:row>
      <xdr:rowOff>47625</xdr:rowOff>
    </xdr:from>
    <xdr:to>
      <xdr:col>2</xdr:col>
      <xdr:colOff>14175</xdr:colOff>
      <xdr:row>4</xdr:row>
      <xdr:rowOff>54225</xdr:rowOff>
    </xdr:to>
    <xdr:sp macro="" textlink="">
      <xdr:nvSpPr>
        <xdr:cNvPr id="3" name="Seta para a esquerda 2" descr="Índice" title="Índice">
          <a:hlinkClick xmlns:r="http://schemas.openxmlformats.org/officeDocument/2006/relationships" r:id="rId1"/>
        </xdr:cNvPr>
        <xdr:cNvSpPr/>
      </xdr:nvSpPr>
      <xdr:spPr>
        <a:xfrm>
          <a:off x="6410325" y="4762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9525</xdr:colOff>
      <xdr:row>0</xdr:row>
      <xdr:rowOff>0</xdr:rowOff>
    </xdr:from>
    <xdr:to>
      <xdr:col>1</xdr:col>
      <xdr:colOff>1186969</xdr:colOff>
      <xdr:row>6</xdr:row>
      <xdr:rowOff>104775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550" y="0"/>
          <a:ext cx="1177444" cy="904875"/>
        </a:xfrm>
        <a:prstGeom prst="rect">
          <a:avLst/>
        </a:prstGeom>
      </xdr:spPr>
    </xdr:pic>
    <xdr:clientData/>
  </xdr:twoCellAnchor>
</xdr:wsDr>
</file>

<file path=xl/drawings/drawing141.xml><?xml version="1.0" encoding="utf-8"?>
<xdr:wsDr xmlns:xdr="http://schemas.openxmlformats.org/drawingml/2006/spreadsheetDrawing" xmlns:a="http://schemas.openxmlformats.org/drawingml/2006/main">
  <xdr:twoCellAnchor editAs="absolute">
    <xdr:from>
      <xdr:col>2</xdr:col>
      <xdr:colOff>504825</xdr:colOff>
      <xdr:row>0</xdr:row>
      <xdr:rowOff>19050</xdr:rowOff>
    </xdr:from>
    <xdr:to>
      <xdr:col>4</xdr:col>
      <xdr:colOff>42750</xdr:colOff>
      <xdr:row>2</xdr:row>
      <xdr:rowOff>178050</xdr:rowOff>
    </xdr:to>
    <xdr:sp macro="" textlink="">
      <xdr:nvSpPr>
        <xdr:cNvPr id="3" name="Seta para a esquerda 2" descr="Índice" title="Índice">
          <a:hlinkClick xmlns:r="http://schemas.openxmlformats.org/officeDocument/2006/relationships" r:id="rId1"/>
        </xdr:cNvPr>
        <xdr:cNvSpPr/>
      </xdr:nvSpPr>
      <xdr:spPr>
        <a:xfrm>
          <a:off x="5334000" y="1905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42.xml><?xml version="1.0" encoding="utf-8"?>
<xdr:wsDr xmlns:xdr="http://schemas.openxmlformats.org/drawingml/2006/spreadsheetDrawing" xmlns:a="http://schemas.openxmlformats.org/drawingml/2006/main">
  <xdr:twoCellAnchor editAs="absolute">
    <xdr:from>
      <xdr:col>4</xdr:col>
      <xdr:colOff>295275</xdr:colOff>
      <xdr:row>0</xdr:row>
      <xdr:rowOff>114300</xdr:rowOff>
    </xdr:from>
    <xdr:to>
      <xdr:col>5</xdr:col>
      <xdr:colOff>585675</xdr:colOff>
      <xdr:row>4</xdr:row>
      <xdr:rowOff>44700</xdr:rowOff>
    </xdr:to>
    <xdr:sp macro="" textlink="">
      <xdr:nvSpPr>
        <xdr:cNvPr id="3" name="Seta para a esquerda 2" descr="Índice" title="Índice">
          <a:hlinkClick xmlns:r="http://schemas.openxmlformats.org/officeDocument/2006/relationships" r:id="rId1"/>
        </xdr:cNvPr>
        <xdr:cNvSpPr/>
      </xdr:nvSpPr>
      <xdr:spPr>
        <a:xfrm>
          <a:off x="3762375" y="11430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5</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43.xml><?xml version="1.0" encoding="utf-8"?>
<xdr:wsDr xmlns:xdr="http://schemas.openxmlformats.org/drawingml/2006/spreadsheetDrawing" xmlns:a="http://schemas.openxmlformats.org/drawingml/2006/main">
  <xdr:twoCellAnchor editAs="absolute">
    <xdr:from>
      <xdr:col>7</xdr:col>
      <xdr:colOff>447675</xdr:colOff>
      <xdr:row>0</xdr:row>
      <xdr:rowOff>0</xdr:rowOff>
    </xdr:from>
    <xdr:to>
      <xdr:col>9</xdr:col>
      <xdr:colOff>128475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54959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44.xml><?xml version="1.0" encoding="utf-8"?>
<xdr:wsDr xmlns:xdr="http://schemas.openxmlformats.org/drawingml/2006/spreadsheetDrawing" xmlns:a="http://schemas.openxmlformats.org/drawingml/2006/main">
  <xdr:twoCellAnchor editAs="absolute">
    <xdr:from>
      <xdr:col>3</xdr:col>
      <xdr:colOff>238125</xdr:colOff>
      <xdr:row>0</xdr:row>
      <xdr:rowOff>0</xdr:rowOff>
    </xdr:from>
    <xdr:to>
      <xdr:col>4</xdr:col>
      <xdr:colOff>23700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34956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45.xml><?xml version="1.0" encoding="utf-8"?>
<xdr:wsDr xmlns:xdr="http://schemas.openxmlformats.org/drawingml/2006/spreadsheetDrawing" xmlns:a="http://schemas.openxmlformats.org/drawingml/2006/main">
  <xdr:twoCellAnchor editAs="absolute">
    <xdr:from>
      <xdr:col>16</xdr:col>
      <xdr:colOff>0</xdr:colOff>
      <xdr:row>0</xdr:row>
      <xdr:rowOff>104775</xdr:rowOff>
    </xdr:from>
    <xdr:to>
      <xdr:col>17</xdr:col>
      <xdr:colOff>433275</xdr:colOff>
      <xdr:row>3</xdr:row>
      <xdr:rowOff>73275</xdr:rowOff>
    </xdr:to>
    <xdr:sp macro="" textlink="">
      <xdr:nvSpPr>
        <xdr:cNvPr id="4" name="Seta para a esquerda 3" descr="Índice" title="Índice">
          <a:hlinkClick xmlns:r="http://schemas.openxmlformats.org/officeDocument/2006/relationships" r:id="rId1"/>
        </xdr:cNvPr>
        <xdr:cNvSpPr/>
      </xdr:nvSpPr>
      <xdr:spPr>
        <a:xfrm>
          <a:off x="8858250" y="10477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46.xml><?xml version="1.0" encoding="utf-8"?>
<xdr:wsDr xmlns:xdr="http://schemas.openxmlformats.org/drawingml/2006/spreadsheetDrawing" xmlns:a="http://schemas.openxmlformats.org/drawingml/2006/main">
  <xdr:twoCellAnchor editAs="absolute">
    <xdr:from>
      <xdr:col>5</xdr:col>
      <xdr:colOff>66675</xdr:colOff>
      <xdr:row>0</xdr:row>
      <xdr:rowOff>0</xdr:rowOff>
    </xdr:from>
    <xdr:to>
      <xdr:col>6</xdr:col>
      <xdr:colOff>4650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2103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47.xml><?xml version="1.0" encoding="utf-8"?>
<xdr:wsDr xmlns:xdr="http://schemas.openxmlformats.org/drawingml/2006/spreadsheetDrawing" xmlns:a="http://schemas.openxmlformats.org/drawingml/2006/main">
  <xdr:twoCellAnchor editAs="absolute">
    <xdr:from>
      <xdr:col>14</xdr:col>
      <xdr:colOff>361950</xdr:colOff>
      <xdr:row>0</xdr:row>
      <xdr:rowOff>66675</xdr:rowOff>
    </xdr:from>
    <xdr:to>
      <xdr:col>16</xdr:col>
      <xdr:colOff>42750</xdr:colOff>
      <xdr:row>3</xdr:row>
      <xdr:rowOff>35175</xdr:rowOff>
    </xdr:to>
    <xdr:sp macro="" textlink="">
      <xdr:nvSpPr>
        <xdr:cNvPr id="3" name="Seta para a esquerda 2" descr="Índice" title="Índice">
          <a:hlinkClick xmlns:r="http://schemas.openxmlformats.org/officeDocument/2006/relationships" r:id="rId1"/>
        </xdr:cNvPr>
        <xdr:cNvSpPr/>
      </xdr:nvSpPr>
      <xdr:spPr>
        <a:xfrm>
          <a:off x="8896350" y="6667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4</xdr:row>
      <xdr:rowOff>142875</xdr:rowOff>
    </xdr:to>
    <xdr:pic>
      <xdr:nvPicPr>
        <xdr:cNvPr id="6" name="Imagem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twoCellAnchor editAs="oneCell">
    <xdr:from>
      <xdr:col>1</xdr:col>
      <xdr:colOff>0</xdr:colOff>
      <xdr:row>7</xdr:row>
      <xdr:rowOff>0</xdr:rowOff>
    </xdr:from>
    <xdr:to>
      <xdr:col>16</xdr:col>
      <xdr:colOff>142875</xdr:colOff>
      <xdr:row>35</xdr:row>
      <xdr:rowOff>76200</xdr:rowOff>
    </xdr:to>
    <xdr:pic>
      <xdr:nvPicPr>
        <xdr:cNvPr id="8" name="Imagem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1333500"/>
          <a:ext cx="9286875" cy="434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8.xml><?xml version="1.0" encoding="utf-8"?>
<xdr:wsDr xmlns:xdr="http://schemas.openxmlformats.org/drawingml/2006/spreadsheetDrawing" xmlns:a="http://schemas.openxmlformats.org/drawingml/2006/main">
  <xdr:twoCellAnchor editAs="absolute">
    <xdr:from>
      <xdr:col>14</xdr:col>
      <xdr:colOff>390525</xdr:colOff>
      <xdr:row>0</xdr:row>
      <xdr:rowOff>76200</xdr:rowOff>
    </xdr:from>
    <xdr:to>
      <xdr:col>16</xdr:col>
      <xdr:colOff>71325</xdr:colOff>
      <xdr:row>3</xdr:row>
      <xdr:rowOff>44700</xdr:rowOff>
    </xdr:to>
    <xdr:sp macro="" textlink="">
      <xdr:nvSpPr>
        <xdr:cNvPr id="3" name="Seta para a esquerda 2" descr="Índice" title="Índice">
          <a:hlinkClick xmlns:r="http://schemas.openxmlformats.org/officeDocument/2006/relationships" r:id="rId1"/>
        </xdr:cNvPr>
        <xdr:cNvSpPr/>
      </xdr:nvSpPr>
      <xdr:spPr>
        <a:xfrm>
          <a:off x="8924925" y="7620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twoCellAnchor editAs="oneCell">
    <xdr:from>
      <xdr:col>1</xdr:col>
      <xdr:colOff>0</xdr:colOff>
      <xdr:row>7</xdr:row>
      <xdr:rowOff>0</xdr:rowOff>
    </xdr:from>
    <xdr:to>
      <xdr:col>16</xdr:col>
      <xdr:colOff>276225</xdr:colOff>
      <xdr:row>36</xdr:row>
      <xdr:rowOff>0</xdr:rowOff>
    </xdr:to>
    <xdr:pic>
      <xdr:nvPicPr>
        <xdr:cNvPr id="7" name="Imagem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1333500"/>
          <a:ext cx="9420225" cy="441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9.xml><?xml version="1.0" encoding="utf-8"?>
<xdr:wsDr xmlns:xdr="http://schemas.openxmlformats.org/drawingml/2006/spreadsheetDrawing" xmlns:a="http://schemas.openxmlformats.org/drawingml/2006/main">
  <xdr:twoCellAnchor editAs="absolute">
    <xdr:from>
      <xdr:col>14</xdr:col>
      <xdr:colOff>361950</xdr:colOff>
      <xdr:row>0</xdr:row>
      <xdr:rowOff>171450</xdr:rowOff>
    </xdr:from>
    <xdr:to>
      <xdr:col>16</xdr:col>
      <xdr:colOff>42750</xdr:colOff>
      <xdr:row>3</xdr:row>
      <xdr:rowOff>139950</xdr:rowOff>
    </xdr:to>
    <xdr:sp macro="" textlink="">
      <xdr:nvSpPr>
        <xdr:cNvPr id="3" name="Seta para a esquerda 2" descr="Índice" title="Índice">
          <a:hlinkClick xmlns:r="http://schemas.openxmlformats.org/officeDocument/2006/relationships" r:id="rId1"/>
        </xdr:cNvPr>
        <xdr:cNvSpPr/>
      </xdr:nvSpPr>
      <xdr:spPr>
        <a:xfrm>
          <a:off x="8896350" y="17145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4</xdr:row>
      <xdr:rowOff>142875</xdr:rowOff>
    </xdr:to>
    <xdr:pic>
      <xdr:nvPicPr>
        <xdr:cNvPr id="6" name="Imagem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twoCellAnchor editAs="oneCell">
    <xdr:from>
      <xdr:col>0</xdr:col>
      <xdr:colOff>485775</xdr:colOff>
      <xdr:row>7</xdr:row>
      <xdr:rowOff>95250</xdr:rowOff>
    </xdr:from>
    <xdr:to>
      <xdr:col>16</xdr:col>
      <xdr:colOff>95250</xdr:colOff>
      <xdr:row>36</xdr:row>
      <xdr:rowOff>114300</xdr:rowOff>
    </xdr:to>
    <xdr:pic>
      <xdr:nvPicPr>
        <xdr:cNvPr id="7" name="Imagem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5775" y="1428750"/>
          <a:ext cx="9363075" cy="443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6</xdr:col>
      <xdr:colOff>247650</xdr:colOff>
      <xdr:row>0</xdr:row>
      <xdr:rowOff>38100</xdr:rowOff>
    </xdr:from>
    <xdr:to>
      <xdr:col>7</xdr:col>
      <xdr:colOff>538050</xdr:colOff>
      <xdr:row>3</xdr:row>
      <xdr:rowOff>6600</xdr:rowOff>
    </xdr:to>
    <xdr:sp macro="" textlink="">
      <xdr:nvSpPr>
        <xdr:cNvPr id="5" name="Seta para a esquerda 4" descr="Índice" title="Índice">
          <a:hlinkClick xmlns:r="http://schemas.openxmlformats.org/officeDocument/2006/relationships" r:id="rId1"/>
        </xdr:cNvPr>
        <xdr:cNvSpPr/>
      </xdr:nvSpPr>
      <xdr:spPr>
        <a:xfrm>
          <a:off x="6191250" y="3810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50.xml><?xml version="1.0" encoding="utf-8"?>
<xdr:wsDr xmlns:xdr="http://schemas.openxmlformats.org/drawingml/2006/spreadsheetDrawing" xmlns:a="http://schemas.openxmlformats.org/drawingml/2006/main">
  <xdr:twoCellAnchor>
    <xdr:from>
      <xdr:col>1</xdr:col>
      <xdr:colOff>209550</xdr:colOff>
      <xdr:row>7</xdr:row>
      <xdr:rowOff>123825</xdr:rowOff>
    </xdr:from>
    <xdr:to>
      <xdr:col>8</xdr:col>
      <xdr:colOff>514350</xdr:colOff>
      <xdr:row>22</xdr:row>
      <xdr:rowOff>9525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2</xdr:col>
      <xdr:colOff>567844</xdr:colOff>
      <xdr:row>4</xdr:row>
      <xdr:rowOff>142875</xdr:rowOff>
    </xdr:to>
    <xdr:pic>
      <xdr:nvPicPr>
        <xdr:cNvPr id="6" name="Imagem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twoCellAnchor editAs="absolute">
    <xdr:from>
      <xdr:col>9</xdr:col>
      <xdr:colOff>0</xdr:colOff>
      <xdr:row>0</xdr:row>
      <xdr:rowOff>0</xdr:rowOff>
    </xdr:from>
    <xdr:to>
      <xdr:col>10</xdr:col>
      <xdr:colOff>290400</xdr:colOff>
      <xdr:row>2</xdr:row>
      <xdr:rowOff>159000</xdr:rowOff>
    </xdr:to>
    <xdr:sp macro="" textlink="">
      <xdr:nvSpPr>
        <xdr:cNvPr id="5" name="Seta para a esquerda 4" descr="Índice" title="Índice">
          <a:hlinkClick xmlns:r="http://schemas.openxmlformats.org/officeDocument/2006/relationships" r:id="rId3"/>
        </xdr:cNvPr>
        <xdr:cNvSpPr/>
      </xdr:nvSpPr>
      <xdr:spPr>
        <a:xfrm>
          <a:off x="54864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wsDr>
</file>

<file path=xl/drawings/drawing15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567844</xdr:colOff>
      <xdr:row>5</xdr:row>
      <xdr:rowOff>95250</xdr:rowOff>
    </xdr:to>
    <xdr:pic>
      <xdr:nvPicPr>
        <xdr:cNvPr id="7" name="Imagem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twoCellAnchor editAs="absolute">
    <xdr:from>
      <xdr:col>7</xdr:col>
      <xdr:colOff>0</xdr:colOff>
      <xdr:row>0</xdr:row>
      <xdr:rowOff>0</xdr:rowOff>
    </xdr:from>
    <xdr:to>
      <xdr:col>8</xdr:col>
      <xdr:colOff>290400</xdr:colOff>
      <xdr:row>3</xdr:row>
      <xdr:rowOff>54225</xdr:rowOff>
    </xdr:to>
    <xdr:sp macro="" textlink="">
      <xdr:nvSpPr>
        <xdr:cNvPr id="5" name="Seta para a esquerda 4" descr="Índice" title="Índice">
          <a:hlinkClick xmlns:r="http://schemas.openxmlformats.org/officeDocument/2006/relationships" r:id="rId2"/>
        </xdr:cNvPr>
        <xdr:cNvSpPr/>
      </xdr:nvSpPr>
      <xdr:spPr>
        <a:xfrm>
          <a:off x="42672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8</xdr:row>
      <xdr:rowOff>2</xdr:rowOff>
    </xdr:from>
    <xdr:to>
      <xdr:col>8</xdr:col>
      <xdr:colOff>232800</xdr:colOff>
      <xdr:row>24</xdr:row>
      <xdr:rowOff>85129</xdr:rowOff>
    </xdr:to>
    <xdr:pic>
      <xdr:nvPicPr>
        <xdr:cNvPr id="8" name="Imagem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1333502"/>
          <a:ext cx="4500000" cy="2675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2.xml><?xml version="1.0" encoding="utf-8"?>
<xdr:wsDr xmlns:xdr="http://schemas.openxmlformats.org/drawingml/2006/spreadsheetDrawing" xmlns:a="http://schemas.openxmlformats.org/drawingml/2006/main">
  <xdr:twoCellAnchor editAs="absolute">
    <xdr:from>
      <xdr:col>1</xdr:col>
      <xdr:colOff>5895975</xdr:colOff>
      <xdr:row>0</xdr:row>
      <xdr:rowOff>0</xdr:rowOff>
    </xdr:from>
    <xdr:to>
      <xdr:col>2</xdr:col>
      <xdr:colOff>14175</xdr:colOff>
      <xdr:row>4</xdr:row>
      <xdr:rowOff>6600</xdr:rowOff>
    </xdr:to>
    <xdr:sp macro="" textlink="">
      <xdr:nvSpPr>
        <xdr:cNvPr id="3" name="Seta para a esquerda 2" descr="Índice" title="Índice">
          <a:hlinkClick xmlns:r="http://schemas.openxmlformats.org/officeDocument/2006/relationships" r:id="rId1"/>
        </xdr:cNvPr>
        <xdr:cNvSpPr/>
      </xdr:nvSpPr>
      <xdr:spPr>
        <a:xfrm>
          <a:off x="64770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9525</xdr:colOff>
      <xdr:row>0</xdr:row>
      <xdr:rowOff>0</xdr:rowOff>
    </xdr:from>
    <xdr:to>
      <xdr:col>1</xdr:col>
      <xdr:colOff>1186969</xdr:colOff>
      <xdr:row>6</xdr:row>
      <xdr:rowOff>104775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550" y="0"/>
          <a:ext cx="1177444" cy="904875"/>
        </a:xfrm>
        <a:prstGeom prst="rect">
          <a:avLst/>
        </a:prstGeom>
      </xdr:spPr>
    </xdr:pic>
    <xdr:clientData/>
  </xdr:twoCellAnchor>
</xdr:wsDr>
</file>

<file path=xl/drawings/drawing153.xml><?xml version="1.0" encoding="utf-8"?>
<xdr:wsDr xmlns:xdr="http://schemas.openxmlformats.org/drawingml/2006/spreadsheetDrawing" xmlns:a="http://schemas.openxmlformats.org/drawingml/2006/main">
  <xdr:twoCellAnchor editAs="absolute">
    <xdr:from>
      <xdr:col>9</xdr:col>
      <xdr:colOff>581025</xdr:colOff>
      <xdr:row>0</xdr:row>
      <xdr:rowOff>0</xdr:rowOff>
    </xdr:from>
    <xdr:to>
      <xdr:col>10</xdr:col>
      <xdr:colOff>766650</xdr:colOff>
      <xdr:row>2</xdr:row>
      <xdr:rowOff>159000</xdr:rowOff>
    </xdr:to>
    <xdr:sp macro="" textlink="">
      <xdr:nvSpPr>
        <xdr:cNvPr id="2" name="Seta para a esquerda 1" descr="Índice" title="Índice">
          <a:hlinkClick xmlns:r="http://schemas.openxmlformats.org/officeDocument/2006/relationships" r:id="rId1"/>
        </xdr:cNvPr>
        <xdr:cNvSpPr/>
      </xdr:nvSpPr>
      <xdr:spPr>
        <a:xfrm>
          <a:off x="82677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54.xml><?xml version="1.0" encoding="utf-8"?>
<xdr:wsDr xmlns:xdr="http://schemas.openxmlformats.org/drawingml/2006/spreadsheetDrawing" xmlns:a="http://schemas.openxmlformats.org/drawingml/2006/main">
  <xdr:twoCellAnchor editAs="absolute">
    <xdr:from>
      <xdr:col>4</xdr:col>
      <xdr:colOff>676275</xdr:colOff>
      <xdr:row>0</xdr:row>
      <xdr:rowOff>0</xdr:rowOff>
    </xdr:from>
    <xdr:to>
      <xdr:col>6</xdr:col>
      <xdr:colOff>33225</xdr:colOff>
      <xdr:row>2</xdr:row>
      <xdr:rowOff>159000</xdr:rowOff>
    </xdr:to>
    <xdr:sp macro="" textlink="">
      <xdr:nvSpPr>
        <xdr:cNvPr id="2" name="Seta para a esquerda 1" descr="Índice" title="Índice">
          <a:hlinkClick xmlns:r="http://schemas.openxmlformats.org/officeDocument/2006/relationships" r:id="rId1"/>
        </xdr:cNvPr>
        <xdr:cNvSpPr/>
      </xdr:nvSpPr>
      <xdr:spPr>
        <a:xfrm>
          <a:off x="52387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55.xml><?xml version="1.0" encoding="utf-8"?>
<xdr:wsDr xmlns:xdr="http://schemas.openxmlformats.org/drawingml/2006/spreadsheetDrawing" xmlns:a="http://schemas.openxmlformats.org/drawingml/2006/main">
  <xdr:twoCellAnchor editAs="absolute">
    <xdr:from>
      <xdr:col>4</xdr:col>
      <xdr:colOff>66675</xdr:colOff>
      <xdr:row>0</xdr:row>
      <xdr:rowOff>0</xdr:rowOff>
    </xdr:from>
    <xdr:to>
      <xdr:col>5</xdr:col>
      <xdr:colOff>495300</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3943350"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56.xml><?xml version="1.0" encoding="utf-8"?>
<xdr:wsDr xmlns:xdr="http://schemas.openxmlformats.org/drawingml/2006/spreadsheetDrawing" xmlns:a="http://schemas.openxmlformats.org/drawingml/2006/main">
  <xdr:twoCellAnchor editAs="absolute">
    <xdr:from>
      <xdr:col>7</xdr:col>
      <xdr:colOff>314325</xdr:colOff>
      <xdr:row>0</xdr:row>
      <xdr:rowOff>0</xdr:rowOff>
    </xdr:from>
    <xdr:to>
      <xdr:col>8</xdr:col>
      <xdr:colOff>704850</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7524750"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57.xml><?xml version="1.0" encoding="utf-8"?>
<xdr:wsDr xmlns:xdr="http://schemas.openxmlformats.org/drawingml/2006/spreadsheetDrawing" xmlns:a="http://schemas.openxmlformats.org/drawingml/2006/main">
  <xdr:twoCellAnchor editAs="absolute">
    <xdr:from>
      <xdr:col>6</xdr:col>
      <xdr:colOff>104775</xdr:colOff>
      <xdr:row>0</xdr:row>
      <xdr:rowOff>0</xdr:rowOff>
    </xdr:from>
    <xdr:to>
      <xdr:col>7</xdr:col>
      <xdr:colOff>600075</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7448550"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58.xml><?xml version="1.0" encoding="utf-8"?>
<xdr:wsDr xmlns:xdr="http://schemas.openxmlformats.org/drawingml/2006/spreadsheetDrawing" xmlns:a="http://schemas.openxmlformats.org/drawingml/2006/main">
  <xdr:twoCellAnchor editAs="absolute">
    <xdr:from>
      <xdr:col>7</xdr:col>
      <xdr:colOff>381000</xdr:colOff>
      <xdr:row>0</xdr:row>
      <xdr:rowOff>0</xdr:rowOff>
    </xdr:from>
    <xdr:to>
      <xdr:col>8</xdr:col>
      <xdr:colOff>733425</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6334125"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59.xml><?xml version="1.0" encoding="utf-8"?>
<xdr:wsDr xmlns:xdr="http://schemas.openxmlformats.org/drawingml/2006/spreadsheetDrawing" xmlns:a="http://schemas.openxmlformats.org/drawingml/2006/main">
  <xdr:twoCellAnchor editAs="absolute">
    <xdr:from>
      <xdr:col>5</xdr:col>
      <xdr:colOff>381000</xdr:colOff>
      <xdr:row>0</xdr:row>
      <xdr:rowOff>0</xdr:rowOff>
    </xdr:from>
    <xdr:to>
      <xdr:col>6</xdr:col>
      <xdr:colOff>704850</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5905500"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8</xdr:col>
      <xdr:colOff>123825</xdr:colOff>
      <xdr:row>0</xdr:row>
      <xdr:rowOff>28575</xdr:rowOff>
    </xdr:from>
    <xdr:to>
      <xdr:col>9</xdr:col>
      <xdr:colOff>509475</xdr:colOff>
      <xdr:row>2</xdr:row>
      <xdr:rowOff>187575</xdr:rowOff>
    </xdr:to>
    <xdr:sp macro="" textlink="">
      <xdr:nvSpPr>
        <xdr:cNvPr id="5" name="Seta para a esquerda 4" descr="Índice" title="Índice">
          <a:hlinkClick xmlns:r="http://schemas.openxmlformats.org/officeDocument/2006/relationships" r:id="rId1"/>
        </xdr:cNvPr>
        <xdr:cNvSpPr/>
      </xdr:nvSpPr>
      <xdr:spPr>
        <a:xfrm>
          <a:off x="6477000" y="2857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2</xdr:col>
      <xdr:colOff>0</xdr:colOff>
      <xdr:row>0</xdr:row>
      <xdr:rowOff>0</xdr:rowOff>
    </xdr:from>
    <xdr:to>
      <xdr:col>2</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900" y="0"/>
          <a:ext cx="1177444" cy="904875"/>
        </a:xfrm>
        <a:prstGeom prst="rect">
          <a:avLst/>
        </a:prstGeom>
      </xdr:spPr>
    </xdr:pic>
    <xdr:clientData/>
  </xdr:twoCellAnchor>
</xdr:wsDr>
</file>

<file path=xl/drawings/drawing160.xml><?xml version="1.0" encoding="utf-8"?>
<xdr:wsDr xmlns:xdr="http://schemas.openxmlformats.org/drawingml/2006/spreadsheetDrawing" xmlns:a="http://schemas.openxmlformats.org/drawingml/2006/main">
  <xdr:twoCellAnchor editAs="absolute">
    <xdr:from>
      <xdr:col>6</xdr:col>
      <xdr:colOff>685800</xdr:colOff>
      <xdr:row>0</xdr:row>
      <xdr:rowOff>0</xdr:rowOff>
    </xdr:from>
    <xdr:to>
      <xdr:col>8</xdr:col>
      <xdr:colOff>295275</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6543675"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61.xml><?xml version="1.0" encoding="utf-8"?>
<xdr:wsDr xmlns:xdr="http://schemas.openxmlformats.org/drawingml/2006/spreadsheetDrawing" xmlns:a="http://schemas.openxmlformats.org/drawingml/2006/main">
  <xdr:twoCellAnchor editAs="absolute">
    <xdr:from>
      <xdr:col>5</xdr:col>
      <xdr:colOff>142875</xdr:colOff>
      <xdr:row>0</xdr:row>
      <xdr:rowOff>0</xdr:rowOff>
    </xdr:from>
    <xdr:to>
      <xdr:col>6</xdr:col>
      <xdr:colOff>476250</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4838700"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62.xml><?xml version="1.0" encoding="utf-8"?>
<xdr:wsDr xmlns:xdr="http://schemas.openxmlformats.org/drawingml/2006/spreadsheetDrawing" xmlns:a="http://schemas.openxmlformats.org/drawingml/2006/main">
  <xdr:twoCellAnchor editAs="absolute">
    <xdr:from>
      <xdr:col>6</xdr:col>
      <xdr:colOff>485775</xdr:colOff>
      <xdr:row>0</xdr:row>
      <xdr:rowOff>0</xdr:rowOff>
    </xdr:from>
    <xdr:to>
      <xdr:col>8</xdr:col>
      <xdr:colOff>38100</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6467475"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63.xml><?xml version="1.0" encoding="utf-8"?>
<xdr:wsDr xmlns:xdr="http://schemas.openxmlformats.org/drawingml/2006/spreadsheetDrawing" xmlns:a="http://schemas.openxmlformats.org/drawingml/2006/main">
  <xdr:twoCellAnchor editAs="absolute">
    <xdr:from>
      <xdr:col>3</xdr:col>
      <xdr:colOff>838200</xdr:colOff>
      <xdr:row>0</xdr:row>
      <xdr:rowOff>0</xdr:rowOff>
    </xdr:from>
    <xdr:to>
      <xdr:col>5</xdr:col>
      <xdr:colOff>0</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6419850"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6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101119</xdr:colOff>
      <xdr:row>4</xdr:row>
      <xdr:rowOff>142875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twoCellAnchor editAs="absolute">
    <xdr:from>
      <xdr:col>7</xdr:col>
      <xdr:colOff>0</xdr:colOff>
      <xdr:row>0</xdr:row>
      <xdr:rowOff>0</xdr:rowOff>
    </xdr:from>
    <xdr:to>
      <xdr:col>8</xdr:col>
      <xdr:colOff>495300</xdr:colOff>
      <xdr:row>3</xdr:row>
      <xdr:rowOff>38100</xdr:rowOff>
    </xdr:to>
    <xdr:sp macro="" textlink="">
      <xdr:nvSpPr>
        <xdr:cNvPr id="4" name="Seta para a esquerda 3" descr="Índice" title="Índice">
          <a:hlinkClick xmlns:r="http://schemas.openxmlformats.org/officeDocument/2006/relationships" r:id="rId2"/>
        </xdr:cNvPr>
        <xdr:cNvSpPr/>
      </xdr:nvSpPr>
      <xdr:spPr>
        <a:xfrm>
          <a:off x="4733925"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wsDr>
</file>

<file path=xl/drawings/drawing165.xml><?xml version="1.0" encoding="utf-8"?>
<xdr:wsDr xmlns:xdr="http://schemas.openxmlformats.org/drawingml/2006/spreadsheetDrawing" xmlns:a="http://schemas.openxmlformats.org/drawingml/2006/main">
  <xdr:twoCellAnchor editAs="absolute">
    <xdr:from>
      <xdr:col>4</xdr:col>
      <xdr:colOff>609600</xdr:colOff>
      <xdr:row>0</xdr:row>
      <xdr:rowOff>0</xdr:rowOff>
    </xdr:from>
    <xdr:to>
      <xdr:col>6</xdr:col>
      <xdr:colOff>19050</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5495925"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66.xml><?xml version="1.0" encoding="utf-8"?>
<xdr:wsDr xmlns:xdr="http://schemas.openxmlformats.org/drawingml/2006/spreadsheetDrawing" xmlns:a="http://schemas.openxmlformats.org/drawingml/2006/main">
  <xdr:twoCellAnchor editAs="absolute">
    <xdr:from>
      <xdr:col>15</xdr:col>
      <xdr:colOff>9525</xdr:colOff>
      <xdr:row>0</xdr:row>
      <xdr:rowOff>0</xdr:rowOff>
    </xdr:from>
    <xdr:to>
      <xdr:col>16</xdr:col>
      <xdr:colOff>533400</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10067925"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67.xml><?xml version="1.0" encoding="utf-8"?>
<xdr:wsDr xmlns:xdr="http://schemas.openxmlformats.org/drawingml/2006/spreadsheetDrawing" xmlns:a="http://schemas.openxmlformats.org/drawingml/2006/main">
  <xdr:twoCellAnchor editAs="absolute">
    <xdr:from>
      <xdr:col>6</xdr:col>
      <xdr:colOff>133350</xdr:colOff>
      <xdr:row>0</xdr:row>
      <xdr:rowOff>0</xdr:rowOff>
    </xdr:from>
    <xdr:to>
      <xdr:col>8</xdr:col>
      <xdr:colOff>9525</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6448425"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68.xml><?xml version="1.0" encoding="utf-8"?>
<xdr:wsDr xmlns:xdr="http://schemas.openxmlformats.org/drawingml/2006/spreadsheetDrawing" xmlns:a="http://schemas.openxmlformats.org/drawingml/2006/main">
  <xdr:twoCellAnchor editAs="absolute">
    <xdr:from>
      <xdr:col>3</xdr:col>
      <xdr:colOff>228600</xdr:colOff>
      <xdr:row>0</xdr:row>
      <xdr:rowOff>0</xdr:rowOff>
    </xdr:from>
    <xdr:to>
      <xdr:col>5</xdr:col>
      <xdr:colOff>38100</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5048250"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69.xml><?xml version="1.0" encoding="utf-8"?>
<xdr:wsDr xmlns:xdr="http://schemas.openxmlformats.org/drawingml/2006/spreadsheetDrawing" xmlns:a="http://schemas.openxmlformats.org/drawingml/2006/main">
  <xdr:twoCellAnchor editAs="absolute">
    <xdr:from>
      <xdr:col>3</xdr:col>
      <xdr:colOff>552450</xdr:colOff>
      <xdr:row>0</xdr:row>
      <xdr:rowOff>0</xdr:rowOff>
    </xdr:from>
    <xdr:to>
      <xdr:col>4</xdr:col>
      <xdr:colOff>733425</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4829175"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12</xdr:col>
      <xdr:colOff>9525</xdr:colOff>
      <xdr:row>0</xdr:row>
      <xdr:rowOff>76200</xdr:rowOff>
    </xdr:from>
    <xdr:to>
      <xdr:col>14</xdr:col>
      <xdr:colOff>14175</xdr:colOff>
      <xdr:row>3</xdr:row>
      <xdr:rowOff>44700</xdr:rowOff>
    </xdr:to>
    <xdr:sp macro="" textlink="">
      <xdr:nvSpPr>
        <xdr:cNvPr id="5" name="Seta para a esquerda 4" descr="Índice" title="Índice">
          <a:hlinkClick xmlns:r="http://schemas.openxmlformats.org/officeDocument/2006/relationships" r:id="rId1"/>
        </xdr:cNvPr>
        <xdr:cNvSpPr/>
      </xdr:nvSpPr>
      <xdr:spPr>
        <a:xfrm>
          <a:off x="8467725" y="7620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70.xml><?xml version="1.0" encoding="utf-8"?>
<xdr:wsDr xmlns:xdr="http://schemas.openxmlformats.org/drawingml/2006/spreadsheetDrawing" xmlns:a="http://schemas.openxmlformats.org/drawingml/2006/main">
  <xdr:twoCellAnchor editAs="absolute">
    <xdr:from>
      <xdr:col>2</xdr:col>
      <xdr:colOff>695325</xdr:colOff>
      <xdr:row>0</xdr:row>
      <xdr:rowOff>0</xdr:rowOff>
    </xdr:from>
    <xdr:to>
      <xdr:col>4</xdr:col>
      <xdr:colOff>95250</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4210050"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71.xml><?xml version="1.0" encoding="utf-8"?>
<xdr:wsDr xmlns:xdr="http://schemas.openxmlformats.org/drawingml/2006/spreadsheetDrawing" xmlns:a="http://schemas.openxmlformats.org/drawingml/2006/main">
  <xdr:twoCellAnchor editAs="absolute">
    <xdr:from>
      <xdr:col>3</xdr:col>
      <xdr:colOff>285750</xdr:colOff>
      <xdr:row>0</xdr:row>
      <xdr:rowOff>0</xdr:rowOff>
    </xdr:from>
    <xdr:to>
      <xdr:col>4</xdr:col>
      <xdr:colOff>676275</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4410075"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72.xml><?xml version="1.0" encoding="utf-8"?>
<xdr:wsDr xmlns:xdr="http://schemas.openxmlformats.org/drawingml/2006/spreadsheetDrawing" xmlns:a="http://schemas.openxmlformats.org/drawingml/2006/main">
  <xdr:twoCellAnchor editAs="absolute">
    <xdr:from>
      <xdr:col>3</xdr:col>
      <xdr:colOff>857250</xdr:colOff>
      <xdr:row>0</xdr:row>
      <xdr:rowOff>0</xdr:rowOff>
    </xdr:from>
    <xdr:to>
      <xdr:col>5</xdr:col>
      <xdr:colOff>52275</xdr:colOff>
      <xdr:row>2</xdr:row>
      <xdr:rowOff>159000</xdr:rowOff>
    </xdr:to>
    <xdr:sp macro="" textlink="">
      <xdr:nvSpPr>
        <xdr:cNvPr id="2" name="Seta para a esquerda 1" descr="Índice" title="Índice">
          <a:hlinkClick xmlns:r="http://schemas.openxmlformats.org/officeDocument/2006/relationships" r:id="rId1"/>
        </xdr:cNvPr>
        <xdr:cNvSpPr/>
      </xdr:nvSpPr>
      <xdr:spPr>
        <a:xfrm>
          <a:off x="33147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139219</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73.xml><?xml version="1.0" encoding="utf-8"?>
<xdr:wsDr xmlns:xdr="http://schemas.openxmlformats.org/drawingml/2006/spreadsheetDrawing" xmlns:a="http://schemas.openxmlformats.org/drawingml/2006/main">
  <xdr:twoCellAnchor>
    <xdr:from>
      <xdr:col>1</xdr:col>
      <xdr:colOff>190500</xdr:colOff>
      <xdr:row>7</xdr:row>
      <xdr:rowOff>175155</xdr:rowOff>
    </xdr:from>
    <xdr:to>
      <xdr:col>9</xdr:col>
      <xdr:colOff>28575</xdr:colOff>
      <xdr:row>28</xdr:row>
      <xdr:rowOff>57150</xdr:rowOff>
    </xdr:to>
    <xdr:grpSp>
      <xdr:nvGrpSpPr>
        <xdr:cNvPr id="2" name="Grupo 1"/>
        <xdr:cNvGrpSpPr/>
      </xdr:nvGrpSpPr>
      <xdr:grpSpPr>
        <a:xfrm>
          <a:off x="800100" y="1508655"/>
          <a:ext cx="4714875" cy="3596745"/>
          <a:chOff x="5326198" y="3862816"/>
          <a:chExt cx="6480432" cy="4670787"/>
        </a:xfrm>
      </xdr:grpSpPr>
      <xdr:graphicFrame macro="">
        <xdr:nvGraphicFramePr>
          <xdr:cNvPr id="3" name="Gráfico 2"/>
          <xdr:cNvGraphicFramePr>
            <a:graphicFrameLocks/>
          </xdr:cNvGraphicFramePr>
        </xdr:nvGraphicFramePr>
        <xdr:xfrm>
          <a:off x="5326198" y="3945750"/>
          <a:ext cx="6480432" cy="4587853"/>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exão em ângulos rectos 54"/>
          <xdr:cNvCxnSpPr/>
        </xdr:nvCxnSpPr>
        <xdr:spPr>
          <a:xfrm flipV="1">
            <a:off x="5912662" y="4099970"/>
            <a:ext cx="1473492" cy="471146"/>
          </a:xfrm>
          <a:prstGeom prst="bentConnector3">
            <a:avLst>
              <a:gd name="adj1" fmla="val -41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fLocksText="0">
        <xdr:nvSpPr>
          <xdr:cNvPr id="5" name="Oval 4"/>
          <xdr:cNvSpPr/>
        </xdr:nvSpPr>
        <xdr:spPr>
          <a:xfrm>
            <a:off x="7407838" y="3862816"/>
            <a:ext cx="699942" cy="477628"/>
          </a:xfrm>
          <a:prstGeom prst="ellipse">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pt-PT" sz="900" baseline="0">
                <a:solidFill>
                  <a:sysClr val="windowText" lastClr="000000"/>
                </a:solidFill>
                <a:latin typeface="+mn-lt"/>
                <a:ea typeface="Verdana" panose="020B0604030504040204" pitchFamily="34" charset="0"/>
              </a:rPr>
              <a:t>  15,3%</a:t>
            </a:r>
          </a:p>
        </xdr:txBody>
      </xdr:sp>
      <xdr:cxnSp macro="">
        <xdr:nvCxnSpPr>
          <xdr:cNvPr id="6" name="Conexão em ângulos rectos 56"/>
          <xdr:cNvCxnSpPr>
            <a:stCxn id="5" idx="6"/>
          </xdr:cNvCxnSpPr>
        </xdr:nvCxnSpPr>
        <xdr:spPr>
          <a:xfrm flipV="1">
            <a:off x="8107778" y="4101181"/>
            <a:ext cx="2255257" cy="448"/>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7</xdr:col>
      <xdr:colOff>133350</xdr:colOff>
      <xdr:row>0</xdr:row>
      <xdr:rowOff>57150</xdr:rowOff>
    </xdr:from>
    <xdr:to>
      <xdr:col>8</xdr:col>
      <xdr:colOff>423750</xdr:colOff>
      <xdr:row>3</xdr:row>
      <xdr:rowOff>25650</xdr:rowOff>
    </xdr:to>
    <xdr:sp macro="" textlink="">
      <xdr:nvSpPr>
        <xdr:cNvPr id="7" name="Seta para a esquerda 6" descr="Índice" title="Índice">
          <a:hlinkClick xmlns:r="http://schemas.openxmlformats.org/officeDocument/2006/relationships" r:id="rId2"/>
        </xdr:cNvPr>
        <xdr:cNvSpPr/>
      </xdr:nvSpPr>
      <xdr:spPr>
        <a:xfrm>
          <a:off x="4400550" y="5715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4</xdr:row>
      <xdr:rowOff>142875</xdr:rowOff>
    </xdr:to>
    <xdr:pic>
      <xdr:nvPicPr>
        <xdr:cNvPr id="9" name="Imagem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74.xml><?xml version="1.0" encoding="utf-8"?>
<xdr:wsDr xmlns:xdr="http://schemas.openxmlformats.org/drawingml/2006/spreadsheetDrawing" xmlns:a="http://schemas.openxmlformats.org/drawingml/2006/main">
  <xdr:twoCellAnchor editAs="absolute">
    <xdr:from>
      <xdr:col>6</xdr:col>
      <xdr:colOff>200025</xdr:colOff>
      <xdr:row>0</xdr:row>
      <xdr:rowOff>19050</xdr:rowOff>
    </xdr:from>
    <xdr:to>
      <xdr:col>7</xdr:col>
      <xdr:colOff>490425</xdr:colOff>
      <xdr:row>2</xdr:row>
      <xdr:rowOff>178050</xdr:rowOff>
    </xdr:to>
    <xdr:sp macro="" textlink="">
      <xdr:nvSpPr>
        <xdr:cNvPr id="2" name="Seta para a esquerda 1" descr="Índice" title="Índice">
          <a:hlinkClick xmlns:r="http://schemas.openxmlformats.org/officeDocument/2006/relationships" r:id="rId1"/>
        </xdr:cNvPr>
        <xdr:cNvSpPr/>
      </xdr:nvSpPr>
      <xdr:spPr>
        <a:xfrm>
          <a:off x="3857625" y="1905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xdr:from>
      <xdr:col>0</xdr:col>
      <xdr:colOff>495300</xdr:colOff>
      <xdr:row>6</xdr:row>
      <xdr:rowOff>57150</xdr:rowOff>
    </xdr:from>
    <xdr:to>
      <xdr:col>8</xdr:col>
      <xdr:colOff>190500</xdr:colOff>
      <xdr:row>24</xdr:row>
      <xdr:rowOff>28575</xdr:rowOff>
    </xdr:to>
    <xdr:grpSp>
      <xdr:nvGrpSpPr>
        <xdr:cNvPr id="5" name="Grupo 4"/>
        <xdr:cNvGrpSpPr/>
      </xdr:nvGrpSpPr>
      <xdr:grpSpPr>
        <a:xfrm>
          <a:off x="495300" y="1200150"/>
          <a:ext cx="4572000" cy="3171825"/>
          <a:chOff x="495300" y="1009650"/>
          <a:chExt cx="4572000" cy="3171825"/>
        </a:xfrm>
      </xdr:grpSpPr>
      <xdr:cxnSp macro="">
        <xdr:nvCxnSpPr>
          <xdr:cNvPr id="12" name="Conexão em ângulos rectos 87">
            <a:extLst>
              <a:ext uri="{FF2B5EF4-FFF2-40B4-BE49-F238E27FC236}">
                <a16:creationId xmlns:a16="http://schemas.microsoft.com/office/drawing/2014/main" id="{00000000-0008-0000-0500-000008000000}"/>
              </a:ext>
            </a:extLst>
          </xdr:cNvPr>
          <xdr:cNvCxnSpPr/>
        </xdr:nvCxnSpPr>
        <xdr:spPr>
          <a:xfrm flipV="1">
            <a:off x="1438275" y="1209674"/>
            <a:ext cx="1368000" cy="756000"/>
          </a:xfrm>
          <a:prstGeom prst="bentConnector3">
            <a:avLst>
              <a:gd name="adj1" fmla="val 12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 name="Grupo 3"/>
          <xdr:cNvGrpSpPr/>
        </xdr:nvGrpSpPr>
        <xdr:grpSpPr>
          <a:xfrm>
            <a:off x="495300" y="1009650"/>
            <a:ext cx="4572000" cy="3171825"/>
            <a:chOff x="495300" y="1009650"/>
            <a:chExt cx="4572000" cy="3171825"/>
          </a:xfrm>
        </xdr:grpSpPr>
        <xdr:graphicFrame macro="">
          <xdr:nvGraphicFramePr>
            <xdr:cNvPr id="10" name="Gráfico 9"/>
            <xdr:cNvGraphicFramePr>
              <a:graphicFrameLocks/>
            </xdr:cNvGraphicFramePr>
          </xdr:nvGraphicFramePr>
          <xdr:xfrm>
            <a:off x="495300" y="1438275"/>
            <a:ext cx="4572000" cy="2743200"/>
          </xdr:xfrm>
          <a:graphic>
            <a:graphicData uri="http://schemas.openxmlformats.org/drawingml/2006/chart">
              <c:chart xmlns:c="http://schemas.openxmlformats.org/drawingml/2006/chart" xmlns:r="http://schemas.openxmlformats.org/officeDocument/2006/relationships" r:id="rId2"/>
            </a:graphicData>
          </a:graphic>
        </xdr:graphicFrame>
        <xdr:sp macro="" textlink="" fLocksText="0">
          <xdr:nvSpPr>
            <xdr:cNvPr id="11" name="Oval 10">
              <a:extLst>
                <a:ext uri="{FF2B5EF4-FFF2-40B4-BE49-F238E27FC236}">
                  <a16:creationId xmlns:a16="http://schemas.microsoft.com/office/drawing/2014/main" id="{00000000-0008-0000-0500-000006000000}"/>
                </a:ext>
              </a:extLst>
            </xdr:cNvPr>
            <xdr:cNvSpPr/>
          </xdr:nvSpPr>
          <xdr:spPr>
            <a:xfrm>
              <a:off x="2686050" y="1009650"/>
              <a:ext cx="548288" cy="414580"/>
            </a:xfrm>
            <a:prstGeom prst="ellipse">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pt-PT" sz="900" baseline="0">
                  <a:solidFill>
                    <a:sysClr val="windowText" lastClr="000000"/>
                  </a:solidFill>
                  <a:latin typeface="+mn-lt"/>
                  <a:ea typeface="Verdana" panose="020B0604030504040204" pitchFamily="34" charset="0"/>
                </a:rPr>
                <a:t>   15%</a:t>
              </a:r>
            </a:p>
          </xdr:txBody>
        </xdr:sp>
        <xdr:cxnSp macro="">
          <xdr:nvCxnSpPr>
            <xdr:cNvPr id="13" name="Conexão em ângulos rectos 88">
              <a:extLst>
                <a:ext uri="{FF2B5EF4-FFF2-40B4-BE49-F238E27FC236}">
                  <a16:creationId xmlns:a16="http://schemas.microsoft.com/office/drawing/2014/main" id="{00000000-0008-0000-0500-000009000000}"/>
                </a:ext>
              </a:extLst>
            </xdr:cNvPr>
            <xdr:cNvCxnSpPr/>
          </xdr:nvCxnSpPr>
          <xdr:spPr>
            <a:xfrm>
              <a:off x="3238499" y="1209674"/>
              <a:ext cx="1332000" cy="612000"/>
            </a:xfrm>
            <a:prstGeom prst="bentConnector3">
              <a:avLst>
                <a:gd name="adj1" fmla="val 100088"/>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1</xdr:col>
      <xdr:colOff>0</xdr:colOff>
      <xdr:row>0</xdr:row>
      <xdr:rowOff>0</xdr:rowOff>
    </xdr:from>
    <xdr:to>
      <xdr:col>2</xdr:col>
      <xdr:colOff>567844</xdr:colOff>
      <xdr:row>4</xdr:row>
      <xdr:rowOff>142875</xdr:rowOff>
    </xdr:to>
    <xdr:pic>
      <xdr:nvPicPr>
        <xdr:cNvPr id="14" name="Imagem 1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75.xml><?xml version="1.0" encoding="utf-8"?>
<xdr:wsDr xmlns:xdr="http://schemas.openxmlformats.org/drawingml/2006/spreadsheetDrawing" xmlns:a="http://schemas.openxmlformats.org/drawingml/2006/main">
  <xdr:twoCellAnchor>
    <xdr:from>
      <xdr:col>0</xdr:col>
      <xdr:colOff>548216</xdr:colOff>
      <xdr:row>8</xdr:row>
      <xdr:rowOff>171449</xdr:rowOff>
    </xdr:from>
    <xdr:to>
      <xdr:col>10</xdr:col>
      <xdr:colOff>66675</xdr:colOff>
      <xdr:row>27</xdr:row>
      <xdr:rowOff>143932</xdr:rowOff>
    </xdr:to>
    <xdr:graphicFrame macro="">
      <xdr:nvGraphicFramePr>
        <xdr:cNvPr id="2" name="Gráfico 1">
          <a:extLst>
            <a:ext uri="{FF2B5EF4-FFF2-40B4-BE49-F238E27FC236}">
              <a16:creationId xmlns:a16="http://schemas.microsoft.com/office/drawing/2014/main" id="{23020F6D-4360-4984-9614-8A2C73627C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504825</xdr:colOff>
      <xdr:row>0</xdr:row>
      <xdr:rowOff>0</xdr:rowOff>
    </xdr:from>
    <xdr:to>
      <xdr:col>2</xdr:col>
      <xdr:colOff>520219</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4825" y="0"/>
          <a:ext cx="1177444" cy="904875"/>
        </a:xfrm>
        <a:prstGeom prst="rect">
          <a:avLst/>
        </a:prstGeom>
      </xdr:spPr>
    </xdr:pic>
    <xdr:clientData/>
  </xdr:twoCellAnchor>
  <xdr:twoCellAnchor editAs="absolute">
    <xdr:from>
      <xdr:col>7</xdr:col>
      <xdr:colOff>542925</xdr:colOff>
      <xdr:row>0</xdr:row>
      <xdr:rowOff>0</xdr:rowOff>
    </xdr:from>
    <xdr:to>
      <xdr:col>9</xdr:col>
      <xdr:colOff>280875</xdr:colOff>
      <xdr:row>2</xdr:row>
      <xdr:rowOff>159000</xdr:rowOff>
    </xdr:to>
    <xdr:sp macro="" textlink="">
      <xdr:nvSpPr>
        <xdr:cNvPr id="5" name="Seta para a esquerda 4" descr="Índice" title="Índice">
          <a:hlinkClick xmlns:r="http://schemas.openxmlformats.org/officeDocument/2006/relationships" r:id="rId3"/>
        </xdr:cNvPr>
        <xdr:cNvSpPr/>
      </xdr:nvSpPr>
      <xdr:spPr>
        <a:xfrm>
          <a:off x="46101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wsDr>
</file>

<file path=xl/drawings/drawing176.xml><?xml version="1.0" encoding="utf-8"?>
<xdr:wsDr xmlns:xdr="http://schemas.openxmlformats.org/drawingml/2006/spreadsheetDrawing" xmlns:a="http://schemas.openxmlformats.org/drawingml/2006/main">
  <xdr:twoCellAnchor editAs="absolute">
    <xdr:from>
      <xdr:col>1</xdr:col>
      <xdr:colOff>5819775</xdr:colOff>
      <xdr:row>0</xdr:row>
      <xdr:rowOff>28575</xdr:rowOff>
    </xdr:from>
    <xdr:to>
      <xdr:col>2</xdr:col>
      <xdr:colOff>4650</xdr:colOff>
      <xdr:row>4</xdr:row>
      <xdr:rowOff>35175</xdr:rowOff>
    </xdr:to>
    <xdr:sp macro="" textlink="">
      <xdr:nvSpPr>
        <xdr:cNvPr id="3" name="Seta para a esquerda 2" descr="Índice" title="Índice">
          <a:hlinkClick xmlns:r="http://schemas.openxmlformats.org/officeDocument/2006/relationships" r:id="rId1"/>
        </xdr:cNvPr>
        <xdr:cNvSpPr/>
      </xdr:nvSpPr>
      <xdr:spPr>
        <a:xfrm>
          <a:off x="6400800" y="2857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9525</xdr:colOff>
      <xdr:row>0</xdr:row>
      <xdr:rowOff>0</xdr:rowOff>
    </xdr:from>
    <xdr:to>
      <xdr:col>1</xdr:col>
      <xdr:colOff>1186969</xdr:colOff>
      <xdr:row>6</xdr:row>
      <xdr:rowOff>104775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550" y="0"/>
          <a:ext cx="1177444" cy="904875"/>
        </a:xfrm>
        <a:prstGeom prst="rect">
          <a:avLst/>
        </a:prstGeom>
      </xdr:spPr>
    </xdr:pic>
    <xdr:clientData/>
  </xdr:twoCellAnchor>
</xdr:wsDr>
</file>

<file path=xl/drawings/drawing177.xml><?xml version="1.0" encoding="utf-8"?>
<xdr:wsDr xmlns:xdr="http://schemas.openxmlformats.org/drawingml/2006/spreadsheetDrawing" xmlns:a="http://schemas.openxmlformats.org/drawingml/2006/main">
  <xdr:twoCellAnchor editAs="absolute">
    <xdr:from>
      <xdr:col>8</xdr:col>
      <xdr:colOff>819150</xdr:colOff>
      <xdr:row>0</xdr:row>
      <xdr:rowOff>38100</xdr:rowOff>
    </xdr:from>
    <xdr:to>
      <xdr:col>10</xdr:col>
      <xdr:colOff>23700</xdr:colOff>
      <xdr:row>3</xdr:row>
      <xdr:rowOff>6600</xdr:rowOff>
    </xdr:to>
    <xdr:sp macro="" textlink="">
      <xdr:nvSpPr>
        <xdr:cNvPr id="3" name="Seta para a esquerda 2" descr="Índice" title="Índice">
          <a:hlinkClick xmlns:r="http://schemas.openxmlformats.org/officeDocument/2006/relationships" r:id="rId1"/>
        </xdr:cNvPr>
        <xdr:cNvSpPr/>
      </xdr:nvSpPr>
      <xdr:spPr>
        <a:xfrm>
          <a:off x="9563100" y="3810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78.xml><?xml version="1.0" encoding="utf-8"?>
<xdr:wsDr xmlns:xdr="http://schemas.openxmlformats.org/drawingml/2006/spreadsheetDrawing" xmlns:a="http://schemas.openxmlformats.org/drawingml/2006/main">
  <xdr:twoCellAnchor editAs="absolute">
    <xdr:from>
      <xdr:col>8</xdr:col>
      <xdr:colOff>704850</xdr:colOff>
      <xdr:row>0</xdr:row>
      <xdr:rowOff>0</xdr:rowOff>
    </xdr:from>
    <xdr:to>
      <xdr:col>9</xdr:col>
      <xdr:colOff>757125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95154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79.xml><?xml version="1.0" encoding="utf-8"?>
<xdr:wsDr xmlns:xdr="http://schemas.openxmlformats.org/drawingml/2006/spreadsheetDrawing" xmlns:a="http://schemas.openxmlformats.org/drawingml/2006/main">
  <xdr:twoCellAnchor editAs="absolute">
    <xdr:from>
      <xdr:col>10</xdr:col>
      <xdr:colOff>781050</xdr:colOff>
      <xdr:row>0</xdr:row>
      <xdr:rowOff>0</xdr:rowOff>
    </xdr:from>
    <xdr:to>
      <xdr:col>11</xdr:col>
      <xdr:colOff>833325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109823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3</xdr:col>
      <xdr:colOff>285750</xdr:colOff>
      <xdr:row>0</xdr:row>
      <xdr:rowOff>38100</xdr:rowOff>
    </xdr:from>
    <xdr:to>
      <xdr:col>5</xdr:col>
      <xdr:colOff>302133</xdr:colOff>
      <xdr:row>2</xdr:row>
      <xdr:rowOff>132207</xdr:rowOff>
    </xdr:to>
    <xdr:sp macro="" textlink="">
      <xdr:nvSpPr>
        <xdr:cNvPr id="4" name="Seta para a esquerda 3" descr="Índice" title="Índice">
          <a:hlinkClick xmlns:r="http://schemas.openxmlformats.org/officeDocument/2006/relationships" r:id="rId1"/>
        </xdr:cNvPr>
        <xdr:cNvSpPr/>
      </xdr:nvSpPr>
      <xdr:spPr>
        <a:xfrm>
          <a:off x="3810000" y="38100"/>
          <a:ext cx="978408" cy="475107"/>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xdr:from>
      <xdr:col>0</xdr:col>
      <xdr:colOff>409575</xdr:colOff>
      <xdr:row>7</xdr:row>
      <xdr:rowOff>85725</xdr:rowOff>
    </xdr:from>
    <xdr:to>
      <xdr:col>5</xdr:col>
      <xdr:colOff>495300</xdr:colOff>
      <xdr:row>21</xdr:row>
      <xdr:rowOff>161925</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xdr:col>
      <xdr:colOff>1177444</xdr:colOff>
      <xdr:row>4</xdr:row>
      <xdr:rowOff>142875</xdr:rowOff>
    </xdr:to>
    <xdr:pic>
      <xdr:nvPicPr>
        <xdr:cNvPr id="7" name="Imagem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4375" y="0"/>
          <a:ext cx="1177444" cy="904875"/>
        </a:xfrm>
        <a:prstGeom prst="rect">
          <a:avLst/>
        </a:prstGeom>
      </xdr:spPr>
    </xdr:pic>
    <xdr:clientData/>
  </xdr:twoCellAnchor>
</xdr:wsDr>
</file>

<file path=xl/drawings/drawing180.xml><?xml version="1.0" encoding="utf-8"?>
<xdr:wsDr xmlns:xdr="http://schemas.openxmlformats.org/drawingml/2006/spreadsheetDrawing" xmlns:a="http://schemas.openxmlformats.org/drawingml/2006/main">
  <xdr:twoCellAnchor editAs="absolute">
    <xdr:from>
      <xdr:col>10</xdr:col>
      <xdr:colOff>790575</xdr:colOff>
      <xdr:row>0</xdr:row>
      <xdr:rowOff>0</xdr:rowOff>
    </xdr:from>
    <xdr:to>
      <xdr:col>11</xdr:col>
      <xdr:colOff>842850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109251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8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34444</xdr:colOff>
      <xdr:row>3</xdr:row>
      <xdr:rowOff>161925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twoCellAnchor editAs="absolute">
    <xdr:from>
      <xdr:col>7</xdr:col>
      <xdr:colOff>838200</xdr:colOff>
      <xdr:row>0</xdr:row>
      <xdr:rowOff>0</xdr:rowOff>
    </xdr:from>
    <xdr:to>
      <xdr:col>8</xdr:col>
      <xdr:colOff>23700</xdr:colOff>
      <xdr:row>2</xdr:row>
      <xdr:rowOff>235200</xdr:rowOff>
    </xdr:to>
    <xdr:sp macro="" textlink="">
      <xdr:nvSpPr>
        <xdr:cNvPr id="3" name="Seta para a esquerda 2" descr="Índice" title="Índice">
          <a:hlinkClick xmlns:r="http://schemas.openxmlformats.org/officeDocument/2006/relationships" r:id="rId2"/>
        </xdr:cNvPr>
        <xdr:cNvSpPr/>
      </xdr:nvSpPr>
      <xdr:spPr>
        <a:xfrm>
          <a:off x="100869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wsDr>
</file>

<file path=xl/drawings/drawing182.xml><?xml version="1.0" encoding="utf-8"?>
<xdr:wsDr xmlns:xdr="http://schemas.openxmlformats.org/drawingml/2006/spreadsheetDrawing" xmlns:a="http://schemas.openxmlformats.org/drawingml/2006/main">
  <xdr:twoCellAnchor editAs="absolute">
    <xdr:from>
      <xdr:col>3</xdr:col>
      <xdr:colOff>3829050</xdr:colOff>
      <xdr:row>0</xdr:row>
      <xdr:rowOff>0</xdr:rowOff>
    </xdr:from>
    <xdr:to>
      <xdr:col>4</xdr:col>
      <xdr:colOff>23700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92297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83.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1186969</xdr:colOff>
      <xdr:row>4</xdr:row>
      <xdr:rowOff>142875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0"/>
          <a:ext cx="1177444" cy="904875"/>
        </a:xfrm>
        <a:prstGeom prst="rect">
          <a:avLst/>
        </a:prstGeom>
      </xdr:spPr>
    </xdr:pic>
    <xdr:clientData/>
  </xdr:twoCellAnchor>
  <xdr:twoCellAnchor editAs="absolute">
    <xdr:from>
      <xdr:col>4</xdr:col>
      <xdr:colOff>3743325</xdr:colOff>
      <xdr:row>0</xdr:row>
      <xdr:rowOff>0</xdr:rowOff>
    </xdr:from>
    <xdr:to>
      <xdr:col>5</xdr:col>
      <xdr:colOff>14175</xdr:colOff>
      <xdr:row>2</xdr:row>
      <xdr:rowOff>159000</xdr:rowOff>
    </xdr:to>
    <xdr:sp macro="" textlink="">
      <xdr:nvSpPr>
        <xdr:cNvPr id="3" name="Seta para a esquerda 2" descr="Índice" title="Índice">
          <a:hlinkClick xmlns:r="http://schemas.openxmlformats.org/officeDocument/2006/relationships" r:id="rId2"/>
        </xdr:cNvPr>
        <xdr:cNvSpPr/>
      </xdr:nvSpPr>
      <xdr:spPr>
        <a:xfrm>
          <a:off x="88773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wsDr>
</file>

<file path=xl/drawings/drawing184.xml><?xml version="1.0" encoding="utf-8"?>
<xdr:wsDr xmlns:xdr="http://schemas.openxmlformats.org/drawingml/2006/spreadsheetDrawing" xmlns:a="http://schemas.openxmlformats.org/drawingml/2006/main">
  <xdr:twoCellAnchor editAs="absolute">
    <xdr:from>
      <xdr:col>2</xdr:col>
      <xdr:colOff>3495675</xdr:colOff>
      <xdr:row>0</xdr:row>
      <xdr:rowOff>0</xdr:rowOff>
    </xdr:from>
    <xdr:to>
      <xdr:col>3</xdr:col>
      <xdr:colOff>4650</xdr:colOff>
      <xdr:row>3</xdr:row>
      <xdr:rowOff>82800</xdr:rowOff>
    </xdr:to>
    <xdr:sp macro="" textlink="">
      <xdr:nvSpPr>
        <xdr:cNvPr id="3" name="Seta para a esquerda 2" descr="Índice" title="Índice">
          <a:hlinkClick xmlns:r="http://schemas.openxmlformats.org/officeDocument/2006/relationships" r:id="rId1"/>
        </xdr:cNvPr>
        <xdr:cNvSpPr/>
      </xdr:nvSpPr>
      <xdr:spPr>
        <a:xfrm>
          <a:off x="93249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5</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8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1177444</xdr:colOff>
      <xdr:row>5</xdr:row>
      <xdr:rowOff>142875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5825" y="0"/>
          <a:ext cx="1177444" cy="904875"/>
        </a:xfrm>
        <a:prstGeom prst="rect">
          <a:avLst/>
        </a:prstGeom>
      </xdr:spPr>
    </xdr:pic>
    <xdr:clientData/>
  </xdr:twoCellAnchor>
  <xdr:twoCellAnchor editAs="absolute">
    <xdr:from>
      <xdr:col>4</xdr:col>
      <xdr:colOff>3638550</xdr:colOff>
      <xdr:row>0</xdr:row>
      <xdr:rowOff>0</xdr:rowOff>
    </xdr:from>
    <xdr:to>
      <xdr:col>5</xdr:col>
      <xdr:colOff>557100</xdr:colOff>
      <xdr:row>3</xdr:row>
      <xdr:rowOff>82800</xdr:rowOff>
    </xdr:to>
    <xdr:sp macro="" textlink="">
      <xdr:nvSpPr>
        <xdr:cNvPr id="3" name="Seta para a esquerda 2" descr="Índice" title="Índice">
          <a:hlinkClick xmlns:r="http://schemas.openxmlformats.org/officeDocument/2006/relationships" r:id="rId2"/>
        </xdr:cNvPr>
        <xdr:cNvSpPr/>
      </xdr:nvSpPr>
      <xdr:spPr>
        <a:xfrm>
          <a:off x="118586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wsDr>
</file>

<file path=xl/drawings/drawing186.xml><?xml version="1.0" encoding="utf-8"?>
<xdr:wsDr xmlns:xdr="http://schemas.openxmlformats.org/drawingml/2006/spreadsheetDrawing" xmlns:a="http://schemas.openxmlformats.org/drawingml/2006/main">
  <xdr:twoCellAnchor editAs="absolute">
    <xdr:from>
      <xdr:col>3</xdr:col>
      <xdr:colOff>781050</xdr:colOff>
      <xdr:row>0</xdr:row>
      <xdr:rowOff>85725</xdr:rowOff>
    </xdr:from>
    <xdr:to>
      <xdr:col>3</xdr:col>
      <xdr:colOff>1681050</xdr:colOff>
      <xdr:row>3</xdr:row>
      <xdr:rowOff>54225</xdr:rowOff>
    </xdr:to>
    <xdr:sp macro="" textlink="">
      <xdr:nvSpPr>
        <xdr:cNvPr id="3" name="Seta para a esquerda 2" descr="Índice" title="Índice">
          <a:hlinkClick xmlns:r="http://schemas.openxmlformats.org/officeDocument/2006/relationships" r:id="rId1"/>
        </xdr:cNvPr>
        <xdr:cNvSpPr/>
      </xdr:nvSpPr>
      <xdr:spPr>
        <a:xfrm>
          <a:off x="5086350" y="8572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87.xml><?xml version="1.0" encoding="utf-8"?>
<xdr:wsDr xmlns:xdr="http://schemas.openxmlformats.org/drawingml/2006/spreadsheetDrawing" xmlns:a="http://schemas.openxmlformats.org/drawingml/2006/main">
  <xdr:twoCellAnchor editAs="absolute">
    <xdr:from>
      <xdr:col>2</xdr:col>
      <xdr:colOff>771525</xdr:colOff>
      <xdr:row>0</xdr:row>
      <xdr:rowOff>0</xdr:rowOff>
    </xdr:from>
    <xdr:to>
      <xdr:col>3</xdr:col>
      <xdr:colOff>33225</xdr:colOff>
      <xdr:row>3</xdr:row>
      <xdr:rowOff>82800</xdr:rowOff>
    </xdr:to>
    <xdr:sp macro="" textlink="">
      <xdr:nvSpPr>
        <xdr:cNvPr id="3" name="Seta para a esquerda 2" descr="Índice" title="Índice">
          <a:hlinkClick xmlns:r="http://schemas.openxmlformats.org/officeDocument/2006/relationships" r:id="rId1"/>
        </xdr:cNvPr>
        <xdr:cNvSpPr/>
      </xdr:nvSpPr>
      <xdr:spPr>
        <a:xfrm>
          <a:off x="36861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5</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88.xml><?xml version="1.0" encoding="utf-8"?>
<xdr:wsDr xmlns:xdr="http://schemas.openxmlformats.org/drawingml/2006/spreadsheetDrawing" xmlns:a="http://schemas.openxmlformats.org/drawingml/2006/main">
  <xdr:twoCellAnchor editAs="absolute">
    <xdr:from>
      <xdr:col>1</xdr:col>
      <xdr:colOff>5829300</xdr:colOff>
      <xdr:row>0</xdr:row>
      <xdr:rowOff>47625</xdr:rowOff>
    </xdr:from>
    <xdr:to>
      <xdr:col>2</xdr:col>
      <xdr:colOff>14175</xdr:colOff>
      <xdr:row>4</xdr:row>
      <xdr:rowOff>54225</xdr:rowOff>
    </xdr:to>
    <xdr:sp macro="" textlink="">
      <xdr:nvSpPr>
        <xdr:cNvPr id="2" name="Seta para a esquerda 1" descr="Índice" title="Índice">
          <a:hlinkClick xmlns:r="http://schemas.openxmlformats.org/officeDocument/2006/relationships" r:id="rId1"/>
        </xdr:cNvPr>
        <xdr:cNvSpPr/>
      </xdr:nvSpPr>
      <xdr:spPr>
        <a:xfrm>
          <a:off x="6438900" y="4762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9525</xdr:colOff>
      <xdr:row>0</xdr:row>
      <xdr:rowOff>0</xdr:rowOff>
    </xdr:from>
    <xdr:to>
      <xdr:col>1</xdr:col>
      <xdr:colOff>1186969</xdr:colOff>
      <xdr:row>6</xdr:row>
      <xdr:rowOff>104775</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125" y="0"/>
          <a:ext cx="1177444" cy="904875"/>
        </a:xfrm>
        <a:prstGeom prst="rect">
          <a:avLst/>
        </a:prstGeom>
      </xdr:spPr>
    </xdr:pic>
    <xdr:clientData/>
  </xdr:twoCellAnchor>
</xdr:wsDr>
</file>

<file path=xl/drawings/drawing189.xml><?xml version="1.0" encoding="utf-8"?>
<xdr:wsDr xmlns:xdr="http://schemas.openxmlformats.org/drawingml/2006/spreadsheetDrawing" xmlns:a="http://schemas.openxmlformats.org/drawingml/2006/main">
  <xdr:twoCellAnchor editAs="absolute">
    <xdr:from>
      <xdr:col>6</xdr:col>
      <xdr:colOff>781050</xdr:colOff>
      <xdr:row>0</xdr:row>
      <xdr:rowOff>0</xdr:rowOff>
    </xdr:from>
    <xdr:to>
      <xdr:col>7</xdr:col>
      <xdr:colOff>871425</xdr:colOff>
      <xdr:row>2</xdr:row>
      <xdr:rowOff>159000</xdr:rowOff>
    </xdr:to>
    <xdr:sp macro="" textlink="">
      <xdr:nvSpPr>
        <xdr:cNvPr id="2" name="Seta para a esquerda 1" descr="Índice" title="Índice">
          <a:hlinkClick xmlns:r="http://schemas.openxmlformats.org/officeDocument/2006/relationships" r:id="rId1"/>
        </xdr:cNvPr>
        <xdr:cNvSpPr/>
      </xdr:nvSpPr>
      <xdr:spPr>
        <a:xfrm>
          <a:off x="71437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38099</xdr:colOff>
      <xdr:row>8</xdr:row>
      <xdr:rowOff>19050</xdr:rowOff>
    </xdr:from>
    <xdr:to>
      <xdr:col>10</xdr:col>
      <xdr:colOff>0</xdr:colOff>
      <xdr:row>25</xdr:row>
      <xdr:rowOff>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8</xdr:col>
      <xdr:colOff>209550</xdr:colOff>
      <xdr:row>0</xdr:row>
      <xdr:rowOff>0</xdr:rowOff>
    </xdr:from>
    <xdr:to>
      <xdr:col>9</xdr:col>
      <xdr:colOff>549783</xdr:colOff>
      <xdr:row>3</xdr:row>
      <xdr:rowOff>17907</xdr:rowOff>
    </xdr:to>
    <xdr:sp macro="" textlink="">
      <xdr:nvSpPr>
        <xdr:cNvPr id="5" name="Seta para a esquerda 4" descr="Índice" title="Índice">
          <a:hlinkClick xmlns:r="http://schemas.openxmlformats.org/officeDocument/2006/relationships" r:id="rId2"/>
        </xdr:cNvPr>
        <xdr:cNvSpPr/>
      </xdr:nvSpPr>
      <xdr:spPr>
        <a:xfrm>
          <a:off x="5295900" y="0"/>
          <a:ext cx="978408" cy="475107"/>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5</xdr:row>
      <xdr:rowOff>142875</xdr:rowOff>
    </xdr:to>
    <xdr:pic>
      <xdr:nvPicPr>
        <xdr:cNvPr id="6" name="Imagem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90.xml><?xml version="1.0" encoding="utf-8"?>
<xdr:wsDr xmlns:xdr="http://schemas.openxmlformats.org/drawingml/2006/spreadsheetDrawing" xmlns:a="http://schemas.openxmlformats.org/drawingml/2006/main">
  <xdr:twoCellAnchor editAs="absolute">
    <xdr:from>
      <xdr:col>4</xdr:col>
      <xdr:colOff>485775</xdr:colOff>
      <xdr:row>0</xdr:row>
      <xdr:rowOff>0</xdr:rowOff>
    </xdr:from>
    <xdr:to>
      <xdr:col>6</xdr:col>
      <xdr:colOff>47625</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4210050"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91.xml><?xml version="1.0" encoding="utf-8"?>
<xdr:wsDr xmlns:xdr="http://schemas.openxmlformats.org/drawingml/2006/spreadsheetDrawing" xmlns:a="http://schemas.openxmlformats.org/drawingml/2006/main">
  <xdr:twoCellAnchor editAs="absolute">
    <xdr:from>
      <xdr:col>4</xdr:col>
      <xdr:colOff>333375</xdr:colOff>
      <xdr:row>0</xdr:row>
      <xdr:rowOff>0</xdr:rowOff>
    </xdr:from>
    <xdr:to>
      <xdr:col>6</xdr:col>
      <xdr:colOff>9525</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5372100"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92.xml><?xml version="1.0" encoding="utf-8"?>
<xdr:wsDr xmlns:xdr="http://schemas.openxmlformats.org/drawingml/2006/spreadsheetDrawing" xmlns:a="http://schemas.openxmlformats.org/drawingml/2006/main">
  <xdr:twoCellAnchor editAs="absolute">
    <xdr:from>
      <xdr:col>4</xdr:col>
      <xdr:colOff>266700</xdr:colOff>
      <xdr:row>0</xdr:row>
      <xdr:rowOff>0</xdr:rowOff>
    </xdr:from>
    <xdr:to>
      <xdr:col>6</xdr:col>
      <xdr:colOff>0</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5381625"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93.xml><?xml version="1.0" encoding="utf-8"?>
<xdr:wsDr xmlns:xdr="http://schemas.openxmlformats.org/drawingml/2006/spreadsheetDrawing" xmlns:a="http://schemas.openxmlformats.org/drawingml/2006/main">
  <xdr:twoCellAnchor editAs="absolute">
    <xdr:from>
      <xdr:col>4</xdr:col>
      <xdr:colOff>333375</xdr:colOff>
      <xdr:row>0</xdr:row>
      <xdr:rowOff>0</xdr:rowOff>
    </xdr:from>
    <xdr:to>
      <xdr:col>6</xdr:col>
      <xdr:colOff>19050</xdr:colOff>
      <xdr:row>3</xdr:row>
      <xdr:rowOff>38100</xdr:rowOff>
    </xdr:to>
    <xdr:sp macro="" textlink="">
      <xdr:nvSpPr>
        <xdr:cNvPr id="2" name="Seta para a esquerda 1" descr="Índice" title="Índice">
          <a:hlinkClick xmlns:r="http://schemas.openxmlformats.org/officeDocument/2006/relationships" r:id="rId1"/>
        </xdr:cNvPr>
        <xdr:cNvSpPr/>
      </xdr:nvSpPr>
      <xdr:spPr>
        <a:xfrm>
          <a:off x="6915150" y="0"/>
          <a:ext cx="1104900" cy="6096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94.xml><?xml version="1.0" encoding="utf-8"?>
<xdr:wsDr xmlns:xdr="http://schemas.openxmlformats.org/drawingml/2006/spreadsheetDrawing" xmlns:a="http://schemas.openxmlformats.org/drawingml/2006/main">
  <xdr:twoCellAnchor editAs="absolute">
    <xdr:from>
      <xdr:col>1</xdr:col>
      <xdr:colOff>5829300</xdr:colOff>
      <xdr:row>0</xdr:row>
      <xdr:rowOff>47625</xdr:rowOff>
    </xdr:from>
    <xdr:to>
      <xdr:col>2</xdr:col>
      <xdr:colOff>14175</xdr:colOff>
      <xdr:row>4</xdr:row>
      <xdr:rowOff>54225</xdr:rowOff>
    </xdr:to>
    <xdr:sp macro="" textlink="">
      <xdr:nvSpPr>
        <xdr:cNvPr id="2" name="Seta para a esquerda 1" descr="Índice" title="Índice">
          <a:hlinkClick xmlns:r="http://schemas.openxmlformats.org/officeDocument/2006/relationships" r:id="rId1"/>
        </xdr:cNvPr>
        <xdr:cNvSpPr/>
      </xdr:nvSpPr>
      <xdr:spPr>
        <a:xfrm>
          <a:off x="6438900" y="4762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9525</xdr:colOff>
      <xdr:row>0</xdr:row>
      <xdr:rowOff>0</xdr:rowOff>
    </xdr:from>
    <xdr:to>
      <xdr:col>1</xdr:col>
      <xdr:colOff>1186969</xdr:colOff>
      <xdr:row>6</xdr:row>
      <xdr:rowOff>104775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125" y="0"/>
          <a:ext cx="1177444" cy="904875"/>
        </a:xfrm>
        <a:prstGeom prst="rect">
          <a:avLst/>
        </a:prstGeom>
      </xdr:spPr>
    </xdr:pic>
    <xdr:clientData/>
  </xdr:twoCellAnchor>
</xdr:wsDr>
</file>

<file path=xl/drawings/drawing19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63019</xdr:colOff>
      <xdr:row>5</xdr:row>
      <xdr:rowOff>142875</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twoCellAnchor editAs="absolute">
    <xdr:from>
      <xdr:col>11</xdr:col>
      <xdr:colOff>0</xdr:colOff>
      <xdr:row>0</xdr:row>
      <xdr:rowOff>114300</xdr:rowOff>
    </xdr:from>
    <xdr:to>
      <xdr:col>11</xdr:col>
      <xdr:colOff>900000</xdr:colOff>
      <xdr:row>4</xdr:row>
      <xdr:rowOff>44700</xdr:rowOff>
    </xdr:to>
    <xdr:sp macro="" textlink="">
      <xdr:nvSpPr>
        <xdr:cNvPr id="5" name="Seta para a esquerda 4" descr="Índice" title="Índice">
          <a:hlinkClick xmlns:r="http://schemas.openxmlformats.org/officeDocument/2006/relationships" r:id="rId2"/>
        </xdr:cNvPr>
        <xdr:cNvSpPr/>
      </xdr:nvSpPr>
      <xdr:spPr>
        <a:xfrm>
          <a:off x="15297150" y="11430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absolute">
    <xdr:from>
      <xdr:col>6</xdr:col>
      <xdr:colOff>304800</xdr:colOff>
      <xdr:row>0</xdr:row>
      <xdr:rowOff>76200</xdr:rowOff>
    </xdr:from>
    <xdr:to>
      <xdr:col>6</xdr:col>
      <xdr:colOff>1204800</xdr:colOff>
      <xdr:row>4</xdr:row>
      <xdr:rowOff>6600</xdr:rowOff>
    </xdr:to>
    <xdr:sp macro="" textlink="">
      <xdr:nvSpPr>
        <xdr:cNvPr id="6" name="Seta para a esquerda 5" descr="Índice" title="Índice">
          <a:hlinkClick xmlns:r="http://schemas.openxmlformats.org/officeDocument/2006/relationships" r:id="rId2"/>
        </xdr:cNvPr>
        <xdr:cNvSpPr/>
      </xdr:nvSpPr>
      <xdr:spPr>
        <a:xfrm>
          <a:off x="8820150" y="7620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wsDr>
</file>

<file path=xl/drawings/drawing196.xml><?xml version="1.0" encoding="utf-8"?>
<xdr:wsDr xmlns:xdr="http://schemas.openxmlformats.org/drawingml/2006/spreadsheetDrawing" xmlns:a="http://schemas.openxmlformats.org/drawingml/2006/main">
  <xdr:twoCellAnchor editAs="absolute">
    <xdr:from>
      <xdr:col>5</xdr:col>
      <xdr:colOff>895350</xdr:colOff>
      <xdr:row>0</xdr:row>
      <xdr:rowOff>0</xdr:rowOff>
    </xdr:from>
    <xdr:to>
      <xdr:col>6</xdr:col>
      <xdr:colOff>880950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75342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396394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19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529744</xdr:colOff>
      <xdr:row>4</xdr:row>
      <xdr:rowOff>142875</xdr:rowOff>
    </xdr:to>
    <xdr:pic>
      <xdr:nvPicPr>
        <xdr:cNvPr id="5" name="Image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twoCellAnchor editAs="absolute">
    <xdr:from>
      <xdr:col>7</xdr:col>
      <xdr:colOff>885825</xdr:colOff>
      <xdr:row>0</xdr:row>
      <xdr:rowOff>28575</xdr:rowOff>
    </xdr:from>
    <xdr:to>
      <xdr:col>8</xdr:col>
      <xdr:colOff>871425</xdr:colOff>
      <xdr:row>2</xdr:row>
      <xdr:rowOff>187575</xdr:rowOff>
    </xdr:to>
    <xdr:sp macro="" textlink="">
      <xdr:nvSpPr>
        <xdr:cNvPr id="4" name="Seta para a esquerda 3" descr="Índice" title="Índice">
          <a:hlinkClick xmlns:r="http://schemas.openxmlformats.org/officeDocument/2006/relationships" r:id="rId2"/>
        </xdr:cNvPr>
        <xdr:cNvSpPr/>
      </xdr:nvSpPr>
      <xdr:spPr>
        <a:xfrm>
          <a:off x="10048875" y="2857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wsDr>
</file>

<file path=xl/drawings/drawing198.xml><?xml version="1.0" encoding="utf-8"?>
<xdr:wsDr xmlns:xdr="http://schemas.openxmlformats.org/drawingml/2006/spreadsheetDrawing" xmlns:a="http://schemas.openxmlformats.org/drawingml/2006/main">
  <xdr:twoCellAnchor editAs="absolute">
    <xdr:from>
      <xdr:col>1</xdr:col>
      <xdr:colOff>5819775</xdr:colOff>
      <xdr:row>0</xdr:row>
      <xdr:rowOff>0</xdr:rowOff>
    </xdr:from>
    <xdr:to>
      <xdr:col>2</xdr:col>
      <xdr:colOff>4650</xdr:colOff>
      <xdr:row>4</xdr:row>
      <xdr:rowOff>6600</xdr:rowOff>
    </xdr:to>
    <xdr:sp macro="" textlink="">
      <xdr:nvSpPr>
        <xdr:cNvPr id="3" name="Seta para a esquerda 2" descr="Índice" title="Índice">
          <a:hlinkClick xmlns:r="http://schemas.openxmlformats.org/officeDocument/2006/relationships" r:id="rId1"/>
        </xdr:cNvPr>
        <xdr:cNvSpPr/>
      </xdr:nvSpPr>
      <xdr:spPr>
        <a:xfrm>
          <a:off x="64293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9525</xdr:colOff>
      <xdr:row>0</xdr:row>
      <xdr:rowOff>0</xdr:rowOff>
    </xdr:from>
    <xdr:to>
      <xdr:col>1</xdr:col>
      <xdr:colOff>1186969</xdr:colOff>
      <xdr:row>6</xdr:row>
      <xdr:rowOff>104775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125" y="0"/>
          <a:ext cx="1177444" cy="904875"/>
        </a:xfrm>
        <a:prstGeom prst="rect">
          <a:avLst/>
        </a:prstGeom>
      </xdr:spPr>
    </xdr:pic>
    <xdr:clientData/>
  </xdr:twoCellAnchor>
</xdr:wsDr>
</file>

<file path=xl/drawings/drawing199.xml><?xml version="1.0" encoding="utf-8"?>
<xdr:wsDr xmlns:xdr="http://schemas.openxmlformats.org/drawingml/2006/spreadsheetDrawing" xmlns:a="http://schemas.openxmlformats.org/drawingml/2006/main">
  <xdr:twoCellAnchor editAs="absolute">
    <xdr:from>
      <xdr:col>14</xdr:col>
      <xdr:colOff>5181600</xdr:colOff>
      <xdr:row>0</xdr:row>
      <xdr:rowOff>47625</xdr:rowOff>
    </xdr:from>
    <xdr:to>
      <xdr:col>15</xdr:col>
      <xdr:colOff>4650</xdr:colOff>
      <xdr:row>3</xdr:row>
      <xdr:rowOff>16125</xdr:rowOff>
    </xdr:to>
    <xdr:sp macro="" textlink="">
      <xdr:nvSpPr>
        <xdr:cNvPr id="3" name="Seta para a esquerda 2" descr="Índice" title="Índice">
          <a:hlinkClick xmlns:r="http://schemas.openxmlformats.org/officeDocument/2006/relationships" r:id="rId1"/>
        </xdr:cNvPr>
        <xdr:cNvSpPr/>
      </xdr:nvSpPr>
      <xdr:spPr>
        <a:xfrm>
          <a:off x="38642925" y="4762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0</xdr:col>
      <xdr:colOff>0</xdr:colOff>
      <xdr:row>0</xdr:row>
      <xdr:rowOff>0</xdr:rowOff>
    </xdr:from>
    <xdr:to>
      <xdr:col>0</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177444" cy="904875"/>
        </a:xfrm>
        <a:prstGeom prst="rect">
          <a:avLst/>
        </a:prstGeom>
      </xdr:spPr>
    </xdr:pic>
    <xdr:clientData/>
  </xdr:twoCellAnchor>
  <xdr:twoCellAnchor editAs="absolute">
    <xdr:from>
      <xdr:col>3</xdr:col>
      <xdr:colOff>2905125</xdr:colOff>
      <xdr:row>0</xdr:row>
      <xdr:rowOff>9525</xdr:rowOff>
    </xdr:from>
    <xdr:to>
      <xdr:col>3</xdr:col>
      <xdr:colOff>3805125</xdr:colOff>
      <xdr:row>2</xdr:row>
      <xdr:rowOff>168525</xdr:rowOff>
    </xdr:to>
    <xdr:sp macro="" textlink="">
      <xdr:nvSpPr>
        <xdr:cNvPr id="5" name="Seta para a esquerda 4" descr="Índice" title="Índice">
          <a:hlinkClick xmlns:r="http://schemas.openxmlformats.org/officeDocument/2006/relationships" r:id="rId1"/>
        </xdr:cNvPr>
        <xdr:cNvSpPr/>
      </xdr:nvSpPr>
      <xdr:spPr>
        <a:xfrm>
          <a:off x="12296775" y="952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5791199</xdr:colOff>
      <xdr:row>0</xdr:row>
      <xdr:rowOff>9525</xdr:rowOff>
    </xdr:from>
    <xdr:to>
      <xdr:col>1</xdr:col>
      <xdr:colOff>6715124</xdr:colOff>
      <xdr:row>3</xdr:row>
      <xdr:rowOff>114300</xdr:rowOff>
    </xdr:to>
    <xdr:sp macro="" textlink="">
      <xdr:nvSpPr>
        <xdr:cNvPr id="3" name="Seta para a esquerda 2" descr="Índice" title="Índice">
          <a:hlinkClick xmlns:r="http://schemas.openxmlformats.org/officeDocument/2006/relationships" r:id="rId1"/>
        </xdr:cNvPr>
        <xdr:cNvSpPr/>
      </xdr:nvSpPr>
      <xdr:spPr>
        <a:xfrm>
          <a:off x="6372224" y="9525"/>
          <a:ext cx="923925" cy="5334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38100</xdr:colOff>
      <xdr:row>0</xdr:row>
      <xdr:rowOff>0</xdr:rowOff>
    </xdr:from>
    <xdr:to>
      <xdr:col>1</xdr:col>
      <xdr:colOff>1215544</xdr:colOff>
      <xdr:row>5</xdr:row>
      <xdr:rowOff>133350</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125" y="0"/>
          <a:ext cx="1177444" cy="9048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133350</xdr:colOff>
      <xdr:row>7</xdr:row>
      <xdr:rowOff>161926</xdr:rowOff>
    </xdr:from>
    <xdr:to>
      <xdr:col>9</xdr:col>
      <xdr:colOff>19049</xdr:colOff>
      <xdr:row>22</xdr:row>
      <xdr:rowOff>127636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504825</xdr:colOff>
      <xdr:row>0</xdr:row>
      <xdr:rowOff>0</xdr:rowOff>
    </xdr:from>
    <xdr:to>
      <xdr:col>9</xdr:col>
      <xdr:colOff>185625</xdr:colOff>
      <xdr:row>2</xdr:row>
      <xdr:rowOff>159000</xdr:rowOff>
    </xdr:to>
    <xdr:sp macro="" textlink="">
      <xdr:nvSpPr>
        <xdr:cNvPr id="6" name="Seta para a esquerda 5" descr="Índice" title="Índice">
          <a:hlinkClick xmlns:r="http://schemas.openxmlformats.org/officeDocument/2006/relationships" r:id="rId2"/>
        </xdr:cNvPr>
        <xdr:cNvSpPr/>
      </xdr:nvSpPr>
      <xdr:spPr>
        <a:xfrm>
          <a:off x="47720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4</xdr:row>
      <xdr:rowOff>142875</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200.xml><?xml version="1.0" encoding="utf-8"?>
<xdr:wsDr xmlns:xdr="http://schemas.openxmlformats.org/drawingml/2006/spreadsheetDrawing" xmlns:a="http://schemas.openxmlformats.org/drawingml/2006/main">
  <xdr:twoCellAnchor editAs="absolute">
    <xdr:from>
      <xdr:col>5</xdr:col>
      <xdr:colOff>846666</xdr:colOff>
      <xdr:row>0</xdr:row>
      <xdr:rowOff>158750</xdr:rowOff>
    </xdr:from>
    <xdr:to>
      <xdr:col>6</xdr:col>
      <xdr:colOff>804749</xdr:colOff>
      <xdr:row>2</xdr:row>
      <xdr:rowOff>116667</xdr:rowOff>
    </xdr:to>
    <xdr:sp macro="" textlink="">
      <xdr:nvSpPr>
        <xdr:cNvPr id="2" name="Seta para a esquerda 1" descr="Índice" title="Índice">
          <a:hlinkClick xmlns:r="http://schemas.openxmlformats.org/officeDocument/2006/relationships" r:id="rId1"/>
        </xdr:cNvPr>
        <xdr:cNvSpPr/>
      </xdr:nvSpPr>
      <xdr:spPr>
        <a:xfrm>
          <a:off x="13292666" y="15875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3</xdr:row>
      <xdr:rowOff>132292</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083" y="0"/>
          <a:ext cx="1177444" cy="9048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17144</xdr:colOff>
      <xdr:row>8</xdr:row>
      <xdr:rowOff>66674</xdr:rowOff>
    </xdr:from>
    <xdr:to>
      <xdr:col>7</xdr:col>
      <xdr:colOff>438150</xdr:colOff>
      <xdr:row>24</xdr:row>
      <xdr:rowOff>123825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361950</xdr:colOff>
      <xdr:row>0</xdr:row>
      <xdr:rowOff>0</xdr:rowOff>
    </xdr:from>
    <xdr:to>
      <xdr:col>9</xdr:col>
      <xdr:colOff>157050</xdr:colOff>
      <xdr:row>2</xdr:row>
      <xdr:rowOff>159000</xdr:rowOff>
    </xdr:to>
    <xdr:sp macro="" textlink="">
      <xdr:nvSpPr>
        <xdr:cNvPr id="6" name="Seta para a esquerda 5" descr="Índice" title="Índice">
          <a:hlinkClick xmlns:r="http://schemas.openxmlformats.org/officeDocument/2006/relationships" r:id="rId2"/>
        </xdr:cNvPr>
        <xdr:cNvSpPr/>
      </xdr:nvSpPr>
      <xdr:spPr>
        <a:xfrm>
          <a:off x="46291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4</xdr:row>
      <xdr:rowOff>142875</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533399</xdr:colOff>
      <xdr:row>8</xdr:row>
      <xdr:rowOff>28575</xdr:rowOff>
    </xdr:from>
    <xdr:to>
      <xdr:col>8</xdr:col>
      <xdr:colOff>123824</xdr:colOff>
      <xdr:row>24</xdr:row>
      <xdr:rowOff>114300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6</xdr:col>
      <xdr:colOff>381000</xdr:colOff>
      <xdr:row>0</xdr:row>
      <xdr:rowOff>0</xdr:rowOff>
    </xdr:from>
    <xdr:to>
      <xdr:col>8</xdr:col>
      <xdr:colOff>61800</xdr:colOff>
      <xdr:row>3</xdr:row>
      <xdr:rowOff>82800</xdr:rowOff>
    </xdr:to>
    <xdr:sp macro="" textlink="">
      <xdr:nvSpPr>
        <xdr:cNvPr id="6" name="Seta para a esquerda 5" descr="Índice" title="Índice">
          <a:hlinkClick xmlns:r="http://schemas.openxmlformats.org/officeDocument/2006/relationships" r:id="rId2"/>
        </xdr:cNvPr>
        <xdr:cNvSpPr/>
      </xdr:nvSpPr>
      <xdr:spPr>
        <a:xfrm>
          <a:off x="40386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5</xdr:row>
      <xdr:rowOff>142875</xdr:rowOff>
    </xdr:to>
    <xdr:pic>
      <xdr:nvPicPr>
        <xdr:cNvPr id="7" name="Imagem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552450</xdr:colOff>
      <xdr:row>9</xdr:row>
      <xdr:rowOff>57150</xdr:rowOff>
    </xdr:from>
    <xdr:to>
      <xdr:col>8</xdr:col>
      <xdr:colOff>581026</xdr:colOff>
      <xdr:row>25</xdr:row>
      <xdr:rowOff>95251</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0</xdr:colOff>
      <xdr:row>0</xdr:row>
      <xdr:rowOff>28574</xdr:rowOff>
    </xdr:from>
    <xdr:to>
      <xdr:col>8</xdr:col>
      <xdr:colOff>290400</xdr:colOff>
      <xdr:row>3</xdr:row>
      <xdr:rowOff>111374</xdr:rowOff>
    </xdr:to>
    <xdr:sp macro="" textlink="">
      <xdr:nvSpPr>
        <xdr:cNvPr id="3" name="Seta para a esquerda 2" descr="Índice" title="Índice">
          <a:hlinkClick xmlns:r="http://schemas.openxmlformats.org/officeDocument/2006/relationships" r:id="rId2"/>
        </xdr:cNvPr>
        <xdr:cNvSpPr/>
      </xdr:nvSpPr>
      <xdr:spPr>
        <a:xfrm>
          <a:off x="4267200" y="28574"/>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5</xdr:row>
      <xdr:rowOff>142875</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581025</xdr:colOff>
      <xdr:row>6</xdr:row>
      <xdr:rowOff>114300</xdr:rowOff>
    </xdr:from>
    <xdr:to>
      <xdr:col>10</xdr:col>
      <xdr:colOff>85725</xdr:colOff>
      <xdr:row>22</xdr:row>
      <xdr:rowOff>152400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8</xdr:col>
      <xdr:colOff>190500</xdr:colOff>
      <xdr:row>0</xdr:row>
      <xdr:rowOff>0</xdr:rowOff>
    </xdr:from>
    <xdr:to>
      <xdr:col>9</xdr:col>
      <xdr:colOff>480900</xdr:colOff>
      <xdr:row>2</xdr:row>
      <xdr:rowOff>159000</xdr:rowOff>
    </xdr:to>
    <xdr:sp macro="" textlink="">
      <xdr:nvSpPr>
        <xdr:cNvPr id="3" name="Seta para a esquerda 2" descr="Índice" title="Índice">
          <a:hlinkClick xmlns:r="http://schemas.openxmlformats.org/officeDocument/2006/relationships" r:id="rId2"/>
        </xdr:cNvPr>
        <xdr:cNvSpPr/>
      </xdr:nvSpPr>
      <xdr:spPr>
        <a:xfrm>
          <a:off x="50673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4</xdr:row>
      <xdr:rowOff>142875</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47625</xdr:colOff>
      <xdr:row>7</xdr:row>
      <xdr:rowOff>276224</xdr:rowOff>
    </xdr:from>
    <xdr:to>
      <xdr:col>9</xdr:col>
      <xdr:colOff>209550</xdr:colOff>
      <xdr:row>23</xdr:row>
      <xdr:rowOff>9523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504825</xdr:colOff>
      <xdr:row>0</xdr:row>
      <xdr:rowOff>0</xdr:rowOff>
    </xdr:from>
    <xdr:to>
      <xdr:col>9</xdr:col>
      <xdr:colOff>185625</xdr:colOff>
      <xdr:row>2</xdr:row>
      <xdr:rowOff>159000</xdr:rowOff>
    </xdr:to>
    <xdr:sp macro="" textlink="">
      <xdr:nvSpPr>
        <xdr:cNvPr id="3" name="Seta para a esquerda 2" descr="Índice" title="Índice">
          <a:hlinkClick xmlns:r="http://schemas.openxmlformats.org/officeDocument/2006/relationships" r:id="rId2"/>
        </xdr:cNvPr>
        <xdr:cNvSpPr/>
      </xdr:nvSpPr>
      <xdr:spPr>
        <a:xfrm>
          <a:off x="47720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4</xdr:row>
      <xdr:rowOff>142875</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28575</xdr:colOff>
      <xdr:row>7</xdr:row>
      <xdr:rowOff>104775</xdr:rowOff>
    </xdr:from>
    <xdr:to>
      <xdr:col>9</xdr:col>
      <xdr:colOff>495300</xdr:colOff>
      <xdr:row>27</xdr:row>
      <xdr:rowOff>85724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8</xdr:col>
      <xdr:colOff>95250</xdr:colOff>
      <xdr:row>0</xdr:row>
      <xdr:rowOff>0</xdr:rowOff>
    </xdr:from>
    <xdr:to>
      <xdr:col>9</xdr:col>
      <xdr:colOff>385650</xdr:colOff>
      <xdr:row>2</xdr:row>
      <xdr:rowOff>159000</xdr:rowOff>
    </xdr:to>
    <xdr:sp macro="" textlink="">
      <xdr:nvSpPr>
        <xdr:cNvPr id="3" name="Seta para a esquerda 2" descr="Índice" title="Índice">
          <a:hlinkClick xmlns:r="http://schemas.openxmlformats.org/officeDocument/2006/relationships" r:id="rId2"/>
        </xdr:cNvPr>
        <xdr:cNvSpPr/>
      </xdr:nvSpPr>
      <xdr:spPr>
        <a:xfrm>
          <a:off x="49720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4</xdr:row>
      <xdr:rowOff>142875</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absolute">
    <xdr:from>
      <xdr:col>8</xdr:col>
      <xdr:colOff>38100</xdr:colOff>
      <xdr:row>0</xdr:row>
      <xdr:rowOff>57150</xdr:rowOff>
    </xdr:from>
    <xdr:to>
      <xdr:col>9</xdr:col>
      <xdr:colOff>328500</xdr:colOff>
      <xdr:row>3</xdr:row>
      <xdr:rowOff>25650</xdr:rowOff>
    </xdr:to>
    <xdr:sp macro="" textlink="">
      <xdr:nvSpPr>
        <xdr:cNvPr id="5" name="Seta para a esquerda 4" descr="Índice" title="Índice">
          <a:hlinkClick xmlns:r="http://schemas.openxmlformats.org/officeDocument/2006/relationships" r:id="rId1"/>
        </xdr:cNvPr>
        <xdr:cNvSpPr/>
      </xdr:nvSpPr>
      <xdr:spPr>
        <a:xfrm>
          <a:off x="4914900" y="5715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xdr:from>
      <xdr:col>1</xdr:col>
      <xdr:colOff>0</xdr:colOff>
      <xdr:row>7</xdr:row>
      <xdr:rowOff>0</xdr:rowOff>
    </xdr:from>
    <xdr:to>
      <xdr:col>9</xdr:col>
      <xdr:colOff>371475</xdr:colOff>
      <xdr:row>30</xdr:row>
      <xdr:rowOff>109539</xdr:rowOff>
    </xdr:to>
    <xdr:graphicFrame macro="">
      <xdr:nvGraphicFramePr>
        <xdr:cNvPr id="7" name="Gráfico 6">
          <a:extLst>
            <a:ext uri="{FF2B5EF4-FFF2-40B4-BE49-F238E27FC236}">
              <a16:creationId xmlns:a16="http://schemas.microsoft.com/office/drawing/2014/main" id="{E6AC4204-DF72-438C-A2AC-D4B571003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2</xdr:col>
      <xdr:colOff>567844</xdr:colOff>
      <xdr:row>4</xdr:row>
      <xdr:rowOff>142875</xdr:rowOff>
    </xdr:to>
    <xdr:pic>
      <xdr:nvPicPr>
        <xdr:cNvPr id="6" name="Imagem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590549</xdr:colOff>
      <xdr:row>6</xdr:row>
      <xdr:rowOff>161924</xdr:rowOff>
    </xdr:from>
    <xdr:to>
      <xdr:col>10</xdr:col>
      <xdr:colOff>180974</xdr:colOff>
      <xdr:row>23</xdr:row>
      <xdr:rowOff>28574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8</xdr:col>
      <xdr:colOff>304800</xdr:colOff>
      <xdr:row>0</xdr:row>
      <xdr:rowOff>0</xdr:rowOff>
    </xdr:from>
    <xdr:to>
      <xdr:col>9</xdr:col>
      <xdr:colOff>595200</xdr:colOff>
      <xdr:row>2</xdr:row>
      <xdr:rowOff>159000</xdr:rowOff>
    </xdr:to>
    <xdr:sp macro="" textlink="">
      <xdr:nvSpPr>
        <xdr:cNvPr id="3" name="Seta para a esquerda 2" descr="Índice" title="Índice">
          <a:hlinkClick xmlns:r="http://schemas.openxmlformats.org/officeDocument/2006/relationships" r:id="rId2"/>
        </xdr:cNvPr>
        <xdr:cNvSpPr/>
      </xdr:nvSpPr>
      <xdr:spPr>
        <a:xfrm>
          <a:off x="51816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2</xdr:col>
      <xdr:colOff>0</xdr:colOff>
      <xdr:row>0</xdr:row>
      <xdr:rowOff>0</xdr:rowOff>
    </xdr:from>
    <xdr:to>
      <xdr:col>3</xdr:col>
      <xdr:colOff>567844</xdr:colOff>
      <xdr:row>4</xdr:row>
      <xdr:rowOff>142875</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9200" y="0"/>
          <a:ext cx="1177444" cy="90487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absolute">
    <xdr:from>
      <xdr:col>9</xdr:col>
      <xdr:colOff>304800</xdr:colOff>
      <xdr:row>0</xdr:row>
      <xdr:rowOff>123825</xdr:rowOff>
    </xdr:from>
    <xdr:to>
      <xdr:col>10</xdr:col>
      <xdr:colOff>595200</xdr:colOff>
      <xdr:row>3</xdr:row>
      <xdr:rowOff>92325</xdr:rowOff>
    </xdr:to>
    <xdr:sp macro="" textlink="">
      <xdr:nvSpPr>
        <xdr:cNvPr id="4" name="Seta para a esquerda 3" descr="Índice" title="Índice">
          <a:hlinkClick xmlns:r="http://schemas.openxmlformats.org/officeDocument/2006/relationships" r:id="rId1"/>
        </xdr:cNvPr>
        <xdr:cNvSpPr/>
      </xdr:nvSpPr>
      <xdr:spPr>
        <a:xfrm>
          <a:off x="5791200" y="12382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xdr:from>
      <xdr:col>1</xdr:col>
      <xdr:colOff>600075</xdr:colOff>
      <xdr:row>7</xdr:row>
      <xdr:rowOff>114302</xdr:rowOff>
    </xdr:from>
    <xdr:to>
      <xdr:col>10</xdr:col>
      <xdr:colOff>352425</xdr:colOff>
      <xdr:row>30</xdr:row>
      <xdr:rowOff>28575</xdr:rowOff>
    </xdr:to>
    <xdr:graphicFrame macro="">
      <xdr:nvGraphicFramePr>
        <xdr:cNvPr id="5" name="Gráfico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0</xdr:row>
      <xdr:rowOff>0</xdr:rowOff>
    </xdr:from>
    <xdr:to>
      <xdr:col>3</xdr:col>
      <xdr:colOff>567844</xdr:colOff>
      <xdr:row>4</xdr:row>
      <xdr:rowOff>142875</xdr:rowOff>
    </xdr:to>
    <xdr:pic>
      <xdr:nvPicPr>
        <xdr:cNvPr id="6" name="Imagem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9200" y="0"/>
          <a:ext cx="1177444" cy="90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1177444</xdr:colOff>
      <xdr:row>5</xdr:row>
      <xdr:rowOff>150812</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0"/>
          <a:ext cx="1177444" cy="912812"/>
        </a:xfrm>
        <a:prstGeom prst="rect">
          <a:avLst/>
        </a:prstGeom>
      </xdr:spPr>
    </xdr:pic>
    <xdr:clientData/>
  </xdr:twoCellAnchor>
  <xdr:twoCellAnchor editAs="absolute">
    <xdr:from>
      <xdr:col>5</xdr:col>
      <xdr:colOff>2419350</xdr:colOff>
      <xdr:row>0</xdr:row>
      <xdr:rowOff>0</xdr:rowOff>
    </xdr:from>
    <xdr:to>
      <xdr:col>6</xdr:col>
      <xdr:colOff>61800</xdr:colOff>
      <xdr:row>3</xdr:row>
      <xdr:rowOff>82800</xdr:rowOff>
    </xdr:to>
    <xdr:sp macro="" textlink="">
      <xdr:nvSpPr>
        <xdr:cNvPr id="3" name="Seta para a esquerda 2" descr="Índice" title="Índice">
          <a:hlinkClick xmlns:r="http://schemas.openxmlformats.org/officeDocument/2006/relationships" r:id="rId2"/>
        </xdr:cNvPr>
        <xdr:cNvSpPr/>
      </xdr:nvSpPr>
      <xdr:spPr>
        <a:xfrm>
          <a:off x="82677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561975</xdr:colOff>
      <xdr:row>8</xdr:row>
      <xdr:rowOff>114300</xdr:rowOff>
    </xdr:from>
    <xdr:to>
      <xdr:col>7</xdr:col>
      <xdr:colOff>447675</xdr:colOff>
      <xdr:row>28</xdr:row>
      <xdr:rowOff>133350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1924050</xdr:colOff>
      <xdr:row>95</xdr:row>
      <xdr:rowOff>57150</xdr:rowOff>
    </xdr:from>
    <xdr:to>
      <xdr:col>4</xdr:col>
      <xdr:colOff>16383</xdr:colOff>
      <xdr:row>98</xdr:row>
      <xdr:rowOff>75057</xdr:rowOff>
    </xdr:to>
    <xdr:sp macro="" textlink="">
      <xdr:nvSpPr>
        <xdr:cNvPr id="6" name="Seta para a esquerda 5" descr="Índice" title="Índice">
          <a:hlinkClick xmlns:r="http://schemas.openxmlformats.org/officeDocument/2006/relationships" r:id="rId2"/>
        </xdr:cNvPr>
        <xdr:cNvSpPr/>
      </xdr:nvSpPr>
      <xdr:spPr>
        <a:xfrm>
          <a:off x="3105150" y="15030450"/>
          <a:ext cx="978408" cy="475107"/>
        </a:xfrm>
        <a:prstGeom prst="leftArrow">
          <a:avLst/>
        </a:prstGeom>
        <a:solidFill>
          <a:srgbClr val="BD121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Verdana" panose="020B0604030504040204" pitchFamily="34" charset="0"/>
              <a:ea typeface="Verdana" panose="020B0604030504040204" pitchFamily="34" charset="0"/>
            </a:rPr>
            <a:t>Índice</a:t>
          </a:r>
        </a:p>
      </xdr:txBody>
    </xdr:sp>
    <xdr:clientData/>
  </xdr:twoCellAnchor>
  <xdr:twoCellAnchor editAs="absolute">
    <xdr:from>
      <xdr:col>6</xdr:col>
      <xdr:colOff>66675</xdr:colOff>
      <xdr:row>0</xdr:row>
      <xdr:rowOff>0</xdr:rowOff>
    </xdr:from>
    <xdr:to>
      <xdr:col>7</xdr:col>
      <xdr:colOff>452325</xdr:colOff>
      <xdr:row>2</xdr:row>
      <xdr:rowOff>159000</xdr:rowOff>
    </xdr:to>
    <xdr:sp macro="" textlink="">
      <xdr:nvSpPr>
        <xdr:cNvPr id="9" name="Seta para a esquerda 8" descr="Índice" title="Índice">
          <a:hlinkClick xmlns:r="http://schemas.openxmlformats.org/officeDocument/2006/relationships" r:id="rId2"/>
        </xdr:cNvPr>
        <xdr:cNvSpPr/>
      </xdr:nvSpPr>
      <xdr:spPr>
        <a:xfrm>
          <a:off x="51625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596419</xdr:colOff>
      <xdr:row>4</xdr:row>
      <xdr:rowOff>142875</xdr:rowOff>
    </xdr:to>
    <xdr:pic>
      <xdr:nvPicPr>
        <xdr:cNvPr id="10" name="Imagem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0075" y="0"/>
          <a:ext cx="1177444" cy="90487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76200</xdr:colOff>
      <xdr:row>7</xdr:row>
      <xdr:rowOff>28575</xdr:rowOff>
    </xdr:from>
    <xdr:to>
      <xdr:col>9</xdr:col>
      <xdr:colOff>247651</xdr:colOff>
      <xdr:row>27</xdr:row>
      <xdr:rowOff>23814</xdr:rowOff>
    </xdr:to>
    <xdr:graphicFrame macro="">
      <xdr:nvGraphicFramePr>
        <xdr:cNvPr id="2" name="Gráfico 1">
          <a:extLst>
            <a:ext uri="{FF2B5EF4-FFF2-40B4-BE49-F238E27FC236}">
              <a16:creationId xmlns:a16="http://schemas.microsoft.com/office/drawing/2014/main" id="{9BDE395E-0C34-42CC-9E5D-E965F7E11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8</xdr:col>
      <xdr:colOff>323850</xdr:colOff>
      <xdr:row>0</xdr:row>
      <xdr:rowOff>38100</xdr:rowOff>
    </xdr:from>
    <xdr:to>
      <xdr:col>10</xdr:col>
      <xdr:colOff>4650</xdr:colOff>
      <xdr:row>3</xdr:row>
      <xdr:rowOff>6600</xdr:rowOff>
    </xdr:to>
    <xdr:sp macro="" textlink="">
      <xdr:nvSpPr>
        <xdr:cNvPr id="4" name="Seta para a esquerda 3" descr="Índice" title="Índice">
          <a:hlinkClick xmlns:r="http://schemas.openxmlformats.org/officeDocument/2006/relationships" r:id="rId2"/>
        </xdr:cNvPr>
        <xdr:cNvSpPr/>
      </xdr:nvSpPr>
      <xdr:spPr>
        <a:xfrm>
          <a:off x="5372100" y="3810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4</xdr:row>
      <xdr:rowOff>142875</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581025</xdr:colOff>
      <xdr:row>7</xdr:row>
      <xdr:rowOff>109537</xdr:rowOff>
    </xdr:from>
    <xdr:to>
      <xdr:col>8</xdr:col>
      <xdr:colOff>76200</xdr:colOff>
      <xdr:row>25</xdr:row>
      <xdr:rowOff>9525</xdr:rowOff>
    </xdr:to>
    <xdr:graphicFrame macro="">
      <xdr:nvGraphicFramePr>
        <xdr:cNvPr id="2" name="Gráfico 1">
          <a:extLst>
            <a:ext uri="{FF2B5EF4-FFF2-40B4-BE49-F238E27FC236}">
              <a16:creationId xmlns:a16="http://schemas.microsoft.com/office/drawing/2014/main" id="{67BA1A4F-6299-4CCD-9D0D-BBF403AB7B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6</xdr:col>
      <xdr:colOff>304800</xdr:colOff>
      <xdr:row>0</xdr:row>
      <xdr:rowOff>0</xdr:rowOff>
    </xdr:from>
    <xdr:to>
      <xdr:col>7</xdr:col>
      <xdr:colOff>595200</xdr:colOff>
      <xdr:row>2</xdr:row>
      <xdr:rowOff>159000</xdr:rowOff>
    </xdr:to>
    <xdr:sp macro="" textlink="">
      <xdr:nvSpPr>
        <xdr:cNvPr id="4" name="Seta para a esquerda 3" descr="Índice" title="Índice">
          <a:hlinkClick xmlns:r="http://schemas.openxmlformats.org/officeDocument/2006/relationships" r:id="rId2"/>
        </xdr:cNvPr>
        <xdr:cNvSpPr/>
      </xdr:nvSpPr>
      <xdr:spPr>
        <a:xfrm>
          <a:off x="45434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xdr:col>
      <xdr:colOff>342900</xdr:colOff>
      <xdr:row>7</xdr:row>
      <xdr:rowOff>104775</xdr:rowOff>
    </xdr:from>
    <xdr:to>
      <xdr:col>7</xdr:col>
      <xdr:colOff>275550</xdr:colOff>
      <xdr:row>22</xdr:row>
      <xdr:rowOff>171975</xdr:rowOff>
    </xdr:to>
    <xdr:graphicFrame macro="">
      <xdr:nvGraphicFramePr>
        <xdr:cNvPr id="2" name="Gráfico 1">
          <a:extLst>
            <a:ext uri="{FF2B5EF4-FFF2-40B4-BE49-F238E27FC236}">
              <a16:creationId xmlns:a16="http://schemas.microsoft.com/office/drawing/2014/main" id="{E4818411-ED97-416D-A7BA-3CE083C96A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6</xdr:col>
      <xdr:colOff>504825</xdr:colOff>
      <xdr:row>0</xdr:row>
      <xdr:rowOff>9525</xdr:rowOff>
    </xdr:from>
    <xdr:to>
      <xdr:col>7</xdr:col>
      <xdr:colOff>80850</xdr:colOff>
      <xdr:row>2</xdr:row>
      <xdr:rowOff>168525</xdr:rowOff>
    </xdr:to>
    <xdr:sp macro="" textlink="">
      <xdr:nvSpPr>
        <xdr:cNvPr id="4" name="Seta para a esquerda 3" descr="Índice" title="Índice">
          <a:hlinkClick xmlns:r="http://schemas.openxmlformats.org/officeDocument/2006/relationships" r:id="rId2"/>
        </xdr:cNvPr>
        <xdr:cNvSpPr/>
      </xdr:nvSpPr>
      <xdr:spPr>
        <a:xfrm>
          <a:off x="5038725" y="952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2</xdr:col>
      <xdr:colOff>0</xdr:colOff>
      <xdr:row>0</xdr:row>
      <xdr:rowOff>0</xdr:rowOff>
    </xdr:from>
    <xdr:to>
      <xdr:col>3</xdr:col>
      <xdr:colOff>348769</xdr:colOff>
      <xdr:row>4</xdr:row>
      <xdr:rowOff>142875</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0"/>
          <a:ext cx="1177444" cy="90487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absolute">
    <xdr:from>
      <xdr:col>5</xdr:col>
      <xdr:colOff>57150</xdr:colOff>
      <xdr:row>0</xdr:row>
      <xdr:rowOff>0</xdr:rowOff>
    </xdr:from>
    <xdr:to>
      <xdr:col>6</xdr:col>
      <xdr:colOff>530733</xdr:colOff>
      <xdr:row>2</xdr:row>
      <xdr:rowOff>94107</xdr:rowOff>
    </xdr:to>
    <xdr:sp macro="" textlink="">
      <xdr:nvSpPr>
        <xdr:cNvPr id="4" name="Seta para a esquerda 3" descr="Índice" title="Índice">
          <a:hlinkClick xmlns:r="http://schemas.openxmlformats.org/officeDocument/2006/relationships" r:id="rId1"/>
        </xdr:cNvPr>
        <xdr:cNvSpPr/>
      </xdr:nvSpPr>
      <xdr:spPr>
        <a:xfrm>
          <a:off x="4543425" y="0"/>
          <a:ext cx="978408" cy="475107"/>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xdr:from>
      <xdr:col>0</xdr:col>
      <xdr:colOff>638175</xdr:colOff>
      <xdr:row>20</xdr:row>
      <xdr:rowOff>114300</xdr:rowOff>
    </xdr:from>
    <xdr:to>
      <xdr:col>6</xdr:col>
      <xdr:colOff>238125</xdr:colOff>
      <xdr:row>38</xdr:row>
      <xdr:rowOff>133350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xdr:col>
      <xdr:colOff>1177444</xdr:colOff>
      <xdr:row>4</xdr:row>
      <xdr:rowOff>142875</xdr:rowOff>
    </xdr:to>
    <xdr:pic>
      <xdr:nvPicPr>
        <xdr:cNvPr id="7" name="Imagem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4375" y="0"/>
          <a:ext cx="1177444" cy="9048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409575</xdr:colOff>
      <xdr:row>9</xdr:row>
      <xdr:rowOff>171450</xdr:rowOff>
    </xdr:from>
    <xdr:to>
      <xdr:col>8</xdr:col>
      <xdr:colOff>561975</xdr:colOff>
      <xdr:row>23</xdr:row>
      <xdr:rowOff>114300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0</xdr:row>
      <xdr:rowOff>0</xdr:rowOff>
    </xdr:from>
    <xdr:to>
      <xdr:col>3</xdr:col>
      <xdr:colOff>567844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9200" y="0"/>
          <a:ext cx="1177444" cy="904875"/>
        </a:xfrm>
        <a:prstGeom prst="rect">
          <a:avLst/>
        </a:prstGeom>
      </xdr:spPr>
    </xdr:pic>
    <xdr:clientData/>
  </xdr:twoCellAnchor>
  <xdr:twoCellAnchor editAs="absolute">
    <xdr:from>
      <xdr:col>7</xdr:col>
      <xdr:colOff>0</xdr:colOff>
      <xdr:row>0</xdr:row>
      <xdr:rowOff>0</xdr:rowOff>
    </xdr:from>
    <xdr:to>
      <xdr:col>8</xdr:col>
      <xdr:colOff>368808</xdr:colOff>
      <xdr:row>2</xdr:row>
      <xdr:rowOff>94107</xdr:rowOff>
    </xdr:to>
    <xdr:sp macro="" textlink="">
      <xdr:nvSpPr>
        <xdr:cNvPr id="5" name="Seta para a esquerda 4" descr="Índice" title="Índice">
          <a:hlinkClick xmlns:r="http://schemas.openxmlformats.org/officeDocument/2006/relationships" r:id="rId3"/>
        </xdr:cNvPr>
        <xdr:cNvSpPr/>
      </xdr:nvSpPr>
      <xdr:spPr>
        <a:xfrm>
          <a:off x="4267200" y="0"/>
          <a:ext cx="978408" cy="475107"/>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511969</xdr:colOff>
      <xdr:row>10</xdr:row>
      <xdr:rowOff>107156</xdr:rowOff>
    </xdr:from>
    <xdr:to>
      <xdr:col>7</xdr:col>
      <xdr:colOff>588169</xdr:colOff>
      <xdr:row>25</xdr:row>
      <xdr:rowOff>107156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2</xdr:col>
      <xdr:colOff>567844</xdr:colOff>
      <xdr:row>5</xdr:row>
      <xdr:rowOff>28575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twoCellAnchor editAs="absolute">
    <xdr:from>
      <xdr:col>6</xdr:col>
      <xdr:colOff>38100</xdr:colOff>
      <xdr:row>0</xdr:row>
      <xdr:rowOff>0</xdr:rowOff>
    </xdr:from>
    <xdr:to>
      <xdr:col>7</xdr:col>
      <xdr:colOff>406908</xdr:colOff>
      <xdr:row>2</xdr:row>
      <xdr:rowOff>170307</xdr:rowOff>
    </xdr:to>
    <xdr:sp macro="" textlink="">
      <xdr:nvSpPr>
        <xdr:cNvPr id="5" name="Seta para a esquerda 4" descr="Índice" title="Índice">
          <a:hlinkClick xmlns:r="http://schemas.openxmlformats.org/officeDocument/2006/relationships" r:id="rId3"/>
        </xdr:cNvPr>
        <xdr:cNvSpPr/>
      </xdr:nvSpPr>
      <xdr:spPr>
        <a:xfrm>
          <a:off x="3695700" y="0"/>
          <a:ext cx="978408" cy="475107"/>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wsDr>
</file>

<file path=xl/drawings/drawing37.xml><?xml version="1.0" encoding="utf-8"?>
<xdr:wsDr xmlns:xdr="http://schemas.openxmlformats.org/drawingml/2006/spreadsheetDrawing" xmlns:a="http://schemas.openxmlformats.org/drawingml/2006/main">
  <xdr:twoCellAnchor editAs="absolute">
    <xdr:from>
      <xdr:col>9</xdr:col>
      <xdr:colOff>247650</xdr:colOff>
      <xdr:row>0</xdr:row>
      <xdr:rowOff>38100</xdr:rowOff>
    </xdr:from>
    <xdr:to>
      <xdr:col>11</xdr:col>
      <xdr:colOff>6858</xdr:colOff>
      <xdr:row>2</xdr:row>
      <xdr:rowOff>132207</xdr:rowOff>
    </xdr:to>
    <xdr:sp macro="" textlink="">
      <xdr:nvSpPr>
        <xdr:cNvPr id="2" name="Seta para a esquerda 1" descr="Índice" title="Índice">
          <a:hlinkClick xmlns:r="http://schemas.openxmlformats.org/officeDocument/2006/relationships" r:id="rId1"/>
        </xdr:cNvPr>
        <xdr:cNvSpPr/>
      </xdr:nvSpPr>
      <xdr:spPr>
        <a:xfrm>
          <a:off x="7467600" y="38100"/>
          <a:ext cx="978408" cy="475107"/>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0</xdr:col>
      <xdr:colOff>590550</xdr:colOff>
      <xdr:row>6</xdr:row>
      <xdr:rowOff>133350</xdr:rowOff>
    </xdr:from>
    <xdr:to>
      <xdr:col>4</xdr:col>
      <xdr:colOff>200025</xdr:colOff>
      <xdr:row>21</xdr:row>
      <xdr:rowOff>114300</xdr:rowOff>
    </xdr:to>
    <xdr:pic>
      <xdr:nvPicPr>
        <xdr:cNvPr id="8" name="Imagem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0550" y="1085850"/>
          <a:ext cx="36671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447675</xdr:colOff>
      <xdr:row>6</xdr:row>
      <xdr:rowOff>19050</xdr:rowOff>
    </xdr:from>
    <xdr:to>
      <xdr:col>11</xdr:col>
      <xdr:colOff>390525</xdr:colOff>
      <xdr:row>21</xdr:row>
      <xdr:rowOff>0</xdr:rowOff>
    </xdr:to>
    <xdr:pic>
      <xdr:nvPicPr>
        <xdr:cNvPr id="9" name="Imagem 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53025" y="971550"/>
          <a:ext cx="367665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476250</xdr:colOff>
      <xdr:row>24</xdr:row>
      <xdr:rowOff>114300</xdr:rowOff>
    </xdr:from>
    <xdr:to>
      <xdr:col>4</xdr:col>
      <xdr:colOff>85725</xdr:colOff>
      <xdr:row>39</xdr:row>
      <xdr:rowOff>95250</xdr:rowOff>
    </xdr:to>
    <xdr:pic>
      <xdr:nvPicPr>
        <xdr:cNvPr id="10" name="Imagem 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3810000"/>
          <a:ext cx="36671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361950</xdr:colOff>
      <xdr:row>23</xdr:row>
      <xdr:rowOff>142875</xdr:rowOff>
    </xdr:from>
    <xdr:to>
      <xdr:col>11</xdr:col>
      <xdr:colOff>304800</xdr:colOff>
      <xdr:row>38</xdr:row>
      <xdr:rowOff>123825</xdr:rowOff>
    </xdr:to>
    <xdr:pic>
      <xdr:nvPicPr>
        <xdr:cNvPr id="11" name="Imagem 10"/>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67300" y="3686175"/>
          <a:ext cx="367665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2</xdr:col>
      <xdr:colOff>567844</xdr:colOff>
      <xdr:row>4</xdr:row>
      <xdr:rowOff>142875</xdr:rowOff>
    </xdr:to>
    <xdr:pic>
      <xdr:nvPicPr>
        <xdr:cNvPr id="12" name="Imagem 1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581025</xdr:colOff>
      <xdr:row>6</xdr:row>
      <xdr:rowOff>171450</xdr:rowOff>
    </xdr:from>
    <xdr:to>
      <xdr:col>4</xdr:col>
      <xdr:colOff>190500</xdr:colOff>
      <xdr:row>21</xdr:row>
      <xdr:rowOff>133350</xdr:rowOff>
    </xdr:to>
    <xdr:pic>
      <xdr:nvPicPr>
        <xdr:cNvPr id="8" name="Imagem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1123950"/>
          <a:ext cx="3667125"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466725</xdr:colOff>
      <xdr:row>6</xdr:row>
      <xdr:rowOff>152400</xdr:rowOff>
    </xdr:from>
    <xdr:to>
      <xdr:col>11</xdr:col>
      <xdr:colOff>400050</xdr:colOff>
      <xdr:row>21</xdr:row>
      <xdr:rowOff>114300</xdr:rowOff>
    </xdr:to>
    <xdr:pic>
      <xdr:nvPicPr>
        <xdr:cNvPr id="9" name="Imagem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72075" y="1104900"/>
          <a:ext cx="3667125"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581025</xdr:colOff>
      <xdr:row>25</xdr:row>
      <xdr:rowOff>47625</xdr:rowOff>
    </xdr:from>
    <xdr:to>
      <xdr:col>4</xdr:col>
      <xdr:colOff>190500</xdr:colOff>
      <xdr:row>40</xdr:row>
      <xdr:rowOff>47625</xdr:rowOff>
    </xdr:to>
    <xdr:pic>
      <xdr:nvPicPr>
        <xdr:cNvPr id="10" name="Imagem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3933825"/>
          <a:ext cx="3667125"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371475</xdr:colOff>
      <xdr:row>24</xdr:row>
      <xdr:rowOff>28575</xdr:rowOff>
    </xdr:from>
    <xdr:to>
      <xdr:col>11</xdr:col>
      <xdr:colOff>304800</xdr:colOff>
      <xdr:row>39</xdr:row>
      <xdr:rowOff>28575</xdr:rowOff>
    </xdr:to>
    <xdr:pic>
      <xdr:nvPicPr>
        <xdr:cNvPr id="11" name="Imagem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76825" y="3762375"/>
          <a:ext cx="3667125"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9</xdr:col>
      <xdr:colOff>447675</xdr:colOff>
      <xdr:row>0</xdr:row>
      <xdr:rowOff>0</xdr:rowOff>
    </xdr:from>
    <xdr:to>
      <xdr:col>11</xdr:col>
      <xdr:colOff>206883</xdr:colOff>
      <xdr:row>2</xdr:row>
      <xdr:rowOff>94107</xdr:rowOff>
    </xdr:to>
    <xdr:sp macro="" textlink="">
      <xdr:nvSpPr>
        <xdr:cNvPr id="14" name="Seta para a esquerda 13" descr="Índice" title="Índice">
          <a:hlinkClick xmlns:r="http://schemas.openxmlformats.org/officeDocument/2006/relationships" r:id="rId5"/>
        </xdr:cNvPr>
        <xdr:cNvSpPr/>
      </xdr:nvSpPr>
      <xdr:spPr>
        <a:xfrm>
          <a:off x="7667625" y="0"/>
          <a:ext cx="978408" cy="475107"/>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4</xdr:row>
      <xdr:rowOff>142875</xdr:rowOff>
    </xdr:to>
    <xdr:pic>
      <xdr:nvPicPr>
        <xdr:cNvPr id="12" name="Imagem 1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absolute">
    <xdr:from>
      <xdr:col>10</xdr:col>
      <xdr:colOff>361950</xdr:colOff>
      <xdr:row>0</xdr:row>
      <xdr:rowOff>0</xdr:rowOff>
    </xdr:from>
    <xdr:to>
      <xdr:col>12</xdr:col>
      <xdr:colOff>121158</xdr:colOff>
      <xdr:row>2</xdr:row>
      <xdr:rowOff>94107</xdr:rowOff>
    </xdr:to>
    <xdr:sp macro="" textlink="">
      <xdr:nvSpPr>
        <xdr:cNvPr id="2" name="Seta para a esquerda 1" descr="Índice" title="Índice">
          <a:hlinkClick xmlns:r="http://schemas.openxmlformats.org/officeDocument/2006/relationships" r:id="rId1"/>
        </xdr:cNvPr>
        <xdr:cNvSpPr/>
      </xdr:nvSpPr>
      <xdr:spPr>
        <a:xfrm>
          <a:off x="8191500" y="0"/>
          <a:ext cx="978408" cy="475107"/>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7</xdr:row>
      <xdr:rowOff>57150</xdr:rowOff>
    </xdr:from>
    <xdr:to>
      <xdr:col>4</xdr:col>
      <xdr:colOff>219075</xdr:colOff>
      <xdr:row>22</xdr:row>
      <xdr:rowOff>38100</xdr:rowOff>
    </xdr:to>
    <xdr:pic>
      <xdr:nvPicPr>
        <xdr:cNvPr id="8" name="Imagem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1162050"/>
          <a:ext cx="36671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314325</xdr:colOff>
      <xdr:row>8</xdr:row>
      <xdr:rowOff>28575</xdr:rowOff>
    </xdr:from>
    <xdr:to>
      <xdr:col>12</xdr:col>
      <xdr:colOff>295275</xdr:colOff>
      <xdr:row>23</xdr:row>
      <xdr:rowOff>9525</xdr:rowOff>
    </xdr:to>
    <xdr:pic>
      <xdr:nvPicPr>
        <xdr:cNvPr id="10" name="Imagem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67375" y="1476375"/>
          <a:ext cx="367665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485775</xdr:colOff>
      <xdr:row>24</xdr:row>
      <xdr:rowOff>66675</xdr:rowOff>
    </xdr:from>
    <xdr:to>
      <xdr:col>4</xdr:col>
      <xdr:colOff>95250</xdr:colOff>
      <xdr:row>39</xdr:row>
      <xdr:rowOff>57150</xdr:rowOff>
    </xdr:to>
    <xdr:pic>
      <xdr:nvPicPr>
        <xdr:cNvPr id="11" name="Imagem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5775" y="3762375"/>
          <a:ext cx="3667125" cy="2276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25</xdr:row>
      <xdr:rowOff>19050</xdr:rowOff>
    </xdr:from>
    <xdr:to>
      <xdr:col>12</xdr:col>
      <xdr:colOff>238125</xdr:colOff>
      <xdr:row>40</xdr:row>
      <xdr:rowOff>9525</xdr:rowOff>
    </xdr:to>
    <xdr:pic>
      <xdr:nvPicPr>
        <xdr:cNvPr id="12" name="Imagem 1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0" y="3867150"/>
          <a:ext cx="3667125" cy="2276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2</xdr:col>
      <xdr:colOff>567844</xdr:colOff>
      <xdr:row>4</xdr:row>
      <xdr:rowOff>142875</xdr:rowOff>
    </xdr:to>
    <xdr:pic>
      <xdr:nvPicPr>
        <xdr:cNvPr id="13" name="Imagem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733425</xdr:colOff>
      <xdr:row>0</xdr:row>
      <xdr:rowOff>0</xdr:rowOff>
    </xdr:from>
    <xdr:to>
      <xdr:col>5</xdr:col>
      <xdr:colOff>90375</xdr:colOff>
      <xdr:row>2</xdr:row>
      <xdr:rowOff>159000</xdr:rowOff>
    </xdr:to>
    <xdr:sp macro="" textlink="">
      <xdr:nvSpPr>
        <xdr:cNvPr id="4" name="Seta para a esquerda 3" descr="Índice" title="Índice">
          <a:hlinkClick xmlns:r="http://schemas.openxmlformats.org/officeDocument/2006/relationships" r:id="rId1"/>
        </xdr:cNvPr>
        <xdr:cNvSpPr/>
      </xdr:nvSpPr>
      <xdr:spPr>
        <a:xfrm>
          <a:off x="52197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150812</xdr:rowOff>
    </xdr:to>
    <xdr:pic>
      <xdr:nvPicPr>
        <xdr:cNvPr id="6" name="Imagem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1188" y="0"/>
          <a:ext cx="1177444" cy="90487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absolute">
    <xdr:from>
      <xdr:col>8</xdr:col>
      <xdr:colOff>428625</xdr:colOff>
      <xdr:row>0</xdr:row>
      <xdr:rowOff>28575</xdr:rowOff>
    </xdr:from>
    <xdr:to>
      <xdr:col>10</xdr:col>
      <xdr:colOff>187833</xdr:colOff>
      <xdr:row>2</xdr:row>
      <xdr:rowOff>122682</xdr:rowOff>
    </xdr:to>
    <xdr:sp macro="" textlink="">
      <xdr:nvSpPr>
        <xdr:cNvPr id="2" name="Seta para a esquerda 1" descr="Índice" title="Índice">
          <a:hlinkClick xmlns:r="http://schemas.openxmlformats.org/officeDocument/2006/relationships" r:id="rId1"/>
        </xdr:cNvPr>
        <xdr:cNvSpPr/>
      </xdr:nvSpPr>
      <xdr:spPr>
        <a:xfrm>
          <a:off x="7038975" y="28575"/>
          <a:ext cx="978408" cy="475107"/>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0</xdr:col>
      <xdr:colOff>447675</xdr:colOff>
      <xdr:row>6</xdr:row>
      <xdr:rowOff>123825</xdr:rowOff>
    </xdr:from>
    <xdr:to>
      <xdr:col>4</xdr:col>
      <xdr:colOff>57150</xdr:colOff>
      <xdr:row>21</xdr:row>
      <xdr:rowOff>104775</xdr:rowOff>
    </xdr:to>
    <xdr:pic>
      <xdr:nvPicPr>
        <xdr:cNvPr id="8" name="Imagem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 y="1076325"/>
          <a:ext cx="36671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28575</xdr:colOff>
      <xdr:row>6</xdr:row>
      <xdr:rowOff>57150</xdr:rowOff>
    </xdr:from>
    <xdr:to>
      <xdr:col>10</xdr:col>
      <xdr:colOff>581025</xdr:colOff>
      <xdr:row>21</xdr:row>
      <xdr:rowOff>38100</xdr:rowOff>
    </xdr:to>
    <xdr:pic>
      <xdr:nvPicPr>
        <xdr:cNvPr id="9" name="Imagem 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33925" y="1009650"/>
          <a:ext cx="3676650"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23</xdr:row>
      <xdr:rowOff>38100</xdr:rowOff>
    </xdr:from>
    <xdr:to>
      <xdr:col>3</xdr:col>
      <xdr:colOff>600075</xdr:colOff>
      <xdr:row>38</xdr:row>
      <xdr:rowOff>28575</xdr:rowOff>
    </xdr:to>
    <xdr:pic>
      <xdr:nvPicPr>
        <xdr:cNvPr id="10" name="Imagem 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1000" y="3581400"/>
          <a:ext cx="3667125" cy="2276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28575</xdr:colOff>
      <xdr:row>22</xdr:row>
      <xdr:rowOff>57150</xdr:rowOff>
    </xdr:from>
    <xdr:to>
      <xdr:col>10</xdr:col>
      <xdr:colOff>571500</xdr:colOff>
      <xdr:row>37</xdr:row>
      <xdr:rowOff>38100</xdr:rowOff>
    </xdr:to>
    <xdr:pic>
      <xdr:nvPicPr>
        <xdr:cNvPr id="11" name="Imagem 10"/>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33925" y="3448050"/>
          <a:ext cx="36671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2</xdr:col>
      <xdr:colOff>567844</xdr:colOff>
      <xdr:row>4</xdr:row>
      <xdr:rowOff>142875</xdr:rowOff>
    </xdr:to>
    <xdr:pic>
      <xdr:nvPicPr>
        <xdr:cNvPr id="12" name="Imagem 1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absolute">
    <xdr:from>
      <xdr:col>1</xdr:col>
      <xdr:colOff>6191250</xdr:colOff>
      <xdr:row>0</xdr:row>
      <xdr:rowOff>47625</xdr:rowOff>
    </xdr:from>
    <xdr:to>
      <xdr:col>2</xdr:col>
      <xdr:colOff>14175</xdr:colOff>
      <xdr:row>4</xdr:row>
      <xdr:rowOff>54225</xdr:rowOff>
    </xdr:to>
    <xdr:sp macro="" textlink="">
      <xdr:nvSpPr>
        <xdr:cNvPr id="4" name="Seta para a esquerda 3" descr="Índice" title="Índice">
          <a:hlinkClick xmlns:r="http://schemas.openxmlformats.org/officeDocument/2006/relationships" r:id="rId1"/>
        </xdr:cNvPr>
        <xdr:cNvSpPr/>
      </xdr:nvSpPr>
      <xdr:spPr>
        <a:xfrm>
          <a:off x="6772275" y="4762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9525</xdr:colOff>
      <xdr:row>0</xdr:row>
      <xdr:rowOff>9525</xdr:rowOff>
    </xdr:from>
    <xdr:to>
      <xdr:col>1</xdr:col>
      <xdr:colOff>1186969</xdr:colOff>
      <xdr:row>6</xdr:row>
      <xdr:rowOff>114300</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550" y="9525"/>
          <a:ext cx="1177444" cy="90487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absolute">
    <xdr:from>
      <xdr:col>2</xdr:col>
      <xdr:colOff>381000</xdr:colOff>
      <xdr:row>0</xdr:row>
      <xdr:rowOff>0</xdr:rowOff>
    </xdr:from>
    <xdr:to>
      <xdr:col>4</xdr:col>
      <xdr:colOff>109425</xdr:colOff>
      <xdr:row>2</xdr:row>
      <xdr:rowOff>159000</xdr:rowOff>
    </xdr:to>
    <xdr:sp macro="" textlink="">
      <xdr:nvSpPr>
        <xdr:cNvPr id="2" name="Seta para a esquerda 1" descr="Índice" title="Índice">
          <a:hlinkClick xmlns:r="http://schemas.openxmlformats.org/officeDocument/2006/relationships" r:id="rId1"/>
        </xdr:cNvPr>
        <xdr:cNvSpPr/>
      </xdr:nvSpPr>
      <xdr:spPr>
        <a:xfrm>
          <a:off x="30099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absolute">
    <xdr:from>
      <xdr:col>5</xdr:col>
      <xdr:colOff>200025</xdr:colOff>
      <xdr:row>0</xdr:row>
      <xdr:rowOff>0</xdr:rowOff>
    </xdr:from>
    <xdr:to>
      <xdr:col>7</xdr:col>
      <xdr:colOff>4650</xdr:colOff>
      <xdr:row>3</xdr:row>
      <xdr:rowOff>82800</xdr:rowOff>
    </xdr:to>
    <xdr:sp macro="" textlink="">
      <xdr:nvSpPr>
        <xdr:cNvPr id="2" name="Seta para a esquerda 1" descr="Índice" title="Índice">
          <a:hlinkClick xmlns:r="http://schemas.openxmlformats.org/officeDocument/2006/relationships" r:id="rId1"/>
        </xdr:cNvPr>
        <xdr:cNvSpPr/>
      </xdr:nvSpPr>
      <xdr:spPr>
        <a:xfrm>
          <a:off x="54387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05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5</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absolute">
    <xdr:from>
      <xdr:col>5</xdr:col>
      <xdr:colOff>314325</xdr:colOff>
      <xdr:row>0</xdr:row>
      <xdr:rowOff>57150</xdr:rowOff>
    </xdr:from>
    <xdr:to>
      <xdr:col>6</xdr:col>
      <xdr:colOff>604725</xdr:colOff>
      <xdr:row>3</xdr:row>
      <xdr:rowOff>25650</xdr:rowOff>
    </xdr:to>
    <xdr:sp macro="" textlink="">
      <xdr:nvSpPr>
        <xdr:cNvPr id="2" name="Seta para a esquerda 1" descr="Índice" title="Índice">
          <a:hlinkClick xmlns:r="http://schemas.openxmlformats.org/officeDocument/2006/relationships" r:id="rId1"/>
        </xdr:cNvPr>
        <xdr:cNvSpPr/>
      </xdr:nvSpPr>
      <xdr:spPr>
        <a:xfrm>
          <a:off x="5991225" y="5715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absolute">
    <xdr:from>
      <xdr:col>4</xdr:col>
      <xdr:colOff>542925</xdr:colOff>
      <xdr:row>0</xdr:row>
      <xdr:rowOff>0</xdr:rowOff>
    </xdr:from>
    <xdr:to>
      <xdr:col>6</xdr:col>
      <xdr:colOff>23700</xdr:colOff>
      <xdr:row>3</xdr:row>
      <xdr:rowOff>82800</xdr:rowOff>
    </xdr:to>
    <xdr:sp macro="" textlink="">
      <xdr:nvSpPr>
        <xdr:cNvPr id="2" name="Seta para a esquerda 1" descr="Índice" title="Índice">
          <a:hlinkClick xmlns:r="http://schemas.openxmlformats.org/officeDocument/2006/relationships" r:id="rId1"/>
        </xdr:cNvPr>
        <xdr:cNvSpPr/>
      </xdr:nvSpPr>
      <xdr:spPr>
        <a:xfrm>
          <a:off x="60864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5</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absolute">
    <xdr:from>
      <xdr:col>4</xdr:col>
      <xdr:colOff>0</xdr:colOff>
      <xdr:row>0</xdr:row>
      <xdr:rowOff>0</xdr:rowOff>
    </xdr:from>
    <xdr:to>
      <xdr:col>5</xdr:col>
      <xdr:colOff>80850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35909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absolute">
    <xdr:from>
      <xdr:col>4</xdr:col>
      <xdr:colOff>0</xdr:colOff>
      <xdr:row>0</xdr:row>
      <xdr:rowOff>0</xdr:rowOff>
    </xdr:from>
    <xdr:to>
      <xdr:col>5</xdr:col>
      <xdr:colOff>286167</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4019550" y="0"/>
          <a:ext cx="895767"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absolute">
    <xdr:from>
      <xdr:col>12</xdr:col>
      <xdr:colOff>0</xdr:colOff>
      <xdr:row>0</xdr:row>
      <xdr:rowOff>0</xdr:rowOff>
    </xdr:from>
    <xdr:to>
      <xdr:col>13</xdr:col>
      <xdr:colOff>286167</xdr:colOff>
      <xdr:row>2</xdr:row>
      <xdr:rowOff>159000</xdr:rowOff>
    </xdr:to>
    <xdr:sp macro="" textlink="">
      <xdr:nvSpPr>
        <xdr:cNvPr id="4" name="Seta para a esquerda 3" descr="Índice" title="Índice">
          <a:hlinkClick xmlns:r="http://schemas.openxmlformats.org/officeDocument/2006/relationships" r:id="rId1"/>
        </xdr:cNvPr>
        <xdr:cNvSpPr/>
      </xdr:nvSpPr>
      <xdr:spPr>
        <a:xfrm>
          <a:off x="73660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4</xdr:row>
      <xdr:rowOff>142875</xdr:rowOff>
    </xdr:to>
    <xdr:pic>
      <xdr:nvPicPr>
        <xdr:cNvPr id="6" name="Imagem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twoCellAnchor editAs="oneCell">
    <xdr:from>
      <xdr:col>1</xdr:col>
      <xdr:colOff>0</xdr:colOff>
      <xdr:row>8</xdr:row>
      <xdr:rowOff>2</xdr:rowOff>
    </xdr:from>
    <xdr:to>
      <xdr:col>14</xdr:col>
      <xdr:colOff>211200</xdr:colOff>
      <xdr:row>33</xdr:row>
      <xdr:rowOff>80795</xdr:rowOff>
    </xdr:to>
    <xdr:pic>
      <xdr:nvPicPr>
        <xdr:cNvPr id="8" name="Imagem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1524002"/>
          <a:ext cx="8136000" cy="4843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absolute">
    <xdr:from>
      <xdr:col>10</xdr:col>
      <xdr:colOff>0</xdr:colOff>
      <xdr:row>0</xdr:row>
      <xdr:rowOff>0</xdr:rowOff>
    </xdr:from>
    <xdr:to>
      <xdr:col>11</xdr:col>
      <xdr:colOff>290400</xdr:colOff>
      <xdr:row>2</xdr:row>
      <xdr:rowOff>159000</xdr:rowOff>
    </xdr:to>
    <xdr:sp macro="" textlink="">
      <xdr:nvSpPr>
        <xdr:cNvPr id="4" name="Seta para a esquerda 3" descr="Índice" title="Índice">
          <a:hlinkClick xmlns:r="http://schemas.openxmlformats.org/officeDocument/2006/relationships" r:id="rId1"/>
        </xdr:cNvPr>
        <xdr:cNvSpPr/>
      </xdr:nvSpPr>
      <xdr:spPr>
        <a:xfrm>
          <a:off x="60960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567844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twoCellAnchor editAs="oneCell">
    <xdr:from>
      <xdr:col>1</xdr:col>
      <xdr:colOff>0</xdr:colOff>
      <xdr:row>7</xdr:row>
      <xdr:rowOff>0</xdr:rowOff>
    </xdr:from>
    <xdr:to>
      <xdr:col>11</xdr:col>
      <xdr:colOff>342900</xdr:colOff>
      <xdr:row>25</xdr:row>
      <xdr:rowOff>123825</xdr:rowOff>
    </xdr:to>
    <xdr:pic>
      <xdr:nvPicPr>
        <xdr:cNvPr id="7" name="Imagem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1343025"/>
          <a:ext cx="6438900" cy="371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2</xdr:col>
      <xdr:colOff>104775</xdr:colOff>
      <xdr:row>0</xdr:row>
      <xdr:rowOff>47625</xdr:rowOff>
    </xdr:from>
    <xdr:to>
      <xdr:col>2</xdr:col>
      <xdr:colOff>1004775</xdr:colOff>
      <xdr:row>3</xdr:row>
      <xdr:rowOff>130425</xdr:rowOff>
    </xdr:to>
    <xdr:sp macro="" textlink="">
      <xdr:nvSpPr>
        <xdr:cNvPr id="4" name="Seta para a esquerda 3" descr="Índice" title="Índice">
          <a:hlinkClick xmlns:r="http://schemas.openxmlformats.org/officeDocument/2006/relationships" r:id="rId1"/>
        </xdr:cNvPr>
        <xdr:cNvSpPr/>
      </xdr:nvSpPr>
      <xdr:spPr>
        <a:xfrm>
          <a:off x="5915025" y="4762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9525</xdr:colOff>
      <xdr:row>0</xdr:row>
      <xdr:rowOff>0</xdr:rowOff>
    </xdr:from>
    <xdr:to>
      <xdr:col>1</xdr:col>
      <xdr:colOff>1186969</xdr:colOff>
      <xdr:row>5</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125" y="0"/>
          <a:ext cx="1177444" cy="904875"/>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absolute">
    <xdr:from>
      <xdr:col>1</xdr:col>
      <xdr:colOff>5819775</xdr:colOff>
      <xdr:row>0</xdr:row>
      <xdr:rowOff>0</xdr:rowOff>
    </xdr:from>
    <xdr:to>
      <xdr:col>2</xdr:col>
      <xdr:colOff>4650</xdr:colOff>
      <xdr:row>4</xdr:row>
      <xdr:rowOff>6600</xdr:rowOff>
    </xdr:to>
    <xdr:sp macro="" textlink="">
      <xdr:nvSpPr>
        <xdr:cNvPr id="3" name="Seta para a esquerda 2" descr="Índice" title="Índice">
          <a:hlinkClick xmlns:r="http://schemas.openxmlformats.org/officeDocument/2006/relationships" r:id="rId1"/>
        </xdr:cNvPr>
        <xdr:cNvSpPr/>
      </xdr:nvSpPr>
      <xdr:spPr>
        <a:xfrm>
          <a:off x="64008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9525</xdr:colOff>
      <xdr:row>0</xdr:row>
      <xdr:rowOff>0</xdr:rowOff>
    </xdr:from>
    <xdr:to>
      <xdr:col>1</xdr:col>
      <xdr:colOff>1186969</xdr:colOff>
      <xdr:row>6</xdr:row>
      <xdr:rowOff>104775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550" y="0"/>
          <a:ext cx="1177444" cy="904875"/>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absolute">
    <xdr:from>
      <xdr:col>2</xdr:col>
      <xdr:colOff>285750</xdr:colOff>
      <xdr:row>0</xdr:row>
      <xdr:rowOff>0</xdr:rowOff>
    </xdr:from>
    <xdr:to>
      <xdr:col>3</xdr:col>
      <xdr:colOff>23700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55530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absolute">
    <xdr:from>
      <xdr:col>8</xdr:col>
      <xdr:colOff>342900</xdr:colOff>
      <xdr:row>0</xdr:row>
      <xdr:rowOff>0</xdr:rowOff>
    </xdr:from>
    <xdr:to>
      <xdr:col>10</xdr:col>
      <xdr:colOff>23700</xdr:colOff>
      <xdr:row>3</xdr:row>
      <xdr:rowOff>82800</xdr:rowOff>
    </xdr:to>
    <xdr:sp macro="" textlink="">
      <xdr:nvSpPr>
        <xdr:cNvPr id="3" name="Seta para a esquerda 2" descr="Índice" title="Índice">
          <a:hlinkClick xmlns:r="http://schemas.openxmlformats.org/officeDocument/2006/relationships" r:id="rId1"/>
        </xdr:cNvPr>
        <xdr:cNvSpPr/>
      </xdr:nvSpPr>
      <xdr:spPr>
        <a:xfrm>
          <a:off x="58959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5</xdr:row>
      <xdr:rowOff>142875</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absolute">
    <xdr:from>
      <xdr:col>2</xdr:col>
      <xdr:colOff>9525</xdr:colOff>
      <xdr:row>0</xdr:row>
      <xdr:rowOff>0</xdr:rowOff>
    </xdr:from>
    <xdr:to>
      <xdr:col>3</xdr:col>
      <xdr:colOff>23700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33432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absolute">
    <xdr:from>
      <xdr:col>6</xdr:col>
      <xdr:colOff>457200</xdr:colOff>
      <xdr:row>0</xdr:row>
      <xdr:rowOff>0</xdr:rowOff>
    </xdr:from>
    <xdr:to>
      <xdr:col>8</xdr:col>
      <xdr:colOff>14175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7151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05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absolute">
    <xdr:from>
      <xdr:col>8</xdr:col>
      <xdr:colOff>428625</xdr:colOff>
      <xdr:row>0</xdr:row>
      <xdr:rowOff>0</xdr:rowOff>
    </xdr:from>
    <xdr:to>
      <xdr:col>10</xdr:col>
      <xdr:colOff>4650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82105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absolute">
    <xdr:from>
      <xdr:col>4</xdr:col>
      <xdr:colOff>571500</xdr:colOff>
      <xdr:row>0</xdr:row>
      <xdr:rowOff>0</xdr:rowOff>
    </xdr:from>
    <xdr:to>
      <xdr:col>5</xdr:col>
      <xdr:colOff>585675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2865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absolute">
    <xdr:from>
      <xdr:col>6</xdr:col>
      <xdr:colOff>447675</xdr:colOff>
      <xdr:row>0</xdr:row>
      <xdr:rowOff>0</xdr:rowOff>
    </xdr:from>
    <xdr:to>
      <xdr:col>8</xdr:col>
      <xdr:colOff>52275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2388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absolute">
    <xdr:from>
      <xdr:col>3</xdr:col>
      <xdr:colOff>542925</xdr:colOff>
      <xdr:row>0</xdr:row>
      <xdr:rowOff>0</xdr:rowOff>
    </xdr:from>
    <xdr:to>
      <xdr:col>5</xdr:col>
      <xdr:colOff>4650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45053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absolute">
    <xdr:from>
      <xdr:col>2</xdr:col>
      <xdr:colOff>409575</xdr:colOff>
      <xdr:row>0</xdr:row>
      <xdr:rowOff>0</xdr:rowOff>
    </xdr:from>
    <xdr:to>
      <xdr:col>3</xdr:col>
      <xdr:colOff>671400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36671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6" name="Imagem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536984</xdr:colOff>
      <xdr:row>8</xdr:row>
      <xdr:rowOff>67049</xdr:rowOff>
    </xdr:from>
    <xdr:to>
      <xdr:col>5</xdr:col>
      <xdr:colOff>476250</xdr:colOff>
      <xdr:row>25</xdr:row>
      <xdr:rowOff>23982</xdr:rowOff>
    </xdr:to>
    <xdr:graphicFrame macro="">
      <xdr:nvGraphicFramePr>
        <xdr:cNvPr id="2" name="Gráfico 1">
          <a:extLst>
            <a:ext uri="{FF2B5EF4-FFF2-40B4-BE49-F238E27FC236}">
              <a16:creationId xmlns:a16="http://schemas.microsoft.com/office/drawing/2014/main" id="{87726B65-84C1-47EF-AC5C-9DC3F97DDCC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1</xdr:col>
      <xdr:colOff>1177444</xdr:colOff>
      <xdr:row>5</xdr:row>
      <xdr:rowOff>104775</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twoCellAnchor editAs="absolute">
    <xdr:from>
      <xdr:col>5</xdr:col>
      <xdr:colOff>0</xdr:colOff>
      <xdr:row>0</xdr:row>
      <xdr:rowOff>0</xdr:rowOff>
    </xdr:from>
    <xdr:to>
      <xdr:col>6</xdr:col>
      <xdr:colOff>290400</xdr:colOff>
      <xdr:row>3</xdr:row>
      <xdr:rowOff>82800</xdr:rowOff>
    </xdr:to>
    <xdr:sp macro="" textlink="">
      <xdr:nvSpPr>
        <xdr:cNvPr id="4" name="Seta para a esquerda 3" descr="Índice" title="Índice">
          <a:hlinkClick xmlns:r="http://schemas.openxmlformats.org/officeDocument/2006/relationships" r:id="rId3"/>
        </xdr:cNvPr>
        <xdr:cNvSpPr/>
      </xdr:nvSpPr>
      <xdr:spPr>
        <a:xfrm>
          <a:off x="42862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wsDr>
</file>

<file path=xl/drawings/drawing60.xml><?xml version="1.0" encoding="utf-8"?>
<xdr:wsDr xmlns:xdr="http://schemas.openxmlformats.org/drawingml/2006/spreadsheetDrawing" xmlns:a="http://schemas.openxmlformats.org/drawingml/2006/main">
  <xdr:twoCellAnchor editAs="absolute">
    <xdr:from>
      <xdr:col>5</xdr:col>
      <xdr:colOff>438150</xdr:colOff>
      <xdr:row>0</xdr:row>
      <xdr:rowOff>0</xdr:rowOff>
    </xdr:from>
    <xdr:to>
      <xdr:col>7</xdr:col>
      <xdr:colOff>42750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2769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2</xdr:col>
      <xdr:colOff>444019</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absolute">
    <xdr:from>
      <xdr:col>4</xdr:col>
      <xdr:colOff>600075</xdr:colOff>
      <xdr:row>0</xdr:row>
      <xdr:rowOff>0</xdr:rowOff>
    </xdr:from>
    <xdr:to>
      <xdr:col>6</xdr:col>
      <xdr:colOff>4650</xdr:colOff>
      <xdr:row>3</xdr:row>
      <xdr:rowOff>82800</xdr:rowOff>
    </xdr:to>
    <xdr:sp macro="" textlink="">
      <xdr:nvSpPr>
        <xdr:cNvPr id="3" name="Seta para a esquerda 2" descr="Índice" title="Índice">
          <a:hlinkClick xmlns:r="http://schemas.openxmlformats.org/officeDocument/2006/relationships" r:id="rId1"/>
        </xdr:cNvPr>
        <xdr:cNvSpPr/>
      </xdr:nvSpPr>
      <xdr:spPr>
        <a:xfrm>
          <a:off x="62579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5</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absolute">
    <xdr:from>
      <xdr:col>8</xdr:col>
      <xdr:colOff>228600</xdr:colOff>
      <xdr:row>0</xdr:row>
      <xdr:rowOff>0</xdr:rowOff>
    </xdr:from>
    <xdr:to>
      <xdr:col>9</xdr:col>
      <xdr:colOff>576150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72866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absolute">
    <xdr:from>
      <xdr:col>6</xdr:col>
      <xdr:colOff>419100</xdr:colOff>
      <xdr:row>0</xdr:row>
      <xdr:rowOff>0</xdr:rowOff>
    </xdr:from>
    <xdr:to>
      <xdr:col>8</xdr:col>
      <xdr:colOff>23700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2007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absolute">
    <xdr:from>
      <xdr:col>2</xdr:col>
      <xdr:colOff>533400</xdr:colOff>
      <xdr:row>0</xdr:row>
      <xdr:rowOff>0</xdr:rowOff>
    </xdr:from>
    <xdr:to>
      <xdr:col>4</xdr:col>
      <xdr:colOff>23700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51530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absolute">
    <xdr:from>
      <xdr:col>4</xdr:col>
      <xdr:colOff>552450</xdr:colOff>
      <xdr:row>0</xdr:row>
      <xdr:rowOff>0</xdr:rowOff>
    </xdr:from>
    <xdr:to>
      <xdr:col>6</xdr:col>
      <xdr:colOff>4650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58864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absolute">
    <xdr:from>
      <xdr:col>8</xdr:col>
      <xdr:colOff>304800</xdr:colOff>
      <xdr:row>0</xdr:row>
      <xdr:rowOff>0</xdr:rowOff>
    </xdr:from>
    <xdr:to>
      <xdr:col>9</xdr:col>
      <xdr:colOff>652350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77819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absolute">
    <xdr:from>
      <xdr:col>6</xdr:col>
      <xdr:colOff>485775</xdr:colOff>
      <xdr:row>0</xdr:row>
      <xdr:rowOff>0</xdr:rowOff>
    </xdr:from>
    <xdr:to>
      <xdr:col>8</xdr:col>
      <xdr:colOff>14175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0960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absolute">
    <xdr:from>
      <xdr:col>2</xdr:col>
      <xdr:colOff>561975</xdr:colOff>
      <xdr:row>0</xdr:row>
      <xdr:rowOff>0</xdr:rowOff>
    </xdr:from>
    <xdr:to>
      <xdr:col>4</xdr:col>
      <xdr:colOff>14175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8865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absolute">
    <xdr:from>
      <xdr:col>4</xdr:col>
      <xdr:colOff>542925</xdr:colOff>
      <xdr:row>0</xdr:row>
      <xdr:rowOff>0</xdr:rowOff>
    </xdr:from>
    <xdr:to>
      <xdr:col>5</xdr:col>
      <xdr:colOff>709500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70770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598343</xdr:colOff>
      <xdr:row>9</xdr:row>
      <xdr:rowOff>28575</xdr:rowOff>
    </xdr:from>
    <xdr:to>
      <xdr:col>7</xdr:col>
      <xdr:colOff>9525</xdr:colOff>
      <xdr:row>27</xdr:row>
      <xdr:rowOff>142009</xdr:rowOff>
    </xdr:to>
    <xdr:graphicFrame macro="">
      <xdr:nvGraphicFramePr>
        <xdr:cNvPr id="2" name="Gráfico 1">
          <a:extLst>
            <a:ext uri="{FF2B5EF4-FFF2-40B4-BE49-F238E27FC236}">
              <a16:creationId xmlns:a16="http://schemas.microsoft.com/office/drawing/2014/main" id="{82F43BC6-B6CE-4DE3-BFDC-C4996F2E3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43969</xdr:colOff>
      <xdr:row>5</xdr:row>
      <xdr:rowOff>142875</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225" y="0"/>
          <a:ext cx="1177444" cy="904875"/>
        </a:xfrm>
        <a:prstGeom prst="rect">
          <a:avLst/>
        </a:prstGeom>
      </xdr:spPr>
    </xdr:pic>
    <xdr:clientData/>
  </xdr:twoCellAnchor>
  <xdr:twoCellAnchor editAs="absolute">
    <xdr:from>
      <xdr:col>6</xdr:col>
      <xdr:colOff>923925</xdr:colOff>
      <xdr:row>0</xdr:row>
      <xdr:rowOff>0</xdr:rowOff>
    </xdr:from>
    <xdr:to>
      <xdr:col>8</xdr:col>
      <xdr:colOff>33225</xdr:colOff>
      <xdr:row>3</xdr:row>
      <xdr:rowOff>82800</xdr:rowOff>
    </xdr:to>
    <xdr:sp macro="" textlink="">
      <xdr:nvSpPr>
        <xdr:cNvPr id="4" name="Seta para a esquerda 3" descr="Índice" title="Índice">
          <a:hlinkClick xmlns:r="http://schemas.openxmlformats.org/officeDocument/2006/relationships" r:id="rId3"/>
        </xdr:cNvPr>
        <xdr:cNvSpPr/>
      </xdr:nvSpPr>
      <xdr:spPr>
        <a:xfrm>
          <a:off x="43243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wsDr>
</file>

<file path=xl/drawings/drawing70.xml><?xml version="1.0" encoding="utf-8"?>
<xdr:wsDr xmlns:xdr="http://schemas.openxmlformats.org/drawingml/2006/spreadsheetDrawing" xmlns:a="http://schemas.openxmlformats.org/drawingml/2006/main">
  <xdr:twoCellAnchor editAs="absolute">
    <xdr:from>
      <xdr:col>8</xdr:col>
      <xdr:colOff>219075</xdr:colOff>
      <xdr:row>0</xdr:row>
      <xdr:rowOff>0</xdr:rowOff>
    </xdr:from>
    <xdr:to>
      <xdr:col>9</xdr:col>
      <xdr:colOff>585675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75438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absolute">
    <xdr:from>
      <xdr:col>6</xdr:col>
      <xdr:colOff>638175</xdr:colOff>
      <xdr:row>0</xdr:row>
      <xdr:rowOff>0</xdr:rowOff>
    </xdr:from>
    <xdr:to>
      <xdr:col>8</xdr:col>
      <xdr:colOff>14175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3817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absolute">
    <xdr:from>
      <xdr:col>2</xdr:col>
      <xdr:colOff>714375</xdr:colOff>
      <xdr:row>0</xdr:row>
      <xdr:rowOff>0</xdr:rowOff>
    </xdr:from>
    <xdr:to>
      <xdr:col>4</xdr:col>
      <xdr:colOff>61800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0960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absolute">
    <xdr:from>
      <xdr:col>4</xdr:col>
      <xdr:colOff>638175</xdr:colOff>
      <xdr:row>0</xdr:row>
      <xdr:rowOff>0</xdr:rowOff>
    </xdr:from>
    <xdr:to>
      <xdr:col>6</xdr:col>
      <xdr:colOff>14175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58674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absolute">
    <xdr:from>
      <xdr:col>8</xdr:col>
      <xdr:colOff>200025</xdr:colOff>
      <xdr:row>0</xdr:row>
      <xdr:rowOff>0</xdr:rowOff>
    </xdr:from>
    <xdr:to>
      <xdr:col>9</xdr:col>
      <xdr:colOff>566625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72485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absolute">
    <xdr:from>
      <xdr:col>6</xdr:col>
      <xdr:colOff>657225</xdr:colOff>
      <xdr:row>0</xdr:row>
      <xdr:rowOff>0</xdr:rowOff>
    </xdr:from>
    <xdr:to>
      <xdr:col>7</xdr:col>
      <xdr:colOff>738075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8865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absolute">
    <xdr:from>
      <xdr:col>2</xdr:col>
      <xdr:colOff>647700</xdr:colOff>
      <xdr:row>0</xdr:row>
      <xdr:rowOff>0</xdr:rowOff>
    </xdr:from>
    <xdr:to>
      <xdr:col>4</xdr:col>
      <xdr:colOff>52275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48291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absolute">
    <xdr:from>
      <xdr:col>4</xdr:col>
      <xdr:colOff>523875</xdr:colOff>
      <xdr:row>0</xdr:row>
      <xdr:rowOff>0</xdr:rowOff>
    </xdr:from>
    <xdr:to>
      <xdr:col>5</xdr:col>
      <xdr:colOff>804750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1817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absolute">
    <xdr:from>
      <xdr:col>4</xdr:col>
      <xdr:colOff>600075</xdr:colOff>
      <xdr:row>0</xdr:row>
      <xdr:rowOff>0</xdr:rowOff>
    </xdr:from>
    <xdr:to>
      <xdr:col>6</xdr:col>
      <xdr:colOff>33225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56673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absolute">
    <xdr:from>
      <xdr:col>8</xdr:col>
      <xdr:colOff>342900</xdr:colOff>
      <xdr:row>0</xdr:row>
      <xdr:rowOff>0</xdr:rowOff>
    </xdr:from>
    <xdr:to>
      <xdr:col>9</xdr:col>
      <xdr:colOff>604725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77343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5829300</xdr:colOff>
      <xdr:row>0</xdr:row>
      <xdr:rowOff>47625</xdr:rowOff>
    </xdr:from>
    <xdr:to>
      <xdr:col>2</xdr:col>
      <xdr:colOff>14175</xdr:colOff>
      <xdr:row>4</xdr:row>
      <xdr:rowOff>16125</xdr:rowOff>
    </xdr:to>
    <xdr:sp macro="" textlink="">
      <xdr:nvSpPr>
        <xdr:cNvPr id="3" name="Seta para a esquerda 2" descr="Índice" title="Índice">
          <a:hlinkClick xmlns:r="http://schemas.openxmlformats.org/officeDocument/2006/relationships" r:id="rId1"/>
        </xdr:cNvPr>
        <xdr:cNvSpPr/>
      </xdr:nvSpPr>
      <xdr:spPr>
        <a:xfrm>
          <a:off x="6410325" y="4762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28575</xdr:colOff>
      <xdr:row>0</xdr:row>
      <xdr:rowOff>19050</xdr:rowOff>
    </xdr:from>
    <xdr:to>
      <xdr:col>1</xdr:col>
      <xdr:colOff>1206019</xdr:colOff>
      <xdr:row>5</xdr:row>
      <xdr:rowOff>152400</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9050"/>
          <a:ext cx="1177444" cy="904875"/>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absolute">
    <xdr:from>
      <xdr:col>6</xdr:col>
      <xdr:colOff>571500</xdr:colOff>
      <xdr:row>0</xdr:row>
      <xdr:rowOff>0</xdr:rowOff>
    </xdr:from>
    <xdr:to>
      <xdr:col>8</xdr:col>
      <xdr:colOff>33225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6389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absolute">
    <xdr:from>
      <xdr:col>3</xdr:col>
      <xdr:colOff>352425</xdr:colOff>
      <xdr:row>0</xdr:row>
      <xdr:rowOff>0</xdr:rowOff>
    </xdr:from>
    <xdr:to>
      <xdr:col>4</xdr:col>
      <xdr:colOff>576150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53816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absolute">
    <xdr:from>
      <xdr:col>2</xdr:col>
      <xdr:colOff>495300</xdr:colOff>
      <xdr:row>0</xdr:row>
      <xdr:rowOff>0</xdr:rowOff>
    </xdr:from>
    <xdr:to>
      <xdr:col>4</xdr:col>
      <xdr:colOff>33225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1436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absolute">
    <xdr:from>
      <xdr:col>4</xdr:col>
      <xdr:colOff>476250</xdr:colOff>
      <xdr:row>0</xdr:row>
      <xdr:rowOff>0</xdr:rowOff>
    </xdr:from>
    <xdr:to>
      <xdr:col>5</xdr:col>
      <xdr:colOff>728550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57531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absolute">
    <xdr:from>
      <xdr:col>8</xdr:col>
      <xdr:colOff>104775</xdr:colOff>
      <xdr:row>0</xdr:row>
      <xdr:rowOff>19050</xdr:rowOff>
    </xdr:from>
    <xdr:to>
      <xdr:col>9</xdr:col>
      <xdr:colOff>538050</xdr:colOff>
      <xdr:row>2</xdr:row>
      <xdr:rowOff>178050</xdr:rowOff>
    </xdr:to>
    <xdr:sp macro="" textlink="">
      <xdr:nvSpPr>
        <xdr:cNvPr id="3" name="Seta para a esquerda 2" descr="Índice" title="Índice">
          <a:hlinkClick xmlns:r="http://schemas.openxmlformats.org/officeDocument/2006/relationships" r:id="rId1"/>
        </xdr:cNvPr>
        <xdr:cNvSpPr/>
      </xdr:nvSpPr>
      <xdr:spPr>
        <a:xfrm>
          <a:off x="7439025" y="1905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absolute">
    <xdr:from>
      <xdr:col>6</xdr:col>
      <xdr:colOff>514350</xdr:colOff>
      <xdr:row>0</xdr:row>
      <xdr:rowOff>9525</xdr:rowOff>
    </xdr:from>
    <xdr:to>
      <xdr:col>7</xdr:col>
      <xdr:colOff>661875</xdr:colOff>
      <xdr:row>2</xdr:row>
      <xdr:rowOff>168525</xdr:rowOff>
    </xdr:to>
    <xdr:sp macro="" textlink="">
      <xdr:nvSpPr>
        <xdr:cNvPr id="3" name="Seta para a esquerda 2" descr="Índice" title="Índice">
          <a:hlinkClick xmlns:r="http://schemas.openxmlformats.org/officeDocument/2006/relationships" r:id="rId1"/>
        </xdr:cNvPr>
        <xdr:cNvSpPr/>
      </xdr:nvSpPr>
      <xdr:spPr>
        <a:xfrm>
          <a:off x="6038850" y="952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absolute">
    <xdr:from>
      <xdr:col>2</xdr:col>
      <xdr:colOff>571500</xdr:colOff>
      <xdr:row>0</xdr:row>
      <xdr:rowOff>0</xdr:rowOff>
    </xdr:from>
    <xdr:to>
      <xdr:col>4</xdr:col>
      <xdr:colOff>23700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51625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absolute">
    <xdr:from>
      <xdr:col>4</xdr:col>
      <xdr:colOff>742950</xdr:colOff>
      <xdr:row>0</xdr:row>
      <xdr:rowOff>0</xdr:rowOff>
    </xdr:from>
    <xdr:to>
      <xdr:col>6</xdr:col>
      <xdr:colOff>4650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56388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absolute">
    <xdr:from>
      <xdr:col>8</xdr:col>
      <xdr:colOff>238125</xdr:colOff>
      <xdr:row>0</xdr:row>
      <xdr:rowOff>0</xdr:rowOff>
    </xdr:from>
    <xdr:to>
      <xdr:col>10</xdr:col>
      <xdr:colOff>23700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76009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absolute">
    <xdr:from>
      <xdr:col>6</xdr:col>
      <xdr:colOff>581025</xdr:colOff>
      <xdr:row>0</xdr:row>
      <xdr:rowOff>0</xdr:rowOff>
    </xdr:from>
    <xdr:to>
      <xdr:col>8</xdr:col>
      <xdr:colOff>23700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0293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12</xdr:col>
      <xdr:colOff>276225</xdr:colOff>
      <xdr:row>0</xdr:row>
      <xdr:rowOff>123825</xdr:rowOff>
    </xdr:from>
    <xdr:to>
      <xdr:col>14</xdr:col>
      <xdr:colOff>14175</xdr:colOff>
      <xdr:row>4</xdr:row>
      <xdr:rowOff>54225</xdr:rowOff>
    </xdr:to>
    <xdr:sp macro="" textlink="">
      <xdr:nvSpPr>
        <xdr:cNvPr id="4" name="Seta para a esquerda 3" descr="Índice" title="Índice">
          <a:hlinkClick xmlns:r="http://schemas.openxmlformats.org/officeDocument/2006/relationships" r:id="rId1"/>
        </xdr:cNvPr>
        <xdr:cNvSpPr/>
      </xdr:nvSpPr>
      <xdr:spPr>
        <a:xfrm>
          <a:off x="8734425" y="123825"/>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0</xdr:col>
      <xdr:colOff>542926</xdr:colOff>
      <xdr:row>0</xdr:row>
      <xdr:rowOff>0</xdr:rowOff>
    </xdr:from>
    <xdr:to>
      <xdr:col>2</xdr:col>
      <xdr:colOff>996470</xdr:colOff>
      <xdr:row>5</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2526" y="0"/>
          <a:ext cx="1177444" cy="904875"/>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absolute">
    <xdr:from>
      <xdr:col>2</xdr:col>
      <xdr:colOff>419100</xdr:colOff>
      <xdr:row>0</xdr:row>
      <xdr:rowOff>0</xdr:rowOff>
    </xdr:from>
    <xdr:to>
      <xdr:col>3</xdr:col>
      <xdr:colOff>566625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72390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absolute">
    <xdr:from>
      <xdr:col>4</xdr:col>
      <xdr:colOff>657225</xdr:colOff>
      <xdr:row>0</xdr:row>
      <xdr:rowOff>0</xdr:rowOff>
    </xdr:from>
    <xdr:to>
      <xdr:col>5</xdr:col>
      <xdr:colOff>842850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56007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absolute">
    <xdr:from>
      <xdr:col>8</xdr:col>
      <xdr:colOff>171450</xdr:colOff>
      <xdr:row>0</xdr:row>
      <xdr:rowOff>19050</xdr:rowOff>
    </xdr:from>
    <xdr:to>
      <xdr:col>9</xdr:col>
      <xdr:colOff>557100</xdr:colOff>
      <xdr:row>2</xdr:row>
      <xdr:rowOff>178050</xdr:rowOff>
    </xdr:to>
    <xdr:sp macro="" textlink="">
      <xdr:nvSpPr>
        <xdr:cNvPr id="3" name="Seta para a esquerda 2" descr="Índice" title="Índice">
          <a:hlinkClick xmlns:r="http://schemas.openxmlformats.org/officeDocument/2006/relationships" r:id="rId1"/>
        </xdr:cNvPr>
        <xdr:cNvSpPr/>
      </xdr:nvSpPr>
      <xdr:spPr>
        <a:xfrm>
          <a:off x="7277100" y="1905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absolute">
    <xdr:from>
      <xdr:col>6</xdr:col>
      <xdr:colOff>619125</xdr:colOff>
      <xdr:row>0</xdr:row>
      <xdr:rowOff>0</xdr:rowOff>
    </xdr:from>
    <xdr:to>
      <xdr:col>8</xdr:col>
      <xdr:colOff>4650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1817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absolute">
    <xdr:from>
      <xdr:col>2</xdr:col>
      <xdr:colOff>581025</xdr:colOff>
      <xdr:row>0</xdr:row>
      <xdr:rowOff>0</xdr:rowOff>
    </xdr:from>
    <xdr:to>
      <xdr:col>4</xdr:col>
      <xdr:colOff>4650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08647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absolute">
    <xdr:from>
      <xdr:col>4</xdr:col>
      <xdr:colOff>390525</xdr:colOff>
      <xdr:row>0</xdr:row>
      <xdr:rowOff>0</xdr:rowOff>
    </xdr:from>
    <xdr:to>
      <xdr:col>5</xdr:col>
      <xdr:colOff>642825</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55626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absolute">
    <xdr:from>
      <xdr:col>8</xdr:col>
      <xdr:colOff>200025</xdr:colOff>
      <xdr:row>0</xdr:row>
      <xdr:rowOff>19050</xdr:rowOff>
    </xdr:from>
    <xdr:to>
      <xdr:col>9</xdr:col>
      <xdr:colOff>576150</xdr:colOff>
      <xdr:row>2</xdr:row>
      <xdr:rowOff>178050</xdr:rowOff>
    </xdr:to>
    <xdr:sp macro="" textlink="">
      <xdr:nvSpPr>
        <xdr:cNvPr id="3" name="Seta para a esquerda 2" descr="Índice" title="Índice">
          <a:hlinkClick xmlns:r="http://schemas.openxmlformats.org/officeDocument/2006/relationships" r:id="rId1"/>
        </xdr:cNvPr>
        <xdr:cNvSpPr/>
      </xdr:nvSpPr>
      <xdr:spPr>
        <a:xfrm>
          <a:off x="7419975" y="1905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absolute">
    <xdr:from>
      <xdr:col>6</xdr:col>
      <xdr:colOff>514350</xdr:colOff>
      <xdr:row>0</xdr:row>
      <xdr:rowOff>0</xdr:rowOff>
    </xdr:from>
    <xdr:to>
      <xdr:col>8</xdr:col>
      <xdr:colOff>4650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6410325"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absolute">
    <xdr:from>
      <xdr:col>2</xdr:col>
      <xdr:colOff>657225</xdr:colOff>
      <xdr:row>0</xdr:row>
      <xdr:rowOff>0</xdr:rowOff>
    </xdr:from>
    <xdr:to>
      <xdr:col>4</xdr:col>
      <xdr:colOff>4650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497205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absolute">
    <xdr:from>
      <xdr:col>4</xdr:col>
      <xdr:colOff>609600</xdr:colOff>
      <xdr:row>0</xdr:row>
      <xdr:rowOff>0</xdr:rowOff>
    </xdr:from>
    <xdr:to>
      <xdr:col>6</xdr:col>
      <xdr:colOff>4650</xdr:colOff>
      <xdr:row>2</xdr:row>
      <xdr:rowOff>159000</xdr:rowOff>
    </xdr:to>
    <xdr:sp macro="" textlink="">
      <xdr:nvSpPr>
        <xdr:cNvPr id="3" name="Seta para a esquerda 2" descr="Índice" title="Índice">
          <a:hlinkClick xmlns:r="http://schemas.openxmlformats.org/officeDocument/2006/relationships" r:id="rId1"/>
        </xdr:cNvPr>
        <xdr:cNvSpPr/>
      </xdr:nvSpPr>
      <xdr:spPr>
        <a:xfrm>
          <a:off x="5334000" y="0"/>
          <a:ext cx="900000" cy="540000"/>
        </a:xfrm>
        <a:prstGeom prst="leftArrow">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latin typeface="+mn-lt"/>
              <a:ea typeface="Verdana" panose="020B0604030504040204" pitchFamily="34" charset="0"/>
            </a:rPr>
            <a:t>Índice</a:t>
          </a:r>
        </a:p>
      </xdr:txBody>
    </xdr:sp>
    <xdr:clientData/>
  </xdr:twoCellAnchor>
  <xdr:twoCellAnchor editAs="oneCell">
    <xdr:from>
      <xdr:col>1</xdr:col>
      <xdr:colOff>0</xdr:colOff>
      <xdr:row>0</xdr:row>
      <xdr:rowOff>0</xdr:rowOff>
    </xdr:from>
    <xdr:to>
      <xdr:col>1</xdr:col>
      <xdr:colOff>1177444</xdr:colOff>
      <xdr:row>4</xdr:row>
      <xdr:rowOff>142875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1177444" cy="9048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40.bin"/></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41.bin"/></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42.bin"/></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43.bin"/></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131.xml"/><Relationship Id="rId1" Type="http://schemas.openxmlformats.org/officeDocument/2006/relationships/printerSettings" Target="../printerSettings/printerSettings44.bin"/></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2.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136.xml"/></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38.xml"/></Relationships>
</file>

<file path=xl/worksheets/_rels/sheet138.xml.rels><?xml version="1.0" encoding="UTF-8" standalone="yes"?>
<Relationships xmlns="http://schemas.openxmlformats.org/package/2006/relationships"><Relationship Id="rId1" Type="http://schemas.openxmlformats.org/officeDocument/2006/relationships/drawing" Target="../drawings/drawing139.xml"/></Relationships>
</file>

<file path=xl/worksheets/_rels/sheet139.xml.rels><?xml version="1.0" encoding="UTF-8" standalone="yes"?>
<Relationships xmlns="http://schemas.openxmlformats.org/package/2006/relationships"><Relationship Id="rId1" Type="http://schemas.openxmlformats.org/officeDocument/2006/relationships/drawing" Target="../drawings/drawing14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141.xml"/><Relationship Id="rId1" Type="http://schemas.openxmlformats.org/officeDocument/2006/relationships/printerSettings" Target="../printerSettings/printerSettings45.bin"/></Relationships>
</file>

<file path=xl/worksheets/_rels/sheet141.xml.rels><?xml version="1.0" encoding="UTF-8" standalone="yes"?>
<Relationships xmlns="http://schemas.openxmlformats.org/package/2006/relationships"><Relationship Id="rId1" Type="http://schemas.openxmlformats.org/officeDocument/2006/relationships/drawing" Target="../drawings/drawing142.xml"/></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143.xml"/><Relationship Id="rId1" Type="http://schemas.openxmlformats.org/officeDocument/2006/relationships/printerSettings" Target="../printerSettings/printerSettings46.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144.xml"/><Relationship Id="rId1" Type="http://schemas.openxmlformats.org/officeDocument/2006/relationships/printerSettings" Target="../printerSettings/printerSettings47.bin"/></Relationships>
</file>

<file path=xl/worksheets/_rels/sheet144.xml.rels><?xml version="1.0" encoding="UTF-8" standalone="yes"?>
<Relationships xmlns="http://schemas.openxmlformats.org/package/2006/relationships"><Relationship Id="rId1" Type="http://schemas.openxmlformats.org/officeDocument/2006/relationships/drawing" Target="../drawings/drawing145.xml"/></Relationships>
</file>

<file path=xl/worksheets/_rels/sheet145.xml.rels><?xml version="1.0" encoding="UTF-8" standalone="yes"?>
<Relationships xmlns="http://schemas.openxmlformats.org/package/2006/relationships"><Relationship Id="rId1" Type="http://schemas.openxmlformats.org/officeDocument/2006/relationships/drawing" Target="../drawings/drawing146.xml"/></Relationships>
</file>

<file path=xl/worksheets/_rels/sheet146.xml.rels><?xml version="1.0" encoding="UTF-8" standalone="yes"?>
<Relationships xmlns="http://schemas.openxmlformats.org/package/2006/relationships"><Relationship Id="rId1" Type="http://schemas.openxmlformats.org/officeDocument/2006/relationships/drawing" Target="../drawings/drawing147.xml"/></Relationships>
</file>

<file path=xl/worksheets/_rels/sheet147.xml.rels><?xml version="1.0" encoding="UTF-8" standalone="yes"?>
<Relationships xmlns="http://schemas.openxmlformats.org/package/2006/relationships"><Relationship Id="rId1" Type="http://schemas.openxmlformats.org/officeDocument/2006/relationships/drawing" Target="../drawings/drawing148.xml"/></Relationships>
</file>

<file path=xl/worksheets/_rels/sheet148.xml.rels><?xml version="1.0" encoding="UTF-8" standalone="yes"?>
<Relationships xmlns="http://schemas.openxmlformats.org/package/2006/relationships"><Relationship Id="rId1" Type="http://schemas.openxmlformats.org/officeDocument/2006/relationships/drawing" Target="../drawings/drawing149.xml"/></Relationships>
</file>

<file path=xl/worksheets/_rels/sheet149.xml.rels><?xml version="1.0" encoding="UTF-8" standalone="yes"?>
<Relationships xmlns="http://schemas.openxmlformats.org/package/2006/relationships"><Relationship Id="rId1" Type="http://schemas.openxmlformats.org/officeDocument/2006/relationships/drawing" Target="../drawings/drawing15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151.xml"/><Relationship Id="rId1" Type="http://schemas.openxmlformats.org/officeDocument/2006/relationships/printerSettings" Target="../printerSettings/printerSettings48.bin"/></Relationships>
</file>

<file path=xl/worksheets/_rels/sheet151.xml.rels><?xml version="1.0" encoding="UTF-8" standalone="yes"?>
<Relationships xmlns="http://schemas.openxmlformats.org/package/2006/relationships"><Relationship Id="rId1" Type="http://schemas.openxmlformats.org/officeDocument/2006/relationships/drawing" Target="../drawings/drawing152.xml"/></Relationships>
</file>

<file path=xl/worksheets/_rels/sheet152.xml.rels><?xml version="1.0" encoding="UTF-8" standalone="yes"?>
<Relationships xmlns="http://schemas.openxmlformats.org/package/2006/relationships"><Relationship Id="rId1" Type="http://schemas.openxmlformats.org/officeDocument/2006/relationships/drawing" Target="../drawings/drawing153.xml"/></Relationships>
</file>

<file path=xl/worksheets/_rels/sheet153.xml.rels><?xml version="1.0" encoding="UTF-8" standalone="yes"?>
<Relationships xmlns="http://schemas.openxmlformats.org/package/2006/relationships"><Relationship Id="rId1" Type="http://schemas.openxmlformats.org/officeDocument/2006/relationships/drawing" Target="../drawings/drawing154.xml"/></Relationships>
</file>

<file path=xl/worksheets/_rels/sheet154.xml.rels><?xml version="1.0" encoding="UTF-8" standalone="yes"?>
<Relationships xmlns="http://schemas.openxmlformats.org/package/2006/relationships"><Relationship Id="rId1" Type="http://schemas.openxmlformats.org/officeDocument/2006/relationships/drawing" Target="../drawings/drawing155.xml"/></Relationships>
</file>

<file path=xl/worksheets/_rels/sheet155.xml.rels><?xml version="1.0" encoding="UTF-8" standalone="yes"?>
<Relationships xmlns="http://schemas.openxmlformats.org/package/2006/relationships"><Relationship Id="rId1" Type="http://schemas.openxmlformats.org/officeDocument/2006/relationships/drawing" Target="../drawings/drawing156.xml"/></Relationships>
</file>

<file path=xl/worksheets/_rels/sheet156.xml.rels><?xml version="1.0" encoding="UTF-8" standalone="yes"?>
<Relationships xmlns="http://schemas.openxmlformats.org/package/2006/relationships"><Relationship Id="rId1" Type="http://schemas.openxmlformats.org/officeDocument/2006/relationships/drawing" Target="../drawings/drawing157.xml"/></Relationships>
</file>

<file path=xl/worksheets/_rels/sheet157.xml.rels><?xml version="1.0" encoding="UTF-8" standalone="yes"?>
<Relationships xmlns="http://schemas.openxmlformats.org/package/2006/relationships"><Relationship Id="rId1" Type="http://schemas.openxmlformats.org/officeDocument/2006/relationships/drawing" Target="../drawings/drawing158.xml"/></Relationships>
</file>

<file path=xl/worksheets/_rels/sheet158.xml.rels><?xml version="1.0" encoding="UTF-8" standalone="yes"?>
<Relationships xmlns="http://schemas.openxmlformats.org/package/2006/relationships"><Relationship Id="rId1" Type="http://schemas.openxmlformats.org/officeDocument/2006/relationships/drawing" Target="../drawings/drawing159.xml"/></Relationships>
</file>

<file path=xl/worksheets/_rels/sheet159.xml.rels><?xml version="1.0" encoding="UTF-8" standalone="yes"?>
<Relationships xmlns="http://schemas.openxmlformats.org/package/2006/relationships"><Relationship Id="rId1" Type="http://schemas.openxmlformats.org/officeDocument/2006/relationships/drawing" Target="../drawings/drawing16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0.xml.rels><?xml version="1.0" encoding="UTF-8" standalone="yes"?>
<Relationships xmlns="http://schemas.openxmlformats.org/package/2006/relationships"><Relationship Id="rId1" Type="http://schemas.openxmlformats.org/officeDocument/2006/relationships/drawing" Target="../drawings/drawing161.xml"/></Relationships>
</file>

<file path=xl/worksheets/_rels/sheet161.xml.rels><?xml version="1.0" encoding="UTF-8" standalone="yes"?>
<Relationships xmlns="http://schemas.openxmlformats.org/package/2006/relationships"><Relationship Id="rId1" Type="http://schemas.openxmlformats.org/officeDocument/2006/relationships/drawing" Target="../drawings/drawing162.xml"/></Relationships>
</file>

<file path=xl/worksheets/_rels/sheet162.xml.rels><?xml version="1.0" encoding="UTF-8" standalone="yes"?>
<Relationships xmlns="http://schemas.openxmlformats.org/package/2006/relationships"><Relationship Id="rId2" Type="http://schemas.openxmlformats.org/officeDocument/2006/relationships/drawing" Target="../drawings/drawing163.xml"/><Relationship Id="rId1" Type="http://schemas.openxmlformats.org/officeDocument/2006/relationships/printerSettings" Target="../printerSettings/printerSettings49.bin"/></Relationships>
</file>

<file path=xl/worksheets/_rels/sheet163.xml.rels><?xml version="1.0" encoding="UTF-8" standalone="yes"?>
<Relationships xmlns="http://schemas.openxmlformats.org/package/2006/relationships"><Relationship Id="rId2" Type="http://schemas.openxmlformats.org/officeDocument/2006/relationships/drawing" Target="../drawings/drawing164.xml"/><Relationship Id="rId1" Type="http://schemas.openxmlformats.org/officeDocument/2006/relationships/printerSettings" Target="../printerSettings/printerSettings50.bin"/></Relationships>
</file>

<file path=xl/worksheets/_rels/sheet164.xml.rels><?xml version="1.0" encoding="UTF-8" standalone="yes"?>
<Relationships xmlns="http://schemas.openxmlformats.org/package/2006/relationships"><Relationship Id="rId1" Type="http://schemas.openxmlformats.org/officeDocument/2006/relationships/drawing" Target="../drawings/drawing165.xml"/></Relationships>
</file>

<file path=xl/worksheets/_rels/sheet165.xml.rels><?xml version="1.0" encoding="UTF-8" standalone="yes"?>
<Relationships xmlns="http://schemas.openxmlformats.org/package/2006/relationships"><Relationship Id="rId2" Type="http://schemas.openxmlformats.org/officeDocument/2006/relationships/drawing" Target="../drawings/drawing166.xml"/><Relationship Id="rId1" Type="http://schemas.openxmlformats.org/officeDocument/2006/relationships/printerSettings" Target="../printerSettings/printerSettings51.bin"/></Relationships>
</file>

<file path=xl/worksheets/_rels/sheet166.xml.rels><?xml version="1.0" encoding="UTF-8" standalone="yes"?>
<Relationships xmlns="http://schemas.openxmlformats.org/package/2006/relationships"><Relationship Id="rId2" Type="http://schemas.openxmlformats.org/officeDocument/2006/relationships/drawing" Target="../drawings/drawing167.xml"/><Relationship Id="rId1" Type="http://schemas.openxmlformats.org/officeDocument/2006/relationships/printerSettings" Target="../printerSettings/printerSettings52.bin"/></Relationships>
</file>

<file path=xl/worksheets/_rels/sheet167.xml.rels><?xml version="1.0" encoding="UTF-8" standalone="yes"?>
<Relationships xmlns="http://schemas.openxmlformats.org/package/2006/relationships"><Relationship Id="rId1" Type="http://schemas.openxmlformats.org/officeDocument/2006/relationships/drawing" Target="../drawings/drawing168.xml"/></Relationships>
</file>

<file path=xl/worksheets/_rels/sheet168.xml.rels><?xml version="1.0" encoding="UTF-8" standalone="yes"?>
<Relationships xmlns="http://schemas.openxmlformats.org/package/2006/relationships"><Relationship Id="rId1" Type="http://schemas.openxmlformats.org/officeDocument/2006/relationships/drawing" Target="../drawings/drawing169.xml"/></Relationships>
</file>

<file path=xl/worksheets/_rels/sheet169.xml.rels><?xml version="1.0" encoding="UTF-8" standalone="yes"?>
<Relationships xmlns="http://schemas.openxmlformats.org/package/2006/relationships"><Relationship Id="rId1" Type="http://schemas.openxmlformats.org/officeDocument/2006/relationships/drawing" Target="../drawings/drawing170.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70.xml.rels><?xml version="1.0" encoding="UTF-8" standalone="yes"?>
<Relationships xmlns="http://schemas.openxmlformats.org/package/2006/relationships"><Relationship Id="rId2" Type="http://schemas.openxmlformats.org/officeDocument/2006/relationships/drawing" Target="../drawings/drawing171.xml"/><Relationship Id="rId1" Type="http://schemas.openxmlformats.org/officeDocument/2006/relationships/printerSettings" Target="../printerSettings/printerSettings53.bin"/></Relationships>
</file>

<file path=xl/worksheets/_rels/sheet171.xml.rels><?xml version="1.0" encoding="UTF-8" standalone="yes"?>
<Relationships xmlns="http://schemas.openxmlformats.org/package/2006/relationships"><Relationship Id="rId1" Type="http://schemas.openxmlformats.org/officeDocument/2006/relationships/drawing" Target="../drawings/drawing172.xml"/></Relationships>
</file>

<file path=xl/worksheets/_rels/sheet172.xml.rels><?xml version="1.0" encoding="UTF-8" standalone="yes"?>
<Relationships xmlns="http://schemas.openxmlformats.org/package/2006/relationships"><Relationship Id="rId2" Type="http://schemas.openxmlformats.org/officeDocument/2006/relationships/drawing" Target="../drawings/drawing173.xml"/><Relationship Id="rId1" Type="http://schemas.openxmlformats.org/officeDocument/2006/relationships/printerSettings" Target="../printerSettings/printerSettings54.bin"/></Relationships>
</file>

<file path=xl/worksheets/_rels/sheet173.xml.rels><?xml version="1.0" encoding="UTF-8" standalone="yes"?>
<Relationships xmlns="http://schemas.openxmlformats.org/package/2006/relationships"><Relationship Id="rId2" Type="http://schemas.openxmlformats.org/officeDocument/2006/relationships/drawing" Target="../drawings/drawing174.xml"/><Relationship Id="rId1" Type="http://schemas.openxmlformats.org/officeDocument/2006/relationships/printerSettings" Target="../printerSettings/printerSettings55.bin"/></Relationships>
</file>

<file path=xl/worksheets/_rels/sheet174.xml.rels><?xml version="1.0" encoding="UTF-8" standalone="yes"?>
<Relationships xmlns="http://schemas.openxmlformats.org/package/2006/relationships"><Relationship Id="rId2" Type="http://schemas.openxmlformats.org/officeDocument/2006/relationships/drawing" Target="../drawings/drawing175.xml"/><Relationship Id="rId1" Type="http://schemas.openxmlformats.org/officeDocument/2006/relationships/printerSettings" Target="../printerSettings/printerSettings56.bin"/></Relationships>
</file>

<file path=xl/worksheets/_rels/sheet175.xml.rels><?xml version="1.0" encoding="UTF-8" standalone="yes"?>
<Relationships xmlns="http://schemas.openxmlformats.org/package/2006/relationships"><Relationship Id="rId2" Type="http://schemas.openxmlformats.org/officeDocument/2006/relationships/drawing" Target="../drawings/drawing176.xml"/><Relationship Id="rId1" Type="http://schemas.openxmlformats.org/officeDocument/2006/relationships/printerSettings" Target="../printerSettings/printerSettings57.bin"/></Relationships>
</file>

<file path=xl/worksheets/_rels/sheet176.xml.rels><?xml version="1.0" encoding="UTF-8" standalone="yes"?>
<Relationships xmlns="http://schemas.openxmlformats.org/package/2006/relationships"><Relationship Id="rId2" Type="http://schemas.openxmlformats.org/officeDocument/2006/relationships/drawing" Target="../drawings/drawing177.xml"/><Relationship Id="rId1" Type="http://schemas.openxmlformats.org/officeDocument/2006/relationships/printerSettings" Target="../printerSettings/printerSettings58.bin"/></Relationships>
</file>

<file path=xl/worksheets/_rels/sheet177.xml.rels><?xml version="1.0" encoding="UTF-8" standalone="yes"?>
<Relationships xmlns="http://schemas.openxmlformats.org/package/2006/relationships"><Relationship Id="rId1" Type="http://schemas.openxmlformats.org/officeDocument/2006/relationships/drawing" Target="../drawings/drawing178.xml"/></Relationships>
</file>

<file path=xl/worksheets/_rels/sheet178.xml.rels><?xml version="1.0" encoding="UTF-8" standalone="yes"?>
<Relationships xmlns="http://schemas.openxmlformats.org/package/2006/relationships"><Relationship Id="rId1" Type="http://schemas.openxmlformats.org/officeDocument/2006/relationships/drawing" Target="../drawings/drawing179.xml"/></Relationships>
</file>

<file path=xl/worksheets/_rels/sheet179.xml.rels><?xml version="1.0" encoding="UTF-8" standalone="yes"?>
<Relationships xmlns="http://schemas.openxmlformats.org/package/2006/relationships"><Relationship Id="rId1" Type="http://schemas.openxmlformats.org/officeDocument/2006/relationships/drawing" Target="../drawings/drawing180.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80.xml.rels><?xml version="1.0" encoding="UTF-8" standalone="yes"?>
<Relationships xmlns="http://schemas.openxmlformats.org/package/2006/relationships"><Relationship Id="rId2" Type="http://schemas.openxmlformats.org/officeDocument/2006/relationships/drawing" Target="../drawings/drawing181.xml"/><Relationship Id="rId1" Type="http://schemas.openxmlformats.org/officeDocument/2006/relationships/printerSettings" Target="../printerSettings/printerSettings59.bin"/></Relationships>
</file>

<file path=xl/worksheets/_rels/sheet181.xml.rels><?xml version="1.0" encoding="UTF-8" standalone="yes"?>
<Relationships xmlns="http://schemas.openxmlformats.org/package/2006/relationships"><Relationship Id="rId2" Type="http://schemas.openxmlformats.org/officeDocument/2006/relationships/drawing" Target="../drawings/drawing182.xml"/><Relationship Id="rId1" Type="http://schemas.openxmlformats.org/officeDocument/2006/relationships/printerSettings" Target="../printerSettings/printerSettings60.bin"/></Relationships>
</file>

<file path=xl/worksheets/_rels/sheet182.xml.rels><?xml version="1.0" encoding="UTF-8" standalone="yes"?>
<Relationships xmlns="http://schemas.openxmlformats.org/package/2006/relationships"><Relationship Id="rId2" Type="http://schemas.openxmlformats.org/officeDocument/2006/relationships/drawing" Target="../drawings/drawing183.xml"/><Relationship Id="rId1" Type="http://schemas.openxmlformats.org/officeDocument/2006/relationships/printerSettings" Target="../printerSettings/printerSettings61.bin"/></Relationships>
</file>

<file path=xl/worksheets/_rels/sheet183.xml.rels><?xml version="1.0" encoding="UTF-8" standalone="yes"?>
<Relationships xmlns="http://schemas.openxmlformats.org/package/2006/relationships"><Relationship Id="rId2" Type="http://schemas.openxmlformats.org/officeDocument/2006/relationships/drawing" Target="../drawings/drawing184.xml"/><Relationship Id="rId1" Type="http://schemas.openxmlformats.org/officeDocument/2006/relationships/printerSettings" Target="../printerSettings/printerSettings62.bin"/></Relationships>
</file>

<file path=xl/worksheets/_rels/sheet184.xml.rels><?xml version="1.0" encoding="UTF-8" standalone="yes"?>
<Relationships xmlns="http://schemas.openxmlformats.org/package/2006/relationships"><Relationship Id="rId2" Type="http://schemas.openxmlformats.org/officeDocument/2006/relationships/drawing" Target="../drawings/drawing185.xml"/><Relationship Id="rId1" Type="http://schemas.openxmlformats.org/officeDocument/2006/relationships/printerSettings" Target="../printerSettings/printerSettings63.bin"/></Relationships>
</file>

<file path=xl/worksheets/_rels/sheet185.xml.rels><?xml version="1.0" encoding="UTF-8" standalone="yes"?>
<Relationships xmlns="http://schemas.openxmlformats.org/package/2006/relationships"><Relationship Id="rId2" Type="http://schemas.openxmlformats.org/officeDocument/2006/relationships/drawing" Target="../drawings/drawing186.xml"/><Relationship Id="rId1" Type="http://schemas.openxmlformats.org/officeDocument/2006/relationships/printerSettings" Target="../printerSettings/printerSettings64.bin"/></Relationships>
</file>

<file path=xl/worksheets/_rels/sheet186.xml.rels><?xml version="1.0" encoding="UTF-8" standalone="yes"?>
<Relationships xmlns="http://schemas.openxmlformats.org/package/2006/relationships"><Relationship Id="rId2" Type="http://schemas.openxmlformats.org/officeDocument/2006/relationships/drawing" Target="../drawings/drawing187.xml"/><Relationship Id="rId1" Type="http://schemas.openxmlformats.org/officeDocument/2006/relationships/printerSettings" Target="../printerSettings/printerSettings65.bin"/></Relationships>
</file>

<file path=xl/worksheets/_rels/sheet187.xml.rels><?xml version="1.0" encoding="UTF-8" standalone="yes"?>
<Relationships xmlns="http://schemas.openxmlformats.org/package/2006/relationships"><Relationship Id="rId1" Type="http://schemas.openxmlformats.org/officeDocument/2006/relationships/drawing" Target="../drawings/drawing188.xml"/></Relationships>
</file>

<file path=xl/worksheets/_rels/sheet188.xml.rels><?xml version="1.0" encoding="UTF-8" standalone="yes"?>
<Relationships xmlns="http://schemas.openxmlformats.org/package/2006/relationships"><Relationship Id="rId2" Type="http://schemas.openxmlformats.org/officeDocument/2006/relationships/drawing" Target="../drawings/drawing189.xml"/><Relationship Id="rId1" Type="http://schemas.openxmlformats.org/officeDocument/2006/relationships/printerSettings" Target="../printerSettings/printerSettings66.bin"/></Relationships>
</file>

<file path=xl/worksheets/_rels/sheet189.xml.rels><?xml version="1.0" encoding="UTF-8" standalone="yes"?>
<Relationships xmlns="http://schemas.openxmlformats.org/package/2006/relationships"><Relationship Id="rId2" Type="http://schemas.openxmlformats.org/officeDocument/2006/relationships/drawing" Target="../drawings/drawing190.xml"/><Relationship Id="rId1" Type="http://schemas.openxmlformats.org/officeDocument/2006/relationships/printerSettings" Target="../printerSettings/printerSettings6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0.xml.rels><?xml version="1.0" encoding="UTF-8" standalone="yes"?>
<Relationships xmlns="http://schemas.openxmlformats.org/package/2006/relationships"><Relationship Id="rId1" Type="http://schemas.openxmlformats.org/officeDocument/2006/relationships/drawing" Target="../drawings/drawing191.xml"/></Relationships>
</file>

<file path=xl/worksheets/_rels/sheet191.xml.rels><?xml version="1.0" encoding="UTF-8" standalone="yes"?>
<Relationships xmlns="http://schemas.openxmlformats.org/package/2006/relationships"><Relationship Id="rId1" Type="http://schemas.openxmlformats.org/officeDocument/2006/relationships/drawing" Target="../drawings/drawing192.xml"/></Relationships>
</file>

<file path=xl/worksheets/_rels/sheet192.xml.rels><?xml version="1.0" encoding="UTF-8" standalone="yes"?>
<Relationships xmlns="http://schemas.openxmlformats.org/package/2006/relationships"><Relationship Id="rId1" Type="http://schemas.openxmlformats.org/officeDocument/2006/relationships/drawing" Target="../drawings/drawing193.xml"/></Relationships>
</file>

<file path=xl/worksheets/_rels/sheet193.xml.rels><?xml version="1.0" encoding="UTF-8" standalone="yes"?>
<Relationships xmlns="http://schemas.openxmlformats.org/package/2006/relationships"><Relationship Id="rId1" Type="http://schemas.openxmlformats.org/officeDocument/2006/relationships/drawing" Target="../drawings/drawing194.xml"/></Relationships>
</file>

<file path=xl/worksheets/_rels/sheet194.xml.rels><?xml version="1.0" encoding="UTF-8" standalone="yes"?>
<Relationships xmlns="http://schemas.openxmlformats.org/package/2006/relationships"><Relationship Id="rId2" Type="http://schemas.openxmlformats.org/officeDocument/2006/relationships/drawing" Target="../drawings/drawing195.xml"/><Relationship Id="rId1" Type="http://schemas.openxmlformats.org/officeDocument/2006/relationships/printerSettings" Target="../printerSettings/printerSettings68.bin"/></Relationships>
</file>

<file path=xl/worksheets/_rels/sheet195.xml.rels><?xml version="1.0" encoding="UTF-8" standalone="yes"?>
<Relationships xmlns="http://schemas.openxmlformats.org/package/2006/relationships"><Relationship Id="rId2" Type="http://schemas.openxmlformats.org/officeDocument/2006/relationships/drawing" Target="../drawings/drawing196.xml"/><Relationship Id="rId1" Type="http://schemas.openxmlformats.org/officeDocument/2006/relationships/printerSettings" Target="../printerSettings/printerSettings69.bin"/></Relationships>
</file>

<file path=xl/worksheets/_rels/sheet196.xml.rels><?xml version="1.0" encoding="UTF-8" standalone="yes"?>
<Relationships xmlns="http://schemas.openxmlformats.org/package/2006/relationships"><Relationship Id="rId2" Type="http://schemas.openxmlformats.org/officeDocument/2006/relationships/drawing" Target="../drawings/drawing197.xml"/><Relationship Id="rId1" Type="http://schemas.openxmlformats.org/officeDocument/2006/relationships/printerSettings" Target="../printerSettings/printerSettings70.bin"/></Relationships>
</file>

<file path=xl/worksheets/_rels/sheet197.xml.rels><?xml version="1.0" encoding="UTF-8" standalone="yes"?>
<Relationships xmlns="http://schemas.openxmlformats.org/package/2006/relationships"><Relationship Id="rId1" Type="http://schemas.openxmlformats.org/officeDocument/2006/relationships/drawing" Target="../drawings/drawing198.xml"/></Relationships>
</file>

<file path=xl/worksheets/_rels/sheet198.xml.rels><?xml version="1.0" encoding="UTF-8" standalone="yes"?>
<Relationships xmlns="http://schemas.openxmlformats.org/package/2006/relationships"><Relationship Id="rId8" Type="http://schemas.openxmlformats.org/officeDocument/2006/relationships/hyperlink" Target="https://www.portaldahabitacao.pt/web/guest/chave-na-mao" TargetMode="External"/><Relationship Id="rId13" Type="http://schemas.openxmlformats.org/officeDocument/2006/relationships/hyperlink" Target="https://revivenatura.pt/" TargetMode="External"/><Relationship Id="rId18" Type="http://schemas.openxmlformats.org/officeDocument/2006/relationships/hyperlink" Target="https://startupportugal.com/r2ws19" TargetMode="External"/><Relationship Id="rId26" Type="http://schemas.openxmlformats.org/officeDocument/2006/relationships/hyperlink" Target="http://www2.icnf.pt/portal/florestas/dfci/relat/raa/prg-rec-mataslitorais" TargetMode="External"/><Relationship Id="rId39" Type="http://schemas.openxmlformats.org/officeDocument/2006/relationships/hyperlink" Target="http://www.programaescolhas.pt/" TargetMode="External"/><Relationship Id="rId3" Type="http://schemas.openxmlformats.org/officeDocument/2006/relationships/hyperlink" Target="http://www.imt-ip.pt/sites/IMTT/Portugues/Noticias/Paginas/Programa-PART.aspx" TargetMode="External"/><Relationship Id="rId21" Type="http://schemas.openxmlformats.org/officeDocument/2006/relationships/hyperlink" Target="http://www.mar2020.pt/" TargetMode="External"/><Relationship Id="rId34" Type="http://schemas.openxmlformats.org/officeDocument/2006/relationships/hyperlink" Target="http://www.portalqualifica.gov.pt/" TargetMode="External"/><Relationship Id="rId42" Type="http://schemas.openxmlformats.org/officeDocument/2006/relationships/hyperlink" Target="http://www.dge.mec.pt/" TargetMode="External"/><Relationship Id="rId47" Type="http://schemas.openxmlformats.org/officeDocument/2006/relationships/printerSettings" Target="../printerSettings/printerSettings71.bin"/><Relationship Id="rId7" Type="http://schemas.openxmlformats.org/officeDocument/2006/relationships/hyperlink" Target="https://www.portaldahabitacao.pt/arrendamento-acessivel" TargetMode="External"/><Relationship Id="rId12" Type="http://schemas.openxmlformats.org/officeDocument/2006/relationships/hyperlink" Target="https://revive.turismodeportugal.pt/" TargetMode="External"/><Relationship Id="rId17" Type="http://schemas.openxmlformats.org/officeDocument/2006/relationships/hyperlink" Target="https://www.iapmei.pt/PRODUTOS-E-SERVICOS/Empreendedorismo-Inovacao/Empreendedorismo-(1)/StartUP-Voucher-2019-2022.aspx" TargetMode="External"/><Relationship Id="rId25" Type="http://schemas.openxmlformats.org/officeDocument/2006/relationships/hyperlink" Target="http://pnpot.dgterritorio.pt/" TargetMode="External"/><Relationship Id="rId33" Type="http://schemas.openxmlformats.org/officeDocument/2006/relationships/hyperlink" Target="http://www.seg-social.pt/programa-de-celebracao-ou-alargamento-de-acordos-de-cooperacao-para-o-desenvolvimento-de-respostas-sociais-procoop-" TargetMode="External"/><Relationship Id="rId38" Type="http://schemas.openxmlformats.org/officeDocument/2006/relationships/hyperlink" Target="https://www.portaldahabitacao.pt/web/guest/da-habitacao-ao-habitat" TargetMode="External"/><Relationship Id="rId46" Type="http://schemas.openxmlformats.org/officeDocument/2006/relationships/hyperlink" Target="https://www.iapmei.pt/Paginas/Industria-4-0.aspx" TargetMode="External"/><Relationship Id="rId2" Type="http://schemas.openxmlformats.org/officeDocument/2006/relationships/hyperlink" Target="https://www.portaldahabitacao.pt/web/guest/porta-65-jovem" TargetMode="External"/><Relationship Id="rId16" Type="http://schemas.openxmlformats.org/officeDocument/2006/relationships/hyperlink" Target="https://www.iapmei.pt/Paginas/Tech-Visa-pt.aspx" TargetMode="External"/><Relationship Id="rId20" Type="http://schemas.openxmlformats.org/officeDocument/2006/relationships/hyperlink" Target="https://portugalsoueu.pt/" TargetMode="External"/><Relationship Id="rId29" Type="http://schemas.openxmlformats.org/officeDocument/2006/relationships/hyperlink" Target="http://apambiente.pt/index.php?ref=16&amp;subref=7&amp;sub2ref=10&amp;sub3ref=96" TargetMode="External"/><Relationship Id="rId41" Type="http://schemas.openxmlformats.org/officeDocument/2006/relationships/hyperlink" Target="https://www.dge.mec.pt/teip" TargetMode="External"/><Relationship Id="rId1" Type="http://schemas.openxmlformats.org/officeDocument/2006/relationships/hyperlink" Target="https://www.incode2030.gov.pt/" TargetMode="External"/><Relationship Id="rId6" Type="http://schemas.openxmlformats.org/officeDocument/2006/relationships/hyperlink" Target="https://www.portaldahabitacao.pt/1.%C2%BA-direito" TargetMode="External"/><Relationship Id="rId11" Type="http://schemas.openxmlformats.org/officeDocument/2006/relationships/hyperlink" Target="http://business.turismodeportugal.pt/pt/Investir/Financiamento/Programas_incentivos/Paginas/Valorizar-programa-de-apoio-a-valorizacao-e-qualificacao-do-destino.aspx" TargetMode="External"/><Relationship Id="rId24" Type="http://schemas.openxmlformats.org/officeDocument/2006/relationships/hyperlink" Target="https://www.fundoambiental.pt/avisos-2019/descarbonizacao/3-fase-mobilidade-eletrica-na-administracao-publica-.aspx" TargetMode="External"/><Relationship Id="rId32" Type="http://schemas.openxmlformats.org/officeDocument/2006/relationships/hyperlink" Target="https://ecoap.pnaee.pt/" TargetMode="External"/><Relationship Id="rId37" Type="http://schemas.openxmlformats.org/officeDocument/2006/relationships/hyperlink" Target="https://casaeficiente2020.pt/" TargetMode="External"/><Relationship Id="rId40" Type="http://schemas.openxmlformats.org/officeDocument/2006/relationships/hyperlink" Target="https://www.portugal.gov.pt/download-ficheiros/ficheiro.aspx?v=2b472cb7-980b-4d69-b744-366020d7e873" TargetMode="External"/><Relationship Id="rId45" Type="http://schemas.openxmlformats.org/officeDocument/2006/relationships/hyperlink" Target="https://comerciodigital.pt/" TargetMode="External"/><Relationship Id="rId5" Type="http://schemas.openxmlformats.org/officeDocument/2006/relationships/hyperlink" Target="https://www.dge.mec.pt/programa-nacional-de-promocao-do-sucesso-escolar" TargetMode="External"/><Relationship Id="rId15" Type="http://schemas.openxmlformats.org/officeDocument/2006/relationships/hyperlink" Target="https://www.iapmei.pt/Paginas/StartUP-Visa-pt.aspx" TargetMode="External"/><Relationship Id="rId23" Type="http://schemas.openxmlformats.org/officeDocument/2006/relationships/hyperlink" Target="https://escolaazul.pt/" TargetMode="External"/><Relationship Id="rId28" Type="http://schemas.openxmlformats.org/officeDocument/2006/relationships/hyperlink" Target="http://apambiente.pt/index.php?ref=16&amp;subref=7&amp;sub2ref=10&amp;sub3ref=1193" TargetMode="External"/><Relationship Id="rId36" Type="http://schemas.openxmlformats.org/officeDocument/2006/relationships/hyperlink" Target="https://ifrru.ihru.pt/" TargetMode="External"/><Relationship Id="rId10" Type="http://schemas.openxmlformats.org/officeDocument/2006/relationships/hyperlink" Target="https://justicamaisproxima.mj.pt/" TargetMode="External"/><Relationship Id="rId19" Type="http://schemas.openxmlformats.org/officeDocument/2006/relationships/hyperlink" Target="https://www.simplex.gov.pt/" TargetMode="External"/><Relationship Id="rId31" Type="http://schemas.openxmlformats.org/officeDocument/2006/relationships/hyperlink" Target="https://cosmo.apambiente.pt/" TargetMode="External"/><Relationship Id="rId44" Type="http://schemas.openxmlformats.org/officeDocument/2006/relationships/hyperlink" Target="http://www.idesporto.pt/noticia.aspx?id=836" TargetMode="External"/><Relationship Id="rId4" Type="http://schemas.openxmlformats.org/officeDocument/2006/relationships/hyperlink" Target="https://www.parque-escolar.pt/pt/programa/objetivos.aspx" TargetMode="External"/><Relationship Id="rId9" Type="http://schemas.openxmlformats.org/officeDocument/2006/relationships/hyperlink" Target="http://www.pdr-2020.pt/" TargetMode="External"/><Relationship Id="rId14" Type="http://schemas.openxmlformats.org/officeDocument/2006/relationships/hyperlink" Target="https://www.ani.pt/pt/financiamento/incentivos-fiscais/reconhecimento-de-empresas-do-setor-da-tecnologia/" TargetMode="External"/><Relationship Id="rId22" Type="http://schemas.openxmlformats.org/officeDocument/2006/relationships/hyperlink" Target="https://www.eeagrants.gov.pt/" TargetMode="External"/><Relationship Id="rId27" Type="http://schemas.openxmlformats.org/officeDocument/2006/relationships/hyperlink" Target="http://apambiente.pt/index.php?ref=16&amp;subref=7&amp;sub2ref=10&amp;sub3ref=1193" TargetMode="External"/><Relationship Id="rId30" Type="http://schemas.openxmlformats.org/officeDocument/2006/relationships/hyperlink" Target="http://apambiente.pt/index.php?ref=16&amp;subref=7&amp;sub2ref=10&amp;sub3ref=96" TargetMode="External"/><Relationship Id="rId35" Type="http://schemas.openxmlformats.org/officeDocument/2006/relationships/hyperlink" Target="https://www.portaldahabitacao.pt/web/guest/o-que-e-rpa-h&#225;" TargetMode="External"/><Relationship Id="rId43" Type="http://schemas.openxmlformats.org/officeDocument/2006/relationships/hyperlink" Target="http://www.idesporto.pt/conteudo.aspx?id=173&amp;idMenu=4" TargetMode="External"/><Relationship Id="rId48" Type="http://schemas.openxmlformats.org/officeDocument/2006/relationships/drawing" Target="../drawings/drawing199.xml"/></Relationships>
</file>

<file path=xl/worksheets/_rels/sheet19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0.xml"/><Relationship Id="rId1" Type="http://schemas.openxmlformats.org/officeDocument/2006/relationships/printerSettings" Target="../printerSettings/printerSettings7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7.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8.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2.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3.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34.bin"/></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35.bin"/></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36.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3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38.bin"/></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tabColor rgb="FF009999"/>
    <pageSetUpPr fitToPage="1"/>
  </sheetPr>
  <dimension ref="A1:D212"/>
  <sheetViews>
    <sheetView tabSelected="1" topLeftCell="A182" workbookViewId="0">
      <selection activeCell="J196" sqref="J196"/>
    </sheetView>
  </sheetViews>
  <sheetFormatPr defaultRowHeight="15"/>
  <cols>
    <col min="1" max="1" width="8.7109375" style="1150" customWidth="1"/>
    <col min="2" max="2" width="136.28515625" style="1150" bestFit="1" customWidth="1"/>
    <col min="3" max="5" width="8.7109375" style="1150" customWidth="1"/>
    <col min="6" max="16384" width="9.140625" style="1150"/>
  </cols>
  <sheetData>
    <row r="1" spans="1:4">
      <c r="B1" s="1"/>
    </row>
    <row r="2" spans="1:4">
      <c r="B2" s="1"/>
    </row>
    <row r="3" spans="1:4">
      <c r="B3" s="1"/>
    </row>
    <row r="4" spans="1:4" ht="20.100000000000001" customHeight="1">
      <c r="B4" s="2572" t="s">
        <v>3402</v>
      </c>
    </row>
    <row r="5" spans="1:4" ht="18.75">
      <c r="B5" s="2573" t="s">
        <v>3403</v>
      </c>
    </row>
    <row r="6" spans="1:4" ht="18.75">
      <c r="B6" s="2573" t="s">
        <v>3404</v>
      </c>
      <c r="D6" s="1151"/>
    </row>
    <row r="7" spans="1:4" ht="18.75">
      <c r="B7" s="2573"/>
      <c r="D7" s="1151"/>
    </row>
    <row r="8" spans="1:4" ht="24.95" customHeight="1">
      <c r="A8" s="1152"/>
      <c r="B8" s="1154" t="s">
        <v>1093</v>
      </c>
      <c r="D8" s="1153"/>
    </row>
    <row r="9" spans="1:4" ht="15.95" customHeight="1">
      <c r="B9" s="1132" t="s">
        <v>2675</v>
      </c>
      <c r="D9" s="1153"/>
    </row>
    <row r="10" spans="1:4" ht="15.95" customHeight="1">
      <c r="B10" s="1132" t="s">
        <v>2669</v>
      </c>
      <c r="D10" s="1153"/>
    </row>
    <row r="11" spans="1:4" ht="15.95" customHeight="1">
      <c r="B11" s="1132" t="s">
        <v>1098</v>
      </c>
      <c r="D11" s="1153"/>
    </row>
    <row r="12" spans="1:4" ht="15.95" customHeight="1">
      <c r="B12" s="2" t="s">
        <v>3266</v>
      </c>
      <c r="D12" s="1153"/>
    </row>
    <row r="13" spans="1:4" ht="15.95" customHeight="1">
      <c r="B13" s="2" t="s">
        <v>3267</v>
      </c>
      <c r="D13" s="1153"/>
    </row>
    <row r="14" spans="1:4" ht="24.95" customHeight="1">
      <c r="A14" s="1152"/>
      <c r="B14" s="1154" t="s">
        <v>1092</v>
      </c>
      <c r="D14" s="1153"/>
    </row>
    <row r="15" spans="1:4" ht="15.95" customHeight="1">
      <c r="B15" s="1132" t="s">
        <v>1097</v>
      </c>
      <c r="D15" s="1153"/>
    </row>
    <row r="16" spans="1:4" ht="15.95" customHeight="1">
      <c r="B16" s="1132" t="s">
        <v>1102</v>
      </c>
      <c r="D16" s="1153"/>
    </row>
    <row r="17" spans="2:4" ht="15.95" customHeight="1">
      <c r="B17" s="1132" t="s">
        <v>2370</v>
      </c>
      <c r="D17" s="1153"/>
    </row>
    <row r="18" spans="2:4" ht="15.95" customHeight="1">
      <c r="B18" s="1132" t="s">
        <v>1100</v>
      </c>
      <c r="D18" s="1153"/>
    </row>
    <row r="19" spans="2:4" ht="15.95" customHeight="1">
      <c r="B19" s="1132" t="s">
        <v>1101</v>
      </c>
      <c r="D19" s="1153"/>
    </row>
    <row r="20" spans="2:4" ht="15.95" customHeight="1">
      <c r="B20" s="1132" t="s">
        <v>2372</v>
      </c>
      <c r="D20" s="1153"/>
    </row>
    <row r="21" spans="2:4" ht="15.95" customHeight="1">
      <c r="B21" s="1132" t="s">
        <v>2521</v>
      </c>
      <c r="D21" s="1153"/>
    </row>
    <row r="22" spans="2:4" ht="15.95" customHeight="1">
      <c r="B22" s="1132" t="s">
        <v>2375</v>
      </c>
      <c r="D22" s="1153"/>
    </row>
    <row r="23" spans="2:4" ht="15.95" customHeight="1">
      <c r="B23" s="1132" t="s">
        <v>2382</v>
      </c>
      <c r="D23" s="1153"/>
    </row>
    <row r="24" spans="2:4" ht="15.95" customHeight="1">
      <c r="B24" s="2" t="s">
        <v>3281</v>
      </c>
      <c r="D24" s="1153"/>
    </row>
    <row r="25" spans="2:4" ht="15.95" customHeight="1">
      <c r="B25" s="2" t="s">
        <v>3261</v>
      </c>
      <c r="D25" s="1153"/>
    </row>
    <row r="26" spans="2:4" ht="15.95" customHeight="1">
      <c r="B26" s="2" t="s">
        <v>2900</v>
      </c>
      <c r="D26" s="1153"/>
    </row>
    <row r="27" spans="2:4" ht="15.95" customHeight="1">
      <c r="B27" s="2" t="s">
        <v>3268</v>
      </c>
      <c r="D27" s="1153"/>
    </row>
    <row r="28" spans="2:4" ht="15.95" customHeight="1">
      <c r="B28" s="2" t="s">
        <v>2363</v>
      </c>
      <c r="D28" s="1153"/>
    </row>
    <row r="29" spans="2:4" ht="15.95" customHeight="1">
      <c r="B29" s="2" t="s">
        <v>1104</v>
      </c>
      <c r="D29" s="1153"/>
    </row>
    <row r="30" spans="2:4" ht="15.95" customHeight="1">
      <c r="B30" s="2" t="s">
        <v>2362</v>
      </c>
      <c r="D30" s="1153"/>
    </row>
    <row r="31" spans="2:4" ht="15.95" customHeight="1">
      <c r="B31" s="2" t="s">
        <v>1105</v>
      </c>
      <c r="D31" s="1153"/>
    </row>
    <row r="32" spans="2:4" ht="15.95" customHeight="1">
      <c r="B32" s="2" t="s">
        <v>1106</v>
      </c>
      <c r="D32" s="1153"/>
    </row>
    <row r="33" spans="1:4" ht="15.95" customHeight="1">
      <c r="B33" s="2" t="s">
        <v>1120</v>
      </c>
      <c r="D33" s="1153"/>
    </row>
    <row r="34" spans="1:4" ht="15.95" customHeight="1">
      <c r="B34" s="2" t="s">
        <v>1103</v>
      </c>
      <c r="D34" s="1153"/>
    </row>
    <row r="35" spans="1:4" ht="15.95" customHeight="1">
      <c r="B35" s="2" t="s">
        <v>1126</v>
      </c>
      <c r="D35" s="1153"/>
    </row>
    <row r="36" spans="1:4" ht="15.95" customHeight="1">
      <c r="B36" s="2" t="s">
        <v>1121</v>
      </c>
      <c r="D36" s="1153"/>
    </row>
    <row r="37" spans="1:4" ht="15.95" customHeight="1">
      <c r="B37" s="2" t="s">
        <v>1122</v>
      </c>
      <c r="D37" s="1153"/>
    </row>
    <row r="38" spans="1:4" ht="15.95" customHeight="1">
      <c r="B38" s="2" t="s">
        <v>1123</v>
      </c>
      <c r="D38" s="1153"/>
    </row>
    <row r="39" spans="1:4" ht="15.95" customHeight="1">
      <c r="B39" s="2" t="s">
        <v>1124</v>
      </c>
      <c r="D39" s="1153"/>
    </row>
    <row r="40" spans="1:4" ht="15.95" customHeight="1">
      <c r="B40" s="2" t="s">
        <v>2603</v>
      </c>
      <c r="D40" s="1153"/>
    </row>
    <row r="41" spans="1:4" ht="15.95" customHeight="1">
      <c r="B41" s="2" t="s">
        <v>2591</v>
      </c>
      <c r="D41" s="1153"/>
    </row>
    <row r="42" spans="1:4" ht="15.95" customHeight="1">
      <c r="B42" s="2" t="s">
        <v>2604</v>
      </c>
      <c r="D42" s="1153"/>
    </row>
    <row r="43" spans="1:4" ht="15.95" customHeight="1">
      <c r="B43" s="2" t="s">
        <v>3215</v>
      </c>
      <c r="D43" s="1153"/>
    </row>
    <row r="44" spans="1:4" ht="15.95" customHeight="1">
      <c r="B44" s="2" t="s">
        <v>3216</v>
      </c>
      <c r="D44" s="1153"/>
    </row>
    <row r="45" spans="1:4" ht="15.95" customHeight="1">
      <c r="B45" s="2" t="s">
        <v>2538</v>
      </c>
      <c r="D45" s="1153"/>
    </row>
    <row r="46" spans="1:4" ht="15.95" customHeight="1">
      <c r="B46" s="2" t="s">
        <v>2539</v>
      </c>
      <c r="D46" s="1153"/>
    </row>
    <row r="47" spans="1:4" ht="24.95" customHeight="1">
      <c r="A47" s="1152"/>
      <c r="B47" s="1154" t="s">
        <v>1062</v>
      </c>
      <c r="D47" s="1153"/>
    </row>
    <row r="48" spans="1:4" ht="15.95" customHeight="1">
      <c r="B48" s="1132" t="s">
        <v>1107</v>
      </c>
      <c r="D48" s="1153"/>
    </row>
    <row r="49" spans="1:4" ht="15.95" customHeight="1">
      <c r="B49" s="1132" t="s">
        <v>1108</v>
      </c>
      <c r="D49" s="1153"/>
    </row>
    <row r="50" spans="1:4" ht="15.95" customHeight="1">
      <c r="B50" s="1132" t="s">
        <v>3014</v>
      </c>
      <c r="D50" s="1153"/>
    </row>
    <row r="51" spans="1:4" ht="15.95" customHeight="1">
      <c r="B51" s="1132" t="s">
        <v>1110</v>
      </c>
      <c r="D51" s="1153"/>
    </row>
    <row r="52" spans="1:4" ht="15.95" customHeight="1">
      <c r="B52" s="1132" t="s">
        <v>1112</v>
      </c>
      <c r="D52" s="1153"/>
    </row>
    <row r="53" spans="1:4" ht="15.95" customHeight="1">
      <c r="B53" s="1132" t="s">
        <v>1113</v>
      </c>
      <c r="D53" s="1153"/>
    </row>
    <row r="54" spans="1:4" ht="15.95" customHeight="1">
      <c r="B54" s="2" t="s">
        <v>1114</v>
      </c>
      <c r="D54" s="1153"/>
    </row>
    <row r="55" spans="1:4" ht="15.95" customHeight="1">
      <c r="B55" s="2" t="s">
        <v>1115</v>
      </c>
      <c r="D55" s="1153"/>
    </row>
    <row r="56" spans="1:4" ht="24.95" customHeight="1">
      <c r="A56" s="1152"/>
      <c r="B56" s="1154" t="s">
        <v>1094</v>
      </c>
      <c r="D56" s="1153"/>
    </row>
    <row r="57" spans="1:4" ht="15.95" customHeight="1">
      <c r="B57" s="1132" t="s">
        <v>3052</v>
      </c>
      <c r="D57" s="1153"/>
    </row>
    <row r="58" spans="1:4" ht="15.95" customHeight="1">
      <c r="B58" s="1132" t="s">
        <v>3053</v>
      </c>
      <c r="D58" s="1153"/>
    </row>
    <row r="59" spans="1:4" ht="15.95" customHeight="1">
      <c r="B59" s="1132" t="s">
        <v>3163</v>
      </c>
      <c r="D59" s="1153"/>
    </row>
    <row r="60" spans="1:4" ht="15.95" customHeight="1">
      <c r="B60" s="1132" t="s">
        <v>3058</v>
      </c>
      <c r="D60" s="1153"/>
    </row>
    <row r="61" spans="1:4" ht="15.95" customHeight="1">
      <c r="B61" s="1132" t="s">
        <v>3076</v>
      </c>
      <c r="D61" s="1153"/>
    </row>
    <row r="62" spans="1:4" ht="15.95" customHeight="1">
      <c r="B62" s="1132" t="s">
        <v>3078</v>
      </c>
      <c r="D62" s="1153"/>
    </row>
    <row r="63" spans="1:4" ht="15.95" customHeight="1">
      <c r="B63" s="1132" t="s">
        <v>3092</v>
      </c>
      <c r="D63" s="1153"/>
    </row>
    <row r="64" spans="1:4" ht="15.95" customHeight="1">
      <c r="B64" s="1132" t="s">
        <v>3094</v>
      </c>
      <c r="D64" s="1153"/>
    </row>
    <row r="65" spans="2:4" ht="15.95" customHeight="1">
      <c r="B65" s="1132" t="s">
        <v>3099</v>
      </c>
      <c r="D65" s="1153"/>
    </row>
    <row r="66" spans="2:4" ht="15.95" customHeight="1">
      <c r="B66" s="1132" t="s">
        <v>3101</v>
      </c>
      <c r="D66" s="1153"/>
    </row>
    <row r="67" spans="2:4" ht="15.95" customHeight="1">
      <c r="B67" s="1132" t="s">
        <v>3164</v>
      </c>
      <c r="D67" s="1153"/>
    </row>
    <row r="68" spans="2:4" ht="15.95" customHeight="1">
      <c r="B68" s="1132" t="s">
        <v>3165</v>
      </c>
      <c r="D68" s="1153"/>
    </row>
    <row r="69" spans="2:4" ht="15.95" customHeight="1">
      <c r="B69" s="1132" t="s">
        <v>3166</v>
      </c>
      <c r="D69" s="1153"/>
    </row>
    <row r="70" spans="2:4" ht="15.95" customHeight="1">
      <c r="B70" s="1132" t="s">
        <v>3167</v>
      </c>
      <c r="D70" s="1153"/>
    </row>
    <row r="71" spans="2:4" ht="15.95" customHeight="1">
      <c r="B71" s="1132" t="s">
        <v>3168</v>
      </c>
      <c r="D71" s="1153"/>
    </row>
    <row r="72" spans="2:4" ht="15.95" customHeight="1">
      <c r="B72" s="1132" t="s">
        <v>3334</v>
      </c>
      <c r="D72" s="1153"/>
    </row>
    <row r="73" spans="2:4" ht="15.95" customHeight="1">
      <c r="B73" s="1132" t="s">
        <v>3169</v>
      </c>
      <c r="D73" s="1153"/>
    </row>
    <row r="74" spans="2:4" ht="15.95" customHeight="1">
      <c r="B74" s="1132" t="s">
        <v>3170</v>
      </c>
      <c r="D74" s="1153"/>
    </row>
    <row r="75" spans="2:4" ht="15.95" customHeight="1">
      <c r="B75" s="1132" t="s">
        <v>3171</v>
      </c>
      <c r="D75" s="1153"/>
    </row>
    <row r="76" spans="2:4" ht="15.95" customHeight="1">
      <c r="B76" s="1132" t="s">
        <v>3335</v>
      </c>
      <c r="D76" s="1153"/>
    </row>
    <row r="77" spans="2:4" ht="15.95" customHeight="1">
      <c r="B77" s="1132" t="s">
        <v>3172</v>
      </c>
      <c r="D77" s="1153"/>
    </row>
    <row r="78" spans="2:4" ht="15.95" customHeight="1">
      <c r="B78" s="1132" t="s">
        <v>3336</v>
      </c>
      <c r="D78" s="1153"/>
    </row>
    <row r="79" spans="2:4" ht="15.95" customHeight="1">
      <c r="B79" s="1132" t="s">
        <v>3173</v>
      </c>
      <c r="D79" s="1153"/>
    </row>
    <row r="80" spans="2:4" ht="15.95" customHeight="1">
      <c r="B80" s="1132" t="s">
        <v>3337</v>
      </c>
      <c r="D80" s="1153"/>
    </row>
    <row r="81" spans="2:4" ht="15.95" customHeight="1">
      <c r="B81" s="1132" t="s">
        <v>3174</v>
      </c>
      <c r="D81" s="1153"/>
    </row>
    <row r="82" spans="2:4" ht="15.95" customHeight="1">
      <c r="B82" s="1132" t="s">
        <v>3338</v>
      </c>
      <c r="D82" s="1153"/>
    </row>
    <row r="83" spans="2:4" ht="15.95" customHeight="1">
      <c r="B83" s="1132" t="s">
        <v>3175</v>
      </c>
      <c r="D83" s="1153"/>
    </row>
    <row r="84" spans="2:4" ht="15.95" customHeight="1">
      <c r="B84" s="1132" t="s">
        <v>3176</v>
      </c>
      <c r="D84" s="1153"/>
    </row>
    <row r="85" spans="2:4" ht="15.95" customHeight="1">
      <c r="B85" s="1132" t="s">
        <v>3177</v>
      </c>
      <c r="D85" s="1153"/>
    </row>
    <row r="86" spans="2:4" ht="15.95" customHeight="1">
      <c r="B86" s="1132" t="s">
        <v>3178</v>
      </c>
      <c r="D86" s="1153"/>
    </row>
    <row r="87" spans="2:4" ht="15.95" customHeight="1">
      <c r="B87" s="1132" t="s">
        <v>3270</v>
      </c>
      <c r="D87" s="1153"/>
    </row>
    <row r="88" spans="2:4" ht="15.95" customHeight="1">
      <c r="B88" s="1132" t="s">
        <v>3339</v>
      </c>
      <c r="D88" s="1153"/>
    </row>
    <row r="89" spans="2:4" ht="15.95" customHeight="1">
      <c r="B89" s="1132" t="s">
        <v>3179</v>
      </c>
      <c r="D89" s="1153"/>
    </row>
    <row r="90" spans="2:4" ht="15.95" customHeight="1">
      <c r="B90" s="1132" t="s">
        <v>3180</v>
      </c>
      <c r="D90" s="1153"/>
    </row>
    <row r="91" spans="2:4" ht="15.95" customHeight="1">
      <c r="B91" s="1132" t="s">
        <v>3181</v>
      </c>
      <c r="D91" s="1153"/>
    </row>
    <row r="92" spans="2:4" ht="15.95" customHeight="1">
      <c r="B92" s="1132" t="s">
        <v>3182</v>
      </c>
      <c r="D92" s="1153"/>
    </row>
    <row r="93" spans="2:4" ht="15.95" customHeight="1">
      <c r="B93" s="1132" t="s">
        <v>3183</v>
      </c>
      <c r="D93" s="1153"/>
    </row>
    <row r="94" spans="2:4" ht="15.95" customHeight="1">
      <c r="B94" s="1132" t="s">
        <v>3184</v>
      </c>
      <c r="D94" s="1153"/>
    </row>
    <row r="95" spans="2:4" ht="15.95" customHeight="1">
      <c r="B95" s="1132" t="s">
        <v>3185</v>
      </c>
      <c r="D95" s="1153"/>
    </row>
    <row r="96" spans="2:4" ht="15.95" customHeight="1">
      <c r="B96" s="1132" t="s">
        <v>3186</v>
      </c>
      <c r="D96" s="1153"/>
    </row>
    <row r="97" spans="2:4" ht="15.95" customHeight="1">
      <c r="B97" s="1132" t="s">
        <v>3187</v>
      </c>
      <c r="D97" s="1153"/>
    </row>
    <row r="98" spans="2:4" ht="15.95" customHeight="1">
      <c r="B98" s="1132" t="s">
        <v>3188</v>
      </c>
      <c r="D98" s="1153"/>
    </row>
    <row r="99" spans="2:4" ht="15.95" customHeight="1">
      <c r="B99" s="1132" t="s">
        <v>3189</v>
      </c>
      <c r="D99" s="1153"/>
    </row>
    <row r="100" spans="2:4" ht="15.95" customHeight="1">
      <c r="B100" s="1132" t="s">
        <v>3190</v>
      </c>
      <c r="D100" s="1153"/>
    </row>
    <row r="101" spans="2:4" ht="15.95" customHeight="1">
      <c r="B101" s="1132" t="s">
        <v>3191</v>
      </c>
      <c r="D101" s="1153"/>
    </row>
    <row r="102" spans="2:4" ht="15.95" customHeight="1">
      <c r="B102" s="1132" t="s">
        <v>3340</v>
      </c>
      <c r="D102" s="1153"/>
    </row>
    <row r="103" spans="2:4" ht="15.95" customHeight="1">
      <c r="B103" s="1132" t="s">
        <v>3192</v>
      </c>
      <c r="D103" s="1153"/>
    </row>
    <row r="104" spans="2:4" ht="15.95" customHeight="1">
      <c r="B104" s="1132" t="s">
        <v>3341</v>
      </c>
      <c r="D104" s="1153"/>
    </row>
    <row r="105" spans="2:4" ht="15.95" customHeight="1">
      <c r="B105" s="1132" t="s">
        <v>3193</v>
      </c>
      <c r="D105" s="1153"/>
    </row>
    <row r="106" spans="2:4" ht="15.95" customHeight="1">
      <c r="B106" s="1132" t="s">
        <v>3342</v>
      </c>
      <c r="D106" s="1153"/>
    </row>
    <row r="107" spans="2:4" ht="15.95" customHeight="1">
      <c r="B107" s="1132" t="s">
        <v>3194</v>
      </c>
      <c r="D107" s="1153"/>
    </row>
    <row r="108" spans="2:4" ht="15.95" customHeight="1">
      <c r="B108" s="1132" t="s">
        <v>3343</v>
      </c>
      <c r="D108" s="1153"/>
    </row>
    <row r="109" spans="2:4" ht="15.95" customHeight="1">
      <c r="B109" s="1132" t="s">
        <v>3195</v>
      </c>
      <c r="D109" s="1153"/>
    </row>
    <row r="110" spans="2:4" ht="15.95" customHeight="1">
      <c r="B110" s="1132" t="s">
        <v>3296</v>
      </c>
      <c r="D110" s="1153"/>
    </row>
    <row r="111" spans="2:4" ht="15.95" customHeight="1">
      <c r="B111" s="1132" t="s">
        <v>3196</v>
      </c>
      <c r="D111" s="1153"/>
    </row>
    <row r="112" spans="2:4" ht="15.95" customHeight="1">
      <c r="B112" s="1132" t="s">
        <v>3344</v>
      </c>
      <c r="D112" s="1153"/>
    </row>
    <row r="113" spans="2:4" ht="15.95" customHeight="1">
      <c r="B113" s="1132" t="s">
        <v>3197</v>
      </c>
      <c r="D113" s="1153"/>
    </row>
    <row r="114" spans="2:4" ht="15.95" customHeight="1">
      <c r="B114" s="1132" t="s">
        <v>3298</v>
      </c>
      <c r="D114" s="1153"/>
    </row>
    <row r="115" spans="2:4" ht="15.95" customHeight="1">
      <c r="B115" s="1132" t="s">
        <v>3198</v>
      </c>
      <c r="D115" s="1153"/>
    </row>
    <row r="116" spans="2:4" ht="15.95" customHeight="1">
      <c r="B116" s="1132" t="s">
        <v>3345</v>
      </c>
      <c r="D116" s="1153"/>
    </row>
    <row r="117" spans="2:4" ht="15.95" customHeight="1">
      <c r="B117" s="1132" t="s">
        <v>3199</v>
      </c>
      <c r="D117" s="1153"/>
    </row>
    <row r="118" spans="2:4" ht="15.95" customHeight="1">
      <c r="B118" s="1132" t="s">
        <v>3112</v>
      </c>
      <c r="D118" s="1153"/>
    </row>
    <row r="119" spans="2:4" ht="15.95" customHeight="1">
      <c r="B119" s="1132" t="s">
        <v>3111</v>
      </c>
      <c r="D119" s="1153"/>
    </row>
    <row r="120" spans="2:4" ht="15.95" customHeight="1">
      <c r="B120" s="1132" t="s">
        <v>3299</v>
      </c>
      <c r="D120" s="1153"/>
    </row>
    <row r="121" spans="2:4" ht="15.95" customHeight="1">
      <c r="B121" s="1132" t="s">
        <v>3110</v>
      </c>
      <c r="D121" s="1153"/>
    </row>
    <row r="122" spans="2:4" ht="15.95" customHeight="1">
      <c r="B122" s="1132" t="s">
        <v>3200</v>
      </c>
      <c r="D122" s="1153"/>
    </row>
    <row r="123" spans="2:4" ht="15.95" customHeight="1">
      <c r="B123" s="1132" t="s">
        <v>3201</v>
      </c>
      <c r="D123" s="1153"/>
    </row>
    <row r="124" spans="2:4" ht="15.95" customHeight="1">
      <c r="B124" s="1132" t="s">
        <v>3301</v>
      </c>
      <c r="D124" s="1153"/>
    </row>
    <row r="125" spans="2:4" ht="15.95" customHeight="1">
      <c r="B125" s="1132" t="s">
        <v>3202</v>
      </c>
      <c r="D125" s="1153"/>
    </row>
    <row r="126" spans="2:4" ht="15.95" customHeight="1">
      <c r="B126" s="1132" t="s">
        <v>3303</v>
      </c>
      <c r="D126" s="1153"/>
    </row>
    <row r="127" spans="2:4" ht="15.95" customHeight="1">
      <c r="B127" s="1132" t="s">
        <v>3203</v>
      </c>
      <c r="D127" s="1153"/>
    </row>
    <row r="128" spans="2:4" ht="15.95" customHeight="1">
      <c r="B128" s="1132" t="s">
        <v>3305</v>
      </c>
      <c r="D128" s="1153"/>
    </row>
    <row r="129" spans="2:4" ht="15.95" customHeight="1">
      <c r="B129" s="1132" t="s">
        <v>3204</v>
      </c>
      <c r="D129" s="1153"/>
    </row>
    <row r="130" spans="2:4" ht="15.95" customHeight="1">
      <c r="B130" s="1132" t="s">
        <v>3307</v>
      </c>
      <c r="D130" s="1153"/>
    </row>
    <row r="131" spans="2:4" ht="15.95" customHeight="1">
      <c r="B131" s="1132" t="s">
        <v>3205</v>
      </c>
      <c r="D131" s="1153"/>
    </row>
    <row r="132" spans="2:4" ht="15.95" customHeight="1">
      <c r="B132" s="1132" t="s">
        <v>3309</v>
      </c>
      <c r="D132" s="1153"/>
    </row>
    <row r="133" spans="2:4" ht="15.95" customHeight="1">
      <c r="B133" s="1132" t="s">
        <v>3311</v>
      </c>
      <c r="D133" s="1153"/>
    </row>
    <row r="134" spans="2:4" ht="15.95" customHeight="1">
      <c r="B134" s="1132" t="s">
        <v>3313</v>
      </c>
      <c r="D134" s="1153"/>
    </row>
    <row r="135" spans="2:4" ht="15.95" customHeight="1">
      <c r="B135" s="1132" t="s">
        <v>3206</v>
      </c>
      <c r="D135" s="1153"/>
    </row>
    <row r="136" spans="2:4" ht="15.95" customHeight="1">
      <c r="B136" s="1132" t="s">
        <v>3314</v>
      </c>
      <c r="D136" s="1153"/>
    </row>
    <row r="137" spans="2:4" ht="15.95" customHeight="1">
      <c r="B137" s="1132" t="s">
        <v>3207</v>
      </c>
      <c r="D137" s="1153"/>
    </row>
    <row r="138" spans="2:4" ht="15.95" customHeight="1">
      <c r="B138" s="1132" t="s">
        <v>3317</v>
      </c>
      <c r="D138" s="1153"/>
    </row>
    <row r="139" spans="2:4" ht="15.95" customHeight="1">
      <c r="B139" s="1132" t="s">
        <v>3208</v>
      </c>
      <c r="D139" s="1153"/>
    </row>
    <row r="140" spans="2:4" ht="15.95" customHeight="1">
      <c r="B140" s="1132" t="s">
        <v>3319</v>
      </c>
      <c r="D140" s="1153"/>
    </row>
    <row r="141" spans="2:4" ht="15.95" customHeight="1">
      <c r="B141" s="2" t="s">
        <v>3209</v>
      </c>
    </row>
    <row r="142" spans="2:4" ht="15.95" customHeight="1">
      <c r="B142" s="2" t="s">
        <v>3210</v>
      </c>
    </row>
    <row r="143" spans="2:4" ht="15.95" customHeight="1">
      <c r="B143" s="2" t="s">
        <v>3211</v>
      </c>
    </row>
    <row r="144" spans="2:4" ht="15.95" customHeight="1">
      <c r="B144" s="2" t="s">
        <v>3212</v>
      </c>
    </row>
    <row r="145" spans="1:4" ht="24.95" customHeight="1">
      <c r="A145" s="1152"/>
      <c r="B145" s="1154" t="s">
        <v>1095</v>
      </c>
      <c r="D145" s="1153"/>
    </row>
    <row r="146" spans="1:4" ht="15.95" customHeight="1">
      <c r="B146" s="1132" t="s">
        <v>1125</v>
      </c>
      <c r="D146" s="1153"/>
    </row>
    <row r="147" spans="1:4" ht="15.95" customHeight="1">
      <c r="B147" s="1132" t="s">
        <v>2563</v>
      </c>
      <c r="D147" s="1153"/>
    </row>
    <row r="148" spans="1:4" ht="15.95" customHeight="1">
      <c r="B148" s="1132" t="s">
        <v>3021</v>
      </c>
      <c r="D148" s="1153"/>
    </row>
    <row r="149" spans="1:4" ht="15.95" customHeight="1">
      <c r="B149" s="1132" t="s">
        <v>3022</v>
      </c>
      <c r="D149" s="1153"/>
    </row>
    <row r="150" spans="1:4" ht="15.95" customHeight="1">
      <c r="B150" s="1132" t="s">
        <v>3271</v>
      </c>
      <c r="D150" s="1153"/>
    </row>
    <row r="151" spans="1:4" ht="15.95" customHeight="1">
      <c r="B151" s="1132" t="s">
        <v>3024</v>
      </c>
      <c r="D151" s="1153"/>
    </row>
    <row r="152" spans="1:4" ht="15.95" customHeight="1">
      <c r="B152" s="2" t="s">
        <v>3017</v>
      </c>
    </row>
    <row r="153" spans="1:4" ht="15.95" customHeight="1">
      <c r="B153" s="2" t="s">
        <v>3018</v>
      </c>
    </row>
    <row r="154" spans="1:4" ht="15.95" customHeight="1">
      <c r="B154" s="2" t="s">
        <v>3019</v>
      </c>
    </row>
    <row r="155" spans="1:4" ht="15.95" customHeight="1">
      <c r="B155" s="2" t="s">
        <v>2606</v>
      </c>
    </row>
    <row r="156" spans="1:4" ht="15.95" customHeight="1">
      <c r="B156" s="2" t="s">
        <v>2608</v>
      </c>
    </row>
    <row r="157" spans="1:4" ht="24.95" customHeight="1">
      <c r="A157" s="1152"/>
      <c r="B157" s="1154" t="s">
        <v>1096</v>
      </c>
      <c r="D157" s="1153"/>
    </row>
    <row r="158" spans="1:4" ht="15.95" customHeight="1">
      <c r="B158" s="1132" t="s">
        <v>1116</v>
      </c>
      <c r="D158" s="1153"/>
    </row>
    <row r="159" spans="1:4" ht="15.95" customHeight="1">
      <c r="B159" s="1132" t="s">
        <v>3348</v>
      </c>
      <c r="D159" s="1153"/>
    </row>
    <row r="160" spans="1:4" ht="15.95" customHeight="1">
      <c r="B160" s="1132" t="s">
        <v>3350</v>
      </c>
      <c r="D160" s="1153"/>
    </row>
    <row r="161" spans="2:4" ht="15.95" customHeight="1">
      <c r="B161" s="1132" t="s">
        <v>3351</v>
      </c>
      <c r="D161" s="1153"/>
    </row>
    <row r="162" spans="2:4" ht="15.95" customHeight="1">
      <c r="B162" s="1132" t="s">
        <v>3352</v>
      </c>
      <c r="D162" s="1153"/>
    </row>
    <row r="163" spans="2:4" ht="15.95" customHeight="1">
      <c r="B163" s="1132" t="s">
        <v>3353</v>
      </c>
      <c r="D163" s="1153"/>
    </row>
    <row r="164" spans="2:4" ht="15.95" customHeight="1">
      <c r="B164" s="1132" t="s">
        <v>3354</v>
      </c>
      <c r="D164" s="1153"/>
    </row>
    <row r="165" spans="2:4" ht="15.95" customHeight="1">
      <c r="B165" s="1132" t="s">
        <v>3355</v>
      </c>
      <c r="D165" s="1153"/>
    </row>
    <row r="166" spans="2:4" ht="15.95" customHeight="1">
      <c r="B166" s="1132" t="s">
        <v>3356</v>
      </c>
      <c r="D166" s="1153"/>
    </row>
    <row r="167" spans="2:4" ht="15.95" customHeight="1">
      <c r="B167" s="1132" t="s">
        <v>3357</v>
      </c>
      <c r="D167" s="1153"/>
    </row>
    <row r="168" spans="2:4" ht="15.95" customHeight="1">
      <c r="B168" s="1132" t="s">
        <v>3358</v>
      </c>
      <c r="D168" s="1153"/>
    </row>
    <row r="169" spans="2:4" ht="15.95" customHeight="1">
      <c r="B169" s="1132" t="s">
        <v>3359</v>
      </c>
      <c r="D169" s="1153"/>
    </row>
    <row r="170" spans="2:4" ht="15.95" customHeight="1">
      <c r="B170" s="1132" t="s">
        <v>3360</v>
      </c>
      <c r="D170" s="1153"/>
    </row>
    <row r="171" spans="2:4" ht="15.95" customHeight="1">
      <c r="B171" s="1132" t="s">
        <v>3361</v>
      </c>
      <c r="D171" s="1153"/>
    </row>
    <row r="172" spans="2:4" ht="15.95" customHeight="1">
      <c r="B172" s="1132" t="s">
        <v>3362</v>
      </c>
      <c r="D172" s="1153"/>
    </row>
    <row r="173" spans="2:4" ht="15.95" customHeight="1">
      <c r="B173" s="1132" t="s">
        <v>3363</v>
      </c>
      <c r="D173" s="1153"/>
    </row>
    <row r="174" spans="2:4" ht="15.95" customHeight="1">
      <c r="B174" s="1132" t="s">
        <v>3364</v>
      </c>
      <c r="D174" s="1153"/>
    </row>
    <row r="175" spans="2:4" ht="15.95" customHeight="1">
      <c r="B175" s="1132" t="s">
        <v>3365</v>
      </c>
      <c r="D175" s="1153"/>
    </row>
    <row r="176" spans="2:4" ht="15.95" customHeight="1">
      <c r="B176" s="1132" t="s">
        <v>3366</v>
      </c>
      <c r="D176" s="1153"/>
    </row>
    <row r="177" spans="1:4" ht="15.95" customHeight="1">
      <c r="B177" s="1132" t="s">
        <v>3367</v>
      </c>
      <c r="D177" s="1153"/>
    </row>
    <row r="178" spans="1:4" ht="15.95" customHeight="1">
      <c r="B178" s="2" t="s">
        <v>1117</v>
      </c>
    </row>
    <row r="179" spans="1:4" ht="15.95" customHeight="1">
      <c r="B179" s="2" t="s">
        <v>1118</v>
      </c>
    </row>
    <row r="180" spans="1:4" ht="15.95" customHeight="1">
      <c r="B180" s="2" t="s">
        <v>1119</v>
      </c>
    </row>
    <row r="181" spans="1:4" ht="24.95" customHeight="1">
      <c r="A181" s="1152"/>
      <c r="B181" s="1154" t="s">
        <v>1067</v>
      </c>
      <c r="D181" s="1153"/>
    </row>
    <row r="182" spans="1:4" ht="15.95" customHeight="1">
      <c r="B182" s="1132" t="s">
        <v>3275</v>
      </c>
      <c r="D182" s="1153"/>
    </row>
    <row r="183" spans="1:4" ht="15.95" customHeight="1">
      <c r="B183" s="1132" t="s">
        <v>3276</v>
      </c>
      <c r="D183" s="1153"/>
    </row>
    <row r="184" spans="1:4" ht="15.95" customHeight="1">
      <c r="B184" s="1132" t="s">
        <v>3277</v>
      </c>
      <c r="D184" s="1153"/>
    </row>
    <row r="185" spans="1:4" ht="15.95" customHeight="1">
      <c r="B185" s="1132" t="s">
        <v>3278</v>
      </c>
      <c r="D185" s="1153"/>
    </row>
    <row r="186" spans="1:4" ht="15.95" customHeight="1">
      <c r="B186" s="1132" t="s">
        <v>3279</v>
      </c>
      <c r="D186" s="1153"/>
    </row>
    <row r="187" spans="1:4" ht="15.95" customHeight="1">
      <c r="B187" s="1132" t="s">
        <v>3280</v>
      </c>
      <c r="D187" s="1153"/>
    </row>
    <row r="188" spans="1:4" ht="15.95" customHeight="1">
      <c r="B188" s="1132" t="s">
        <v>3033</v>
      </c>
      <c r="D188" s="1153"/>
    </row>
    <row r="189" spans="1:4" ht="15.95" customHeight="1">
      <c r="B189" s="1132" t="s">
        <v>3388</v>
      </c>
      <c r="D189" s="1153"/>
    </row>
    <row r="190" spans="1:4" ht="15.95" customHeight="1">
      <c r="B190" s="1132" t="s">
        <v>3389</v>
      </c>
      <c r="D190" s="1153"/>
    </row>
    <row r="191" spans="1:4" ht="15.95" customHeight="1">
      <c r="B191" s="1132" t="s">
        <v>3390</v>
      </c>
      <c r="D191" s="1153"/>
    </row>
    <row r="192" spans="1:4" ht="15.95" customHeight="1">
      <c r="B192" s="1132" t="s">
        <v>3391</v>
      </c>
      <c r="D192" s="1153"/>
    </row>
    <row r="193" spans="1:4" ht="24.95" customHeight="1">
      <c r="A193" s="1152"/>
      <c r="B193" s="1154" t="s">
        <v>3349</v>
      </c>
      <c r="D193" s="1153"/>
    </row>
    <row r="194" spans="1:4" ht="15.95" customHeight="1">
      <c r="B194" s="1132" t="s">
        <v>3393</v>
      </c>
      <c r="D194" s="1153"/>
    </row>
    <row r="195" spans="1:4" ht="15.95" customHeight="1">
      <c r="B195" s="1132" t="s">
        <v>3394</v>
      </c>
      <c r="D195" s="1153"/>
    </row>
    <row r="196" spans="1:4" ht="15.95" customHeight="1">
      <c r="B196" s="1132" t="s">
        <v>3396</v>
      </c>
      <c r="D196" s="1153"/>
    </row>
    <row r="197" spans="1:4" ht="15.95" customHeight="1">
      <c r="B197" s="1132" t="s">
        <v>3397</v>
      </c>
      <c r="D197" s="1153"/>
    </row>
    <row r="198" spans="1:4" ht="15.95" customHeight="1">
      <c r="B198" s="1132" t="s">
        <v>3398</v>
      </c>
      <c r="D198" s="1153"/>
    </row>
    <row r="199" spans="1:4" ht="24.95" customHeight="1">
      <c r="A199" s="1152"/>
      <c r="B199" s="1154" t="s">
        <v>1063</v>
      </c>
      <c r="D199" s="1153"/>
    </row>
    <row r="200" spans="1:4" ht="15.95" customHeight="1">
      <c r="B200" s="1132" t="s">
        <v>3259</v>
      </c>
      <c r="D200" s="1153"/>
    </row>
    <row r="201" spans="1:4" ht="15.95" customHeight="1">
      <c r="B201" s="1132" t="s">
        <v>3274</v>
      </c>
      <c r="D201" s="1153"/>
    </row>
    <row r="202" spans="1:4" ht="15.95" customHeight="1">
      <c r="B202" s="1132" t="s">
        <v>3260</v>
      </c>
      <c r="D202" s="1153"/>
    </row>
    <row r="203" spans="1:4" ht="24.95" customHeight="1">
      <c r="A203" s="1152"/>
      <c r="B203" s="1154" t="s">
        <v>1090</v>
      </c>
      <c r="D203" s="1153"/>
    </row>
    <row r="204" spans="1:4" ht="15.95" customHeight="1">
      <c r="B204" s="1132" t="s">
        <v>1815</v>
      </c>
      <c r="D204" s="1153"/>
    </row>
    <row r="205" spans="1:4" ht="15.95" customHeight="1">
      <c r="B205" s="1132" t="s">
        <v>2351</v>
      </c>
      <c r="D205" s="1153"/>
    </row>
    <row r="206" spans="1:4" ht="15.95" customHeight="1">
      <c r="B206" s="1132"/>
      <c r="D206" s="1153"/>
    </row>
    <row r="207" spans="1:4" ht="33" customHeight="1">
      <c r="B207" s="2574" t="s">
        <v>3405</v>
      </c>
      <c r="D207" s="1153"/>
    </row>
    <row r="208" spans="1:4" ht="22.5" customHeight="1">
      <c r="B208" s="2575"/>
    </row>
    <row r="209" ht="15.95" customHeight="1"/>
    <row r="210" ht="15.95" customHeight="1"/>
    <row r="211" ht="15.95" customHeight="1"/>
    <row r="212" ht="15.95" customHeight="1"/>
  </sheetData>
  <mergeCells count="1">
    <mergeCell ref="B207:B208"/>
  </mergeCells>
  <hyperlinks>
    <hyperlink ref="B8" location="'Cap 1'!A1" display="Capítulo 1. Estratégia macroeocnómica e política orçamental para 2020"/>
    <hyperlink ref="B11" location="Quadro_1.3_Estimativa_dos_ganhos_de_eficiência_associados_ao_exercício_de_revisão_de_despesa" display="Quadro 1.3 Estimativa dos ganhos de eficiência associados ao exercício de revisão de despesa"/>
    <hyperlink ref="B14" location="'CAP 2'!A1" display="Capítulo 2. Economia Portuguesa: evolução recente e perspetivas para 2020 "/>
    <hyperlink ref="B15" location="Quadro_2.1_Principais_indicadores_macroeconómicos" display="Quadro 2.1 Principais indicadores macroeconómicos"/>
    <hyperlink ref="B16" location="Quadro_2.2_População_ativa__emprego_e_desemprego" display="Quadro 2.2 População ativa  emprego e desemprego"/>
    <hyperlink ref="B17" location="Quadro_2.3_Inflação" display="Quadro 2.3 IPC e IHPC"/>
    <hyperlink ref="B18" location="Quadro_2.4_Produtividade__salários_e_custos_do_trabalho" display="Quadro 2.4 Produtividade, salários e custos do trabalho"/>
    <hyperlink ref="B19" location="Quadro_2.5_Balança_de_pagamentos" display="Quadro 2.5 Balança de pagamentos"/>
    <hyperlink ref="B20" location="Quadro_2.6_PIB_e_importações_dos_principais_parceiros_comerciais_de_Portugal" display="Quadro 2.6 PIB e importações dos principais parceiros comerciais de Portugal"/>
    <hyperlink ref="B22" location="Quadro_2.8_Cenário_macroeconómico_2019_2020" display="Quadro 2.8 Cenário macroeconómico 2019-2020"/>
    <hyperlink ref="B23" location="Quadro_2.9_Previsões_macroeconómicas_e_orçamentais" display="Quadro 2.9 Previsões macroeconómicas e orçamentais"/>
    <hyperlink ref="B47" location="'Cap 3'!A1" display="Capítulo 3. Situação financeira das administrações públicas - contabilidade nacional"/>
    <hyperlink ref="B50" location="Quadro_3.3_Principais_medidas_de_política_orçamental_em_2020" display="Quadro 3.3 Principais medidas de política orçamental em 2020"/>
    <hyperlink ref="B49" location="Quadro_3.2_Conta_das_Administrações_Públicas__2019_2020" display="Quadro 3.2 Conta das Administrações Públicas,  2019-2020"/>
    <hyperlink ref="B51" location="Quadro_3.4_Passagem_de_saldos_de_Contabilidade_Pública_a_Contabilidade_Nacional" display="Quadro 3.4 Passagem de saldos de Contabilidade Pública a Contabilidade Nacional"/>
    <hyperlink ref="B53" location="Quadro_3.6_Indicadores_orçamentais" display="Quadro 3.6 Indicadores orçamentais"/>
    <hyperlink ref="B157" location="'CAP 6'!A1" display="Capítulo 6. Situação financeira das administrações públicas - contabilidade pública"/>
    <hyperlink ref="B56" location="'Cap 4'!A1" display="Capítulo 4. Programas orçamentais e políticas públicas sectoriais"/>
    <hyperlink ref="B21" location="Quadro_2.7_Enquadramento_internacional_–_principais_hipóteses" display="Quadro 2.7 Enquadramento internacional – principais hipóteses"/>
    <hyperlink ref="B26" location="Gráfico_2.3_Preço_Spot_do_petróleo_Brent" display="Gráfico 2.3 Preço spot do petróleo brent"/>
    <hyperlink ref="B27" location="Gráfico_2.4_Taxas_de_juro_de_curto_prazo_do_mercado_monetário_a_3_meses" display="Gráfico 2.4 Taxas de juro de curto prazo a 3 meses do mercado monetário"/>
    <hyperlink ref="B28" location="Gráfico_2.5_Contributo_para_a_variação_homóloga_do_PIB" display="Gráfico 2.5 Contributo para a variação homóloga do PIB"/>
    <hyperlink ref="B29" location="Gráfico_2.6_Endividamento_das_famílias" display="Gráfico 2.6 Endividamento das famílias"/>
    <hyperlink ref="B36" location="Gráfico_2.13_Capacidade_necessidade_de_financiamento_da_economia" display="Gráfico 2.13 Capacidade/necessidade de financiamento da economia"/>
    <hyperlink ref="B37" location="Gráfico_2.14_Contributos_para_a_evolução_da_capacidade_de_financiamento_da_economia" display="Gráfico 2.14 Contributos para a evolução da capacidade de financiamento da economia"/>
    <hyperlink ref="B38" location="Gráfico_2.15_Posição_de_investimento_internacional" display="Gráfico 2.15 Posição de investimento internacional"/>
    <hyperlink ref="B39" location="Gráfico_2.16_Decomposição_dos_efeitos_da_PII" display="Gráfico 2.16 Decomposição dos efeitos da PII"/>
    <hyperlink ref="B41" location="Gráfico_2.18_Contributos_para_a_variação_do_PIB" display="Gráfico 2.18 Contributos para a variação do PIB"/>
    <hyperlink ref="B42" location="Gráfico_2.19._Relação_entre_a_procura_global_e_as_importações" display="Gráfico 2.19 Relação entre a procura global e as importações"/>
    <hyperlink ref="B40" location="Gráfico_2.17_Crescimento_económico_das_principais_economias___precisões" display="Gráfico 2.17 Crescimento económico das principais economias - previsões"/>
    <hyperlink ref="B31" location="Gráfico_2.8_Investimento_empresarial" display="Gráfico 2.8 Investimento empresarial"/>
    <hyperlink ref="B54" location="Gráfico_3.1_Passagem_do_défice_orçamental_de_2018_para_2019" display="Gráfico 3.1 Passagem do défice orçamental de 2018 para 2019"/>
    <hyperlink ref="B34" location="Gráfico_2.11_Taxa_de_desemprego" display="Gráfico 2.11 Taxa de desemprego"/>
    <hyperlink ref="B32" location="Gráfico_2.9_Peso_das_exportações_no_PIB" display="Gráfico 2.9 Peso das exportações no PIB"/>
    <hyperlink ref="B48" location="Quadro_3.1_Trajetória_da_dívida" display="Quadro 3.1 Trajetória da dívida"/>
    <hyperlink ref="B145" location="'CAP 5'!A1" display="Capítulo 5. Riscos orçamentais e análise de sustentabilidade"/>
    <hyperlink ref="B146" location="Quadro_5.1_Garantias_concedidas_a_outras_entidades" display="Quadro 5.1 Garantias concedidas a outras entidades"/>
    <hyperlink ref="B178" location="Gráfico_6.1_Despesa_fiscal_do_Estado__por_função" display="Gráfico 6.1 Despesa fiscal do Estado, por função"/>
    <hyperlink ref="B179" location="Gráfico_6.2_Despesa_fiscal_do_Estado__por_tipo" display="Gráfico 6.2 Despesa fiscal do Estado, por tipo"/>
    <hyperlink ref="B180" location="Gráfico_6.3_Saldo_orçamental_da_Administração_Regional_e_Local" display="Gráfico 6.3 Saldo orçamental da Administração Regional e Local"/>
    <hyperlink ref="B181" location="Anexos!A1" display="Anexos"/>
    <hyperlink ref="B199" location="'Elementos Informativos'!A1" display="Elementos informativos"/>
    <hyperlink ref="B25" location="Gráfico_2.2._Índice_de_incerteza_política_e_comercial" display="Gráfico 2.2. Índice de incerteza política e comercial"/>
    <hyperlink ref="B203" location="'Quadros Complementares'!A1" display="Quadros complemantares"/>
    <hyperlink ref="B35" location="Gráfico_2.12_Contributos_para_o_crescimento_do_emprego" display="Gráfico 2.12 Contributos para o crescimento do emprego"/>
    <hyperlink ref="B52" location="Quadro_3.5_Dívida_pública" display="Quadro 3.5 Dívida pública"/>
    <hyperlink ref="B55" location="Gráfico_3.2_Notação_de_risco_da_dívida_soberana" display="Gráfico 3.2 Notação de risco da dívida soberana"/>
    <hyperlink ref="B33" location="Gráfico_2.10_Quota_de_mercado_de_bens" display="Gráfico 2.10 Quota de mercado de bens"/>
    <hyperlink ref="B147" location="Quadro_5.2_Indicadores_da_posição_financeira_das_empresas_do_SEE" display="Quadro 5.2 Indicadores da posição financeira das empresas do SEE"/>
    <hyperlink ref="B30" location="Gráfico_2.7_Contributos_para_a_variação_homóloga_do_consumo_privado" display="Gráfico 2.7 Contributos para a variação homóloga do consumo privado"/>
    <hyperlink ref="B43" location="Gráfico_2.20._Variação_da_procura_externa_em_2_p.p." display="Gráfico 2.20. Variação da procura externa em 2 p.p."/>
    <hyperlink ref="B44" location="Gráfico_2.21._Variação_do_preço_do_petróleo_em_20" display="Gráfico 2.21. Variação do preço do petróleo em 20%"/>
    <hyperlink ref="B45" location="Gráfico_2.22_Variação_da_taxa_de_juro_de_curto_prazo_em_2_p.p." display="Gráfico 2.22 Variação da taxa de juro de curto prazo em 2 p.p."/>
    <hyperlink ref="B46" location="Gráfico_2.23_Variação_da_procura_interna_em_0_4_p.p." display="Gráfico 2.23 Variação da procura interna em 0,4 p.p."/>
    <hyperlink ref="B152" location="Gráfico_5.1_Diminuição_da_procura_externa_em_2_p.p." display="Gráfico 5.1 Diminuição da procura externa em 2 p.p."/>
    <hyperlink ref="B153" location="Gráfico_5.2_Diminuição_da_procura_interna_em_2_p.p." display="Gráfico 5.2 Diminuição da procura interna em 2 p.p."/>
    <hyperlink ref="B154" location="Gráfico_5.3_Diminuição_da_taxa_de_juro_de_curto_prazo_em_2_p.p." display="Gráfico 5.3 Diminuição da taxa de juro de curto prazo em 2 p.p."/>
    <hyperlink ref="B155" location="Gráfico_5.4_Dívida_pública__projecção_e_choques" display="Gráfico 5.4 Dívida pública (projecção e choques)"/>
    <hyperlink ref="B156" location="Gráfico_5.5_Dívida_pública__simulação_estocástica" display="Gráfico 5.5 Dívida pública (simulação estocástica)"/>
    <hyperlink ref="B9" location="Quadro_1.1_Investimentos_estruturantes_em_execução_ou_em_contratação" display="Quadro_1.1_Investimentos_estruturantes_em_execução_ou_em_contratação"/>
    <hyperlink ref="B10" location="Quadro_1.2_Variação_homóloga_dos_salários_na_Administração_Pública" display="Quadro 1.2 Variação homóloga dos salários na Administração Pública"/>
    <hyperlink ref="B12" location="Gráfico_1.1_Investimentos_Estruturantes_nos_Transportes_Públicos" display="Gráfico 1.1 Investimentos Estruturantes nos transportes públicos"/>
    <hyperlink ref="B13" location="Gráfico_1.2_Valorização_salarial_real" display="Gráfico 1.2 Valorização salarial real"/>
    <hyperlink ref="B200" location="Quadro_EI.1._Balanço_consolidado_da_Segurança_Social___2018" display="Quadro EI.1. Balanço consolidado da Segurança Social - 2018"/>
    <hyperlink ref="B201" location="Quadro_EI.2._Demonstração_de_resultados_consolidados_da_Segurança_Social___2017" display="Quadro EI.2. Demonstração de resultados consolidados da Segurança Social - 2017"/>
    <hyperlink ref="B202" location="Quadro_EI.3._Demonstração_dos_resultados_financeiros_consolidados___2018" display="Quadro EI.3. Demonstração dos resultados financeiros consolidados - 2018"/>
    <hyperlink ref="B204" location="OE_2020___Ficha_de_Programas" display="OE 2020 - Ficha de Programas"/>
    <hyperlink ref="B205" location="Lista_das_Entidades_da_Administração_Central" display="Lista das Entidades da Administração Central"/>
    <hyperlink ref="B57" location="Quadro_4.1_Despesa_total_consolidada_de_cada_programa_orçamental" display="Quadro_4.1_Despesa_total_consolidada_de_cada_programa_orçamental"/>
    <hyperlink ref="B58" location="Quadro_4.2_Despesa___Atividades_e_Projetos" display="Quadro 4.2 Despesa - Atividades e Projetos"/>
    <hyperlink ref="B150" location="Quadro_5.5_Projeção_da_dívida_pública__cenário_base" display="Quadro_5.5_Projeção_da_dívida_pública__cenário_base"/>
    <hyperlink ref="B151" location="Quadro_5.6_Indicadores_de_sustentabilidade_de_médio_e_longo_prazo_–_S1_e_S2_para_Portugal" display="#Quadro_5.6_Indicadores_de_sustentabilidade_de_médio_e_longo_prazo_–_S1_e_S2_para_Portugal"/>
    <hyperlink ref="B148" location="Quadro_5.3_Perfil_de_refinanciamento_da_carteira_ajustada_no_final_de_novembro_de_2019" display="Quadro_5.3_Perfil_de_refinanciamento_da_carteira_ajustada_no_final_de_novembro_de_2019"/>
    <hyperlink ref="B149" location="Quadro_5.4_Impacto_de_um_aumento_imediato_e_permanente_das_taxas_de_juro_de_mercado_em_1_p.p._sobre_os_juros_da_Dívida_Direta_do_Estado_em_2020" display="#Quadro_5.4_Impacto_de_um_aumento_imediato_e_permanente_das_taxas_de_juro_de_mercado_em_1_p.p._sobre_os_juros_da_Dívida_Direta_do_Estado_em_2020"/>
    <hyperlink ref="B158" location="Quadro_6.1_Conta_das_Administrações_Públicas_em_contabilidade_pública" display="#Quadro_6.1_Conta_das_Administrações_Públicas_em_contabilidade_pública"/>
    <hyperlink ref="B194" location="Quadro_6.2_Conta_consolidada_da_Administração_Central_em_contabilidade_pública" display="Quadro_6.2_Conta_consolidada_da_Administração_Central_em_contabilidade_pública"/>
    <hyperlink ref="B159" location="Quadro_6.3_Receita_da_Administração_Central" display="Quadro_6.3_Receita_da_Administração_Central"/>
    <hyperlink ref="B160" location="Quadro_6.4_Receita_fiscal" display="Quadro_6.4_Receita_fiscal"/>
    <hyperlink ref="B161" location="Quadro_6.5_Despesa_fiscal_do_Estado" display="Quadro_6.5_Despesa_fiscal_do_Estado"/>
    <hyperlink ref="B162" location="Quadro_6.6_Evolução_dos_desagravamentos_estruturais_em_sede_de_IRS" display="Quadro_6.6_Evolução_dos_desagravamentos_estruturais_em_sede_de_IRS"/>
    <hyperlink ref="B195" location="Quadro_6.7_Despesa_efetiva_consolidada_da_Administração_Central" display="Quadro_6.7_Despesa_efetiva_consolidada_da_Administração_Central"/>
    <hyperlink ref="B196" location="Quadro_6.8_Despesas_com_pessoal_da_Administração_Central" display="Quadro_6.8_Despesas_com_pessoal_da_Administração_Central"/>
    <hyperlink ref="B197" location="Quadro_6.9_Despesas_com_juros_e_outros_encargos_da_Administração_Central" display="Quadro_6.9_Despesas_com_juros_e_outros_encargos_da_Administração_Central"/>
    <hyperlink ref="B198" location="Quadro_6.10_Despesas_com_transferências_correntes_e_de_capital_da_Administração_Central" display="Quadro_6.10_Despesas_com_transferências_correntes_e_de_capital_da_Administração_Central"/>
    <hyperlink ref="B163" location="Quadro_6.11_Receitas_e_Despesas_da_Administração_Local" display="Quadro_6.11_Receitas_e_Despesas_da_Administração_Local"/>
    <hyperlink ref="B164" location="Quadro_6.12_Transferências_do_Orçamento_do_Estado_para_a_Administração_Local" display="Quadro_6.12_Transferências_do_Orçamento_do_Estado_para_a_Administração_Local"/>
    <hyperlink ref="B165" location="Quadro_6.13_Receitas_e_despesas_da_Administração_Regional" display="Quadro_6.13_Receitas_e_despesas_da_Administração_Regional"/>
    <hyperlink ref="B166" location="Quadro_6.14_Transferências_do_Orçamento_do_Estado_para_a_Administração_Regional" display="Quadro_6.14_Transferências_do_Orçamento_do_Estado_para_a_Administração_Regional"/>
    <hyperlink ref="B167" location="Quadro_6.15_Transferências_do_Orçamento_do_Estado_para_a_Administração_Local_e_Regional" display="Quadro_6.15_Transferências_do_Orçamento_do_Estado_para_a_Administração_Local_e_Regional"/>
    <hyperlink ref="B168" location="Quadro_6.16_Principais_receitas_e_despesas_da_Segurança_Social" display="Quadro_6.16_Principais_receitas_e_despesas_da_Segurança_Social"/>
    <hyperlink ref="B169" location="Quadro_6.17_Síntese_evolutiva_das_participações_do_Estado" display="Quadro_6.17_Síntese_evolutiva_das_participações_do_Estado"/>
    <hyperlink ref="B170" location="Quadro_6.18_Fluxos_financeiros_entre_Portugal_e_a_União_Europeia" display="Quadro_6.18_Fluxos_financeiros_entre_Portugal_e_a_União_Europeia"/>
    <hyperlink ref="B171" location="'Q-6.19'!Quadro_6.19_Previsão_dos_encargos_plurianuais_com_as_PPP" display="'Q-6.19'!Quadro_6.19_Previsão_dos_encargos_plurianuais_com_as_PPP"/>
    <hyperlink ref="B172" location="Quadro_6.20_Estrutura_da_Dívida_Direta_do_Estado" display="Quadro_6.20_Estrutura_da_Dívida_Direta_do_Estado"/>
    <hyperlink ref="B173" location="Quadro_6.21_Necessidades_e_fontes_de_financiamento_do_Estado_em_2017_2019" display="Quadro_6.21_Necessidades_e_fontes_de_financiamento_do_Estado_em_2017_2019"/>
    <hyperlink ref="B174" location="Quadro_6.22_Composição_do_Financiamento_do_Estado_em_2019" display="Quadro_6.22_Composição_do_Financiamento_do_Estado_em_2019"/>
    <hyperlink ref="B175" location="Quadro_6.23_Composição_do_Financiamento_do_Estado_em_2020" display="Quadro_6.23_Composição_do_Financiamento_do_Estado_em_2020"/>
    <hyperlink ref="B176" location="Quadro_6.24_Situação_da_tesouraria___saldos_pontuais" display="Quadro_6.24_Situação_da_tesouraria___saldos_pontuais"/>
    <hyperlink ref="B177" location="Quadro_6.25_Centralização_de_fundos_de_terceiros" display="Quadro_6.25_Centralização_de_fundos_de_terceiros"/>
    <hyperlink ref="B182" location="Quadro_A.1_Conta_das_Administrações_Públicas" display="Quadro_A.1_Conta_das_Administrações_Públicas"/>
    <hyperlink ref="B183" location="Quadro_A.2_Conta_das_Administrações_Públicas___variações_absoluta_e_relativa" display="Quadro_A.2_Conta_das_Administrações_Públicas___variações_absoluta_e_relativa"/>
    <hyperlink ref="B184" location="Quadro_A.3_Conta_das_Administrações_Públicas" display="Quadro_A.3_Conta_das_Administrações_Públicas"/>
    <hyperlink ref="B185" location="Quadro_A.4_Conta_das_Administrações_Públicas___variações_absoluta_e_relativa" display="Quadro_A.4_Conta_das_Administrações_Públicas___variações_absoluta_e_relativa"/>
    <hyperlink ref="B186" location="Quadro_A.5_Alterações_ao_perímetro_da_Administração_Central_em_2020__excluindo_as_novas_Entidades_Públicas_Reclassificadas" display="Quadro_A.5_Alterações_ao_perímetro_da_Administração_Central_em_2020__excluindo_as_novas_Entidades_Públicas_Reclassificadas"/>
    <hyperlink ref="B187" location="Quadro_A.6_Alterações_ao_perímetro_das_Entidades_Públicas_Reclassificadas_na_Administração_Central_em_2019__a" display="Quadro_A.6_Alterações_ao_perímetro_das_Entidades_Públicas_Reclassificadas_na_Administração_Central_em_2019__a"/>
    <hyperlink ref="B189" location="Quadro_A.8_Entidades_não_incluídas_no_OE_2020_face_à_lista_do_INE__a" display="Quadro_A.8_Entidades_não_incluídas_no_OE_2020_face_à_lista_do_INE__a"/>
    <hyperlink ref="B188" location="Quadro_A.7_Reorganizações_de_serviços_da_Administração_Central_em_2020_no_âmbito_da_XXII_Lei_Orgânica_do_Governo_Constitucional" display="Quadro_A.7_Reorganizações_de_serviços_da_Administração_Central_em_2020_no_âmbito_da_XXII_Lei_Orgânica_do_Governo_Constitucional"/>
    <hyperlink ref="B191" location="Quadro_A.10_Fluxos_para_as_Regiões_Autónomas" display="Quadro_A.10_Fluxos_para_as_Regiões_Autónomas"/>
    <hyperlink ref="B192" location="Quadro_A.11_Fluxos_para_a_Administração_Local" display="Quadro_A.11_Fluxos_para_a_Administração_Local"/>
    <hyperlink ref="B190" location="Quadro_A.9_Transferências_e_subsídios_da_Administração_Central_para_entidades_públicas_empresariais" display="Quadro_A.9_Transferências_e_subsídios_da_Administração_Central_para_entidades_públicas_empresariais"/>
    <hyperlink ref="B59" location="Quadro_4.3_Despesa___por_atividades" display="Quadro_4.3_Despesa___por_atividades"/>
    <hyperlink ref="B60" location="Quadro_4.4_Projetos_–_por_tipo_de_despesa_e_fonte_de_financiamento" display="Quadro_4.4_Projetos_–_por_tipo_de_despesa_e_fonte_de_financiamento"/>
    <hyperlink ref="B61" location="Quadro_4.5_Projetos_–_por_programas" display="Quadro_4.5_Projetos_–_por_programas"/>
    <hyperlink ref="B62" location="Quadro_4.6_Projetos_por_Programa_e_fontes_de_financiamento" display="Quadro_4.6_Projetos_por_Programa_e_fontes_de_financiamento"/>
    <hyperlink ref="B63" location="Quadro_4.7_Projetos_novos_e_em_curso" display="Quadro_4.7_Projetos_novos_e_em_curso"/>
    <hyperlink ref="B64" location="Quadro_4.8_Projetos_por_agrupamento_económico" display="Quadro_4.8_Projetos_por_agrupamento_económico"/>
    <hyperlink ref="B65" location="Quadro_4.9_Projetos_–_Regionalização_–_Ótica_NUTS_I_e_II" display="Quadro_4.9_Projetos_–_Regionalização_–_Ótica_NUTS_I_e_II"/>
    <hyperlink ref="B66" location="Quadro_4.10_Limites_de_despesa_coberta_por_receitas_de_impostos" display="Quadro_4.10_Limites_de_despesa_coberta_por_receitas_de_impostos"/>
    <hyperlink ref="B67" location="Quadro_4.11_Órgãos_de_Soberania__PO01____Despesa_total_consolidada" display="Quadro_4.11_Órgãos_de_Soberania__PO01____Despesa_total_consolidada"/>
    <hyperlink ref="B68" location="Quadro_4.12_Órgãos_de_Soberania__PO01____Despesa_dos_SFA_por_fontes_de_financiamento" display="Quadro_4.12_Órgãos_de_Soberania__PO01____Despesa_dos_SFA_por_fontes_de_financiamento"/>
    <hyperlink ref="B69" location="Quadro_4.13_Órgãos_de_Soberania__PO01____Despesa_por_classificação_económica" display="Quadro_4.13_Órgãos_de_Soberania__PO01____Despesa_por_classificação_económica"/>
    <hyperlink ref="B70" location="Quadro_4.14_Órgãos_de_Soberania__PO01____Despesa_por_medidas_do_programa" display="Quadro_4.14_Órgãos_de_Soberania__PO01____Despesa_por_medidas_do_programa"/>
    <hyperlink ref="B71" location="Quadro_4.15_Governação__PO02____Despesa_total_consolidada" display="Quadro_4.15_Governação__PO02____Despesa_total_consolidada"/>
    <hyperlink ref="B72" location="Quadro_4.16_Governação__PO02____Despesa_dos_SFA_e_EPR_por_fontes_de_financiamento" display="Quadro_4.16_Governação__PO02____Despesa_dos_SFA_e_EPR_por_fontes_de_financiamento"/>
    <hyperlink ref="B73" location="Quadro_4.17_Governação__PO02____Despesa_por_classificação_económica" display="Quadro_4.17_Governação__PO02____Despesa_por_classificação_económica"/>
    <hyperlink ref="B74" location="Quadro_4.18_Governação__PO02____Despesa_por_medidas_dos_programas" display="Quadro_4.18_Governação__PO02____Despesa_por_medidas_dos_programas"/>
    <hyperlink ref="B75" location="Quadro_4.19_Economia__PO03____Despesa_total_consolidada" display="Quadro_4.19_Economia__PO03____Despesa_total_consolidada"/>
    <hyperlink ref="B76" location="Quadro_4.20_Economia__PO03____Despesa_dos_SFA_e_EPR_por_fontes_de_financiamento" display="Quadro_4.20_Economia__PO03____Despesa_dos_SFA_e_EPR_por_fontes_de_financiamento"/>
    <hyperlink ref="B77" location="Quadro_4.21_Economia__PO03____Despesa_por_classificação_económica" display="Quadro_4.21_Economia__PO03____Despesa_por_classificação_económica"/>
    <hyperlink ref="B78" location="Quadro_4.22_Economia__PO03____Despesa_por_medidas_dos_programas" display="Quadro_4.22_Economia__PO03____Despesa_por_medidas_dos_programas"/>
    <hyperlink ref="B79" location="Quadro_4.23_Representação_Externa__PO04____Despesa_total_consolidada" display="Quadro_4.23_Representação_Externa__PO04____Despesa_total_consolidada"/>
    <hyperlink ref="B80" location="Quadro_4.24_Representação_Externa__PO04____Despesa_dos_SFA_e_EPR_por_fontes_de_financiamento" display="Quadro_4.24_Representação_Externa__PO04____Despesa_dos_SFA_e_EPR_por_fontes_de_financiamento"/>
    <hyperlink ref="B81" location="Quadro_4.25_Representação_Externa__PO04____Despesa_por_classificação_económica" display="Quadro_4.25_Representação_Externa__PO04____Despesa_por_classificação_económica"/>
    <hyperlink ref="B82" location="Quadro_4.26_Representação_Externa__PO04____Despesa_por_medidas_dos_programas" display="Quadro_4.26_Representação_Externa__PO04____Despesa_por_medidas_dos_programas"/>
    <hyperlink ref="B83" location="Quadro_4.27_Finanças__PO05____Despesa_total_consolidada" display="Quadro_4.27_Finanças__PO05____Despesa_total_consolidada"/>
    <hyperlink ref="B84" location="Quadro_4.28_Gestão_da_Dívida_Pública__PO06____Despesa_total_consolidada" display="Quadro_4.28_Gestão_da_Dívida_Pública__PO06____Despesa_total_consolidada"/>
    <hyperlink ref="B85" location="Quadro_4.29_Finanças__PO05____Despesa_dos_SFA__por_fontes_de_financiamento" display="Quadro_4.29_Finanças__PO05____Despesa_dos_SFA__por_fontes_de_financiamento"/>
    <hyperlink ref="B86" location="Quadro_4.30_Finanças__PO05____Despesa_por_classificação_económica" display="Quadro_4.30_Finanças__PO05____Despesa_por_classificação_económica"/>
    <hyperlink ref="B87" location="Quadro_4.31_Finanças__PO05____Despesa_excecionais" display="Quadro_4.31_Finanças__PO05____Despesa_excecionais"/>
    <hyperlink ref="B88" location="Quadro_4.32_Finanças__PO05____Despesa_por_medidas_dos_programas" display="Quadro_4.32_Finanças__PO05____Despesa_por_medidas_dos_programas"/>
    <hyperlink ref="B89" location="Quadro_4.33_Defesa__PO07____Despesa_total_consolidada" display="Quadro_4.33_Defesa__PO07____Despesa_total_consolidada"/>
    <hyperlink ref="B90" location="Quadro_4.34_Defesa__PO07____Despesa_dos_SFA_e_EPR_por_fontes_de_financiamento" display="Quadro_4.34_Defesa__PO07____Despesa_dos_SFA_e_EPR_por_fontes_de_financiamento"/>
    <hyperlink ref="B91" location="Quadro_4.35_Defesa__PO07____Despesa_por_classificação_económica" display="Quadro_4.35_Defesa__PO07____Despesa_por_classificação_económica"/>
    <hyperlink ref="B92" location="Quadro_4.36_Defesa__PO07____Despesa_por_medidas_dos_programas" display="Quadro_4.36_Defesa__PO07____Despesa_por_medidas_dos_programas"/>
    <hyperlink ref="B93" location="Quadro_4.37_Segurança_Interna__PO08____Despesa_total_consolidada" display="Quadro_4.37_Segurança_Interna__PO08____Despesa_total_consolidada"/>
    <hyperlink ref="B94" location="Quadro_4.38_Segurança_Interna__PO08____Despesa_dos_SFA_e_EPR_por_fontes_de_financiamento" display="Quadro_4.38_Segurança_Interna__PO08____Despesa_dos_SFA_e_EPR_por_fontes_de_financiamento"/>
    <hyperlink ref="B95" location="Quadro_4.39_Segurança_Interna__PO08____Despesa_por_classificação_económica" display="Quadro_4.39_Segurança_Interna__PO08____Despesa_por_classificação_económica"/>
    <hyperlink ref="B96" location="Quadro_4.40_Segurança_Interna__PO08____Despesa_por_medidas_dos_programas" display="Quadro_4.40_Segurança_Interna__PO08____Despesa_por_medidas_dos_programas"/>
    <hyperlink ref="B97" location="Quadro_4.41_Justiça__PO09____Despesa_total_consolidada" display="Quadro_4.41_Justiça__PO09____Despesa_total_consolidada"/>
    <hyperlink ref="B98" location="Quadro_4.42_Justiça__PO09____Despesa_dos_SFA_e_EPR_por_fontes_de_financiamento" display="Quadro_4.42_Justiça__PO09____Despesa_dos_SFA_e_EPR_por_fontes_de_financiamento"/>
    <hyperlink ref="B99" location="Quadro_4.43_Justiça__PO09____Despesa_por_classificação_económica" display="Quadro_4.43_Justiça__PO09____Despesa_por_classificação_económica"/>
    <hyperlink ref="B100" location="Quadro_4.44_Justiça__PO09____Despesa_por_medidas_dos_programas" display="Quadro_4.44_Justiça__PO09____Despesa_por_medidas_dos_programas"/>
    <hyperlink ref="B101" location="Quadro_4.45_Cultura__PO12____Despesa_total_consolidada" display="Quadro_4.45_Cultura__PO12____Despesa_total_consolidada"/>
    <hyperlink ref="B102" location="Quadro_4.46_Cultura__PO12____Despesa_dos_SFA_e_EPR_por_fontes_de_financiamento" display="Quadro_4.46_Cultura__PO12____Despesa_dos_SFA_e_EPR_por_fontes_de_financiamento"/>
    <hyperlink ref="B103" location="Quadro_4.47_Cultura__PO12____Despesa_por_classificação_económica" display="Quadro_4.47_Cultura__PO12____Despesa_por_classificação_económica"/>
    <hyperlink ref="B104" location="Quadro_4.48_Cultura__PO12____Despesa_por_medidas_dos_programas" display="Quadro_4.48_Cultura__PO12____Despesa_por_medidas_dos_programas"/>
    <hyperlink ref="B105" location="Quadro_4.49_Ciência__Tecnologia_e_Ensino_Superior__PO13____Despesa_total_consolidada" display="Quadro_4.49_Ciência__Tecnologia_e_Ensino_Superior__PO13____Despesa_total_consolidada"/>
    <hyperlink ref="B106" location="Quadro_4.50_Ciência__Tecnologia_e_Ensino_Superior__PO13____Despesa_dos_SFA_e_EPR_por_fontes_de_financiamento" display="Quadro_4.50_Ciência__Tecnologia_e_Ensino_Superior__PO13____Despesa_dos_SFA_e_EPR_por_fontes_de_financiamento"/>
    <hyperlink ref="B107" location="Quadro_4.51_Ciência__Tecnologia_e_Ensino_Superior__PO13____Despesa_por_classificação_económica" display="Quadro_4.51_Ciência__Tecnologia_e_Ensino_Superior__PO13____Despesa_por_classificação_económica"/>
    <hyperlink ref="B108" location="Quadro_4.52_Ciência__Tecnologia_e_Ensino_Superior__PO13____Despesa_por_medidas_dos_programas" display="Quadro_4.52_Ciência__Tecnologia_e_Ensino_Superior__PO13____Despesa_por_medidas_dos_programas"/>
    <hyperlink ref="B109" location="Quadro_4.53_Ensino_Básico_e_Secundário_e_Administração_Escolar__PO14____Despesa_total_consolidada" display="Quadro_4.53_Ensino_Básico_e_Secundário_e_Administração_Escolar__PO14____Despesa_total_consolidada"/>
    <hyperlink ref="B110" location="Quadro_4.54_Ensino_Básico_e_Secundário_e_Administração_Escolar__PO14____Despesa_dos_SFA_e_EPR_por_fontes_de_financiamento" display="Quadro_4.54_Ensino_Básico_e_Secundário_e_Administração_Escolar__PO14____Despesa_dos_SFA_e_EPR_por_fontes_de_financiamento"/>
    <hyperlink ref="B111" location="Quadro_4.55_Ensino_Básico_e_Secundário_e_Administração_Escolar__PO14____Despesa_por_classificação_económica" display="Quadro_4.55_Ensino_Básico_e_Secundário_e_Administração_Escolar__PO14____Despesa_por_classificação_económica"/>
    <hyperlink ref="B112" location="Quadro_4.56_Ensino_Básico_e_Secundário_e_Administração_Escolar__PO14____Despesa_por_medidas_dos_programas" display="Quadro_4.56_Ensino_Básico_e_Secundário_e_Administração_Escolar__PO14____Despesa_por_medidas_dos_programas"/>
    <hyperlink ref="B113" location="Quadro_4.57_Trabalho__Solidariedade_e_Segurança_Social__PO15____Despesa_total_consolidada" display="Quadro_4.57_Trabalho__Solidariedade_e_Segurança_Social__PO15____Despesa_total_consolidada"/>
    <hyperlink ref="B114" location="Quadro_4.58_Trabalho__Solidariedade_e_Segurança_Social__PO15____Despesa_dos_SFA_e_EPR_por_fontes_de_financiamento" display="Quadro_4.58_Trabalho__Solidariedade_e_Segurança_Social__PO15____Despesa_dos_SFA_e_EPR_por_fontes_de_financiamento"/>
    <hyperlink ref="B115" location="Quadro_4.59_Trabalho__Solidariedade_e_Segurança_Social__PO15____Despesa_por_classificação_económica" display="Quadro_4.59_Trabalho__Solidariedade_e_Segurança_Social__PO15____Despesa_por_classificação_económica"/>
    <hyperlink ref="B116" location="Quadro_4.60_Trabalho__Solidariedade_e_Segurança_Social__PO15____Despesa_por_medidas_dos_programas" display="Quadro_4.60_Trabalho__Solidariedade_e_Segurança_Social__PO15____Despesa_por_medidas_dos_programas"/>
    <hyperlink ref="B117" location="Quadro_4.61_Saúde__PO16____Despesa_total_consolidada" display="Quadro_4.61_Saúde__PO16____Despesa_total_consolidada"/>
    <hyperlink ref="B118" location="Quadro_4.62_Cuidados_de_saúde_prestados_no_SNS" display="Quadro_4.62_Cuidados_de_saúde_prestados_no_SNS"/>
    <hyperlink ref="B119" location="Quadro_4.63_Grandes_investimentos_em_infraestruturas" display="Quadro_4.63_Grandes_investimentos_em_infraestruturas"/>
    <hyperlink ref="B120" location="Quadro_4.64_Programa_de_Investimentos_na_Área_da_Saúde__PIAS" display="Quadro_4.64_Programa_de_Investimentos_na_Área_da_Saúde__PIAS"/>
    <hyperlink ref="B121" location="Quadro_4.65_Plano_de_melhoria_da_resposta_do_SNS" display="Quadro_4.65_Plano_de_melhoria_da_resposta_do_SNS"/>
    <hyperlink ref="B122" location="Quadro_4.66_Saúde__PO16____Despesa_dos_SFA_e_EPR_por_fontes_de_financiamento" display="Quadro_4.66_Saúde__PO16____Despesa_dos_SFA_e_EPR_por_fontes_de_financiamento"/>
    <hyperlink ref="B123" location="Quadro_4.67_Saúde__PO16____Despesa_por_classificação_económica" display="Quadro_4.67_Saúde__PO16____Despesa_por_classificação_económica"/>
    <hyperlink ref="B124" location="Quadro_4.68_Saúde__PO16_____Despesa_por_medidas_dos_programas" display="Quadro_4.68_Saúde__PO16_____Despesa_por_medidas_dos_programas"/>
    <hyperlink ref="B125" location="Quadro_4.69_Ambiente_e_Ação_Climática__PO17____Despesa_total_consolidada" display="Quadro_4.69_Ambiente_e_Ação_Climática__PO17____Despesa_total_consolidada"/>
    <hyperlink ref="B126" location="Quadro_4.70_Ambiente_e_Ação_Climática__PO17____Despesa_dos_SFA_e_EPR_por_fontes_de_financiamento" display="Quadro_4.70_Ambiente_e_Ação_Climática__PO17____Despesa_dos_SFA_e_EPR_por_fontes_de_financiamento"/>
    <hyperlink ref="B127" location="Quadro_4.71_Ambiente_e_Ação_Climática__PO17____Despesa_por_classificação_económica" display="Quadro_4.71_Ambiente_e_Ação_Climática__PO17____Despesa_por_classificação_económica"/>
    <hyperlink ref="B128" location="Quadro_4.72_Ambiente_e_Ação_Climática__PO17____Despesa_por_medidas_dos_programas" display="Quadro_4.72_Ambiente_e_Ação_Climática__PO17____Despesa_por_medidas_dos_programas"/>
    <hyperlink ref="B129" location="Quadro_4.73_Infraestruturas_e_Habitação__PO18____Despesa_total_consolidada" display="Quadro_4.73_Infraestruturas_e_Habitação__PO18____Despesa_total_consolidada"/>
    <hyperlink ref="B130" location="Quadro_4.74_Infraestruturas_e_Habitação__PO18____Despesa_dos_SFA_e_EPR_por_fontes_de_financiamento" display="Quadro_4.74_Infraestruturas_e_Habitação__PO18____Despesa_dos_SFA_e_EPR_por_fontes_de_financiamento"/>
    <hyperlink ref="B131" location="Quadro_4.75_Infraestruturas_e_Habitação__PO18____Despesa_por_classificação_económica" display="Quadro_4.75_Infraestruturas_e_Habitação__PO18____Despesa_por_classificação_económica"/>
    <hyperlink ref="B132" location="Quadro_4.76_Infraestruturas_e_Habitação__PO18____Despesa_por_medidas_dos_programas" display="Quadro_4.76_Infraestruturas_e_Habitação__PO18____Despesa_por_medidas_dos_programas"/>
    <hyperlink ref="B133" location="Quadro_4.77_Agricultura__Florestas_e_Desenvolvimento_Rural__PO20____Despesa_total_consolidada" display="Quadro_4.77_Agricultura__Florestas_e_Desenvolvimento_Rural__PO20____Despesa_total_consolidada"/>
    <hyperlink ref="B134" location="Quadro_4.78_Agricultura__PO20____Despesa_dos_SFA_e_EPR_por_fontes_de_financiamento" display="Quadro_4.78_Agricultura__PO20____Despesa_dos_SFA_e_EPR_por_fontes_de_financiamento"/>
    <hyperlink ref="B135" location="Quadro_4.79_Agricultura__PO20____Despesa_por_classificação_económica" display="Quadro_4.79_Agricultura__PO20____Despesa_por_classificação_económica"/>
    <hyperlink ref="B136" location="Quadro_4.80_Agricultura__PO20____Despesa_por_medidas_dos_programas" display="Quadro_4.80_Agricultura__PO20____Despesa_por_medidas_dos_programas"/>
    <hyperlink ref="B137" location="Quadro_4.81_Mar__PO21____Despesa_total_consolidada" display="Quadro_4.81_Mar__PO21____Despesa_total_consolidada"/>
    <hyperlink ref="B138" location="Quadro_4.82_Mar__PO21____Despesa_dos_SFA_e_EPR_por_fontes_de_financiamento" display="Quadro_4.82_Mar__PO21____Despesa_dos_SFA_e_EPR_por_fontes_de_financiamento"/>
    <hyperlink ref="B139" location="Quadro_4.83_Mar__PO21____Despesa_por_classificação_económica" display="Quadro_4.83_Mar__PO21____Despesa_por_classificação_económica"/>
    <hyperlink ref="B140" location="Quadro_4.84_Mar__PO21____Despesa_por_medidas_dos_programas" display="Quadro_4.84_Mar__PO21____Despesa_por_medidas_dos_programas"/>
    <hyperlink ref="B141" location="Gráfico_4.1_Despesa_pública_total_vs_Despesa_SNS" display="Gráfico_4.1_Despesa_pública_total_vs_Despesa_SNS"/>
    <hyperlink ref="B142" location="Gráfico_4.2_Despesa_do_SNS" display="Gráfico_4.2_Despesa_do_SNS"/>
    <hyperlink ref="B143" location="Gráfico_4.3_Evolução_dos_recursos_humanos_do_SNS" display="Gráfico_4.3_Evolução_dos_recursos_humanos_do_SNS"/>
    <hyperlink ref="B144" location="Gráfico_4.4_Transferências_do_OE_para_o_SNS" display="Gráfico_4.4_Transferências_do_OE_para_o_SNS"/>
    <hyperlink ref="B24" location="Gráfico_2.1_Crescimento_económico_PIB_das_principais_economias" display="Gráfico_2.1_Crescimento_económico_PIB_das_principais_economias"/>
    <hyperlink ref="B193" location="'Anexo ao ROE 2020'!A1" display="Anexo ROE 2020"/>
  </hyperlinks>
  <pageMargins left="0.7" right="0.7" top="0.75" bottom="0.75" header="0.3" footer="0.3"/>
  <pageSetup paperSize="9" scale="6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dimension ref="B1:M17"/>
  <sheetViews>
    <sheetView workbookViewId="0">
      <selection activeCell="B22" sqref="B22"/>
    </sheetView>
  </sheetViews>
  <sheetFormatPr defaultRowHeight="12"/>
  <cols>
    <col min="1" max="1" width="9.140625" style="3"/>
    <col min="2" max="2" width="31" style="3" customWidth="1"/>
    <col min="3" max="11" width="6.7109375" style="3" customWidth="1"/>
    <col min="12" max="16384" width="9.140625" style="3"/>
  </cols>
  <sheetData>
    <row r="1" spans="2:13" ht="15" customHeight="1"/>
    <row r="2" spans="2:13" ht="15" customHeight="1"/>
    <row r="3" spans="2:13" ht="15" customHeight="1"/>
    <row r="4" spans="2:13" ht="15" customHeight="1"/>
    <row r="5" spans="2:13" ht="15" customHeight="1"/>
    <row r="6" spans="2:13" ht="15" customHeight="1"/>
    <row r="7" spans="2:13" ht="15" customHeight="1">
      <c r="B7" s="6" t="s">
        <v>1099</v>
      </c>
    </row>
    <row r="8" spans="2:13" ht="15" customHeight="1">
      <c r="B8" s="7" t="s">
        <v>43</v>
      </c>
    </row>
    <row r="9" spans="2:13" ht="18" customHeight="1">
      <c r="B9" s="1133"/>
      <c r="C9" s="2604">
        <v>2017</v>
      </c>
      <c r="D9" s="2604">
        <v>2018</v>
      </c>
      <c r="E9" s="2604">
        <v>2018</v>
      </c>
      <c r="F9" s="2604"/>
      <c r="G9" s="2604"/>
      <c r="H9" s="2604"/>
      <c r="I9" s="2604">
        <v>2019</v>
      </c>
      <c r="J9" s="2604"/>
      <c r="K9" s="2606"/>
      <c r="L9" s="2602" t="s">
        <v>45</v>
      </c>
      <c r="M9" s="2603"/>
    </row>
    <row r="10" spans="2:13" ht="18" customHeight="1">
      <c r="B10" s="1134"/>
      <c r="C10" s="2605"/>
      <c r="D10" s="2605"/>
      <c r="E10" s="1248" t="s">
        <v>24</v>
      </c>
      <c r="F10" s="1248" t="s">
        <v>25</v>
      </c>
      <c r="G10" s="1248" t="s">
        <v>26</v>
      </c>
      <c r="H10" s="1248" t="s">
        <v>27</v>
      </c>
      <c r="I10" s="1248" t="s">
        <v>24</v>
      </c>
      <c r="J10" s="1248" t="s">
        <v>25</v>
      </c>
      <c r="K10" s="1285" t="s">
        <v>26</v>
      </c>
      <c r="L10" s="1286">
        <v>2018</v>
      </c>
      <c r="M10" s="1287">
        <v>2019</v>
      </c>
    </row>
    <row r="11" spans="2:13" ht="18" customHeight="1">
      <c r="B11" s="30" t="s">
        <v>2364</v>
      </c>
      <c r="C11" s="28">
        <v>0.79466617744326129</v>
      </c>
      <c r="D11" s="28">
        <v>0.25242244116930124</v>
      </c>
      <c r="E11" s="1288">
        <v>0.67155538402161596</v>
      </c>
      <c r="F11" s="1289">
        <v>8.0432034930481677E-2</v>
      </c>
      <c r="G11" s="1289">
        <v>0.1619973318086636</v>
      </c>
      <c r="H11" s="1290">
        <v>9.9485354607907084E-2</v>
      </c>
      <c r="I11" s="1288">
        <v>0.32778714921022356</v>
      </c>
      <c r="J11" s="1289">
        <v>0.36548029085344069</v>
      </c>
      <c r="K11" s="1289">
        <v>0.29873465892873696</v>
      </c>
      <c r="L11" s="1288">
        <v>0.30466158358692041</v>
      </c>
      <c r="M11" s="1289">
        <v>0.33066736633080041</v>
      </c>
    </row>
    <row r="12" spans="2:13" ht="18" customHeight="1">
      <c r="B12" s="30" t="s">
        <v>2365</v>
      </c>
      <c r="C12" s="28">
        <v>58.955569486566922</v>
      </c>
      <c r="D12" s="28">
        <v>59.113233711692224</v>
      </c>
      <c r="E12" s="29">
        <v>58.938900939985537</v>
      </c>
      <c r="F12" s="26">
        <v>59.050180223952268</v>
      </c>
      <c r="G12" s="26">
        <v>59.372775850966477</v>
      </c>
      <c r="H12" s="1291">
        <v>59.091063099285101</v>
      </c>
      <c r="I12" s="29">
        <v>59.070029908018725</v>
      </c>
      <c r="J12" s="26">
        <v>59.189085492461857</v>
      </c>
      <c r="K12" s="26">
        <v>59.470192698226455</v>
      </c>
      <c r="L12" s="29">
        <v>59.120619004968091</v>
      </c>
      <c r="M12" s="26">
        <v>59.243102699569015</v>
      </c>
    </row>
    <row r="13" spans="2:13" ht="18" customHeight="1">
      <c r="B13" s="30" t="s">
        <v>2366</v>
      </c>
      <c r="C13" s="28">
        <v>3.2870272353685124</v>
      </c>
      <c r="D13" s="28">
        <v>2.3136273809023038</v>
      </c>
      <c r="E13" s="29">
        <v>3.1901419033511331</v>
      </c>
      <c r="F13" s="26">
        <v>2.3884547517015449</v>
      </c>
      <c r="G13" s="26">
        <v>2.0778679991671822</v>
      </c>
      <c r="H13" s="1291">
        <v>1.6254240462860992</v>
      </c>
      <c r="I13" s="29">
        <v>1.5291156094617833</v>
      </c>
      <c r="J13" s="26">
        <v>0.87400750907858082</v>
      </c>
      <c r="K13" s="26">
        <v>0.91784286530145209</v>
      </c>
      <c r="L13" s="29">
        <v>2.5521548847399536</v>
      </c>
      <c r="M13" s="26">
        <v>1.1069886612806055</v>
      </c>
    </row>
    <row r="14" spans="2:13" ht="18" customHeight="1">
      <c r="B14" s="1295" t="s">
        <v>40</v>
      </c>
      <c r="C14" s="1296">
        <v>8.8673560784952379</v>
      </c>
      <c r="D14" s="1296">
        <v>6.9931773879142307</v>
      </c>
      <c r="E14" s="1297">
        <v>7.8611409293053214</v>
      </c>
      <c r="F14" s="1298">
        <v>6.731725985457329</v>
      </c>
      <c r="G14" s="1298">
        <v>6.7110645989915323</v>
      </c>
      <c r="H14" s="1299">
        <v>6.6722730834655302</v>
      </c>
      <c r="I14" s="1297">
        <v>6.7559563614130962</v>
      </c>
      <c r="J14" s="1298">
        <v>6.2629883129015642</v>
      </c>
      <c r="K14" s="1298">
        <v>6.1352253756260433</v>
      </c>
      <c r="L14" s="1297">
        <v>7.1013105045847276</v>
      </c>
      <c r="M14" s="1300">
        <v>6.3847233499802343</v>
      </c>
    </row>
    <row r="15" spans="2:13" ht="18" customHeight="1">
      <c r="B15" s="30" t="s">
        <v>1134</v>
      </c>
      <c r="C15" s="28">
        <v>57.48933182088264</v>
      </c>
      <c r="D15" s="28">
        <v>51.05554416888706</v>
      </c>
      <c r="E15" s="29">
        <v>53.767373811265543</v>
      </c>
      <c r="F15" s="26">
        <v>52.24559408754974</v>
      </c>
      <c r="G15" s="26">
        <v>49.985823646158209</v>
      </c>
      <c r="H15" s="1291">
        <v>47.751360641649946</v>
      </c>
      <c r="I15" s="29">
        <v>46.804298642533929</v>
      </c>
      <c r="J15" s="26">
        <v>53.120243531202441</v>
      </c>
      <c r="K15" s="26">
        <v>52.319109461966605</v>
      </c>
      <c r="L15" s="29">
        <v>51.999597181657826</v>
      </c>
      <c r="M15" s="26">
        <v>50.747883878567656</v>
      </c>
    </row>
    <row r="16" spans="2:13" ht="18" customHeight="1">
      <c r="B16" s="97" t="s">
        <v>2367</v>
      </c>
      <c r="C16" s="95">
        <v>23.865319865319865</v>
      </c>
      <c r="D16" s="95">
        <v>20.306513409961692</v>
      </c>
      <c r="E16" s="96">
        <v>21.848275862068967</v>
      </c>
      <c r="F16" s="94">
        <v>19.427288040426728</v>
      </c>
      <c r="G16" s="94">
        <v>20.030387439858192</v>
      </c>
      <c r="H16" s="1294">
        <v>19.941192194600372</v>
      </c>
      <c r="I16" s="96">
        <v>17.62619372442019</v>
      </c>
      <c r="J16" s="94">
        <v>18.065946245497368</v>
      </c>
      <c r="K16" s="94">
        <v>17.87637855860477</v>
      </c>
      <c r="L16" s="96">
        <v>20.435317114117961</v>
      </c>
      <c r="M16" s="94">
        <v>17.856172842840778</v>
      </c>
    </row>
    <row r="17" spans="2:2" ht="15" customHeight="1">
      <c r="B17" s="32" t="s">
        <v>44</v>
      </c>
    </row>
  </sheetData>
  <mergeCells count="5">
    <mergeCell ref="L9:M9"/>
    <mergeCell ref="C9:C10"/>
    <mergeCell ref="D9:D10"/>
    <mergeCell ref="E9:H9"/>
    <mergeCell ref="I9:K9"/>
  </mergeCells>
  <pageMargins left="0.7" right="0.7" top="0.75" bottom="0.75" header="0.3" footer="0.3"/>
  <pageSetup paperSize="9"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8"/>
  <dimension ref="B1:J21"/>
  <sheetViews>
    <sheetView workbookViewId="0">
      <selection activeCell="B7" sqref="B7"/>
    </sheetView>
  </sheetViews>
  <sheetFormatPr defaultRowHeight="12"/>
  <cols>
    <col min="1" max="1" width="9.140625" style="3"/>
    <col min="2" max="2" width="32.85546875" style="3" customWidth="1"/>
    <col min="3" max="3" width="11.5703125" style="3" customWidth="1"/>
    <col min="4" max="4" width="9.5703125" style="3" customWidth="1"/>
    <col min="5" max="5" width="10.28515625" style="3" customWidth="1"/>
    <col min="6" max="6" width="13.7109375" style="3" customWidth="1"/>
    <col min="7" max="7" width="12.42578125" style="3" customWidth="1"/>
    <col min="8" max="8" width="9" style="3" customWidth="1"/>
    <col min="9" max="9" width="7.28515625" style="3" customWidth="1"/>
    <col min="10" max="10" width="8"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c r="B6" s="6" t="s">
        <v>3328</v>
      </c>
    </row>
    <row r="7" spans="2:10" ht="15" customHeight="1">
      <c r="B7" s="407" t="s">
        <v>56</v>
      </c>
    </row>
    <row r="8" spans="2:10" ht="15" customHeight="1">
      <c r="B8" s="2760" t="s">
        <v>177</v>
      </c>
      <c r="C8" s="390">
        <v>2019</v>
      </c>
      <c r="D8" s="2781" t="s">
        <v>2697</v>
      </c>
      <c r="E8" s="2782"/>
      <c r="F8" s="2782"/>
      <c r="G8" s="2782"/>
      <c r="H8" s="2782"/>
      <c r="I8" s="2783"/>
      <c r="J8" s="2695" t="s">
        <v>114</v>
      </c>
    </row>
    <row r="9" spans="2:10" ht="24.95" customHeight="1">
      <c r="B9" s="2765"/>
      <c r="C9" s="391" t="s">
        <v>120</v>
      </c>
      <c r="D9" s="365" t="s">
        <v>2698</v>
      </c>
      <c r="E9" s="392" t="s">
        <v>190</v>
      </c>
      <c r="F9" s="392" t="s">
        <v>188</v>
      </c>
      <c r="G9" s="392" t="s">
        <v>1037</v>
      </c>
      <c r="H9" s="392" t="s">
        <v>191</v>
      </c>
      <c r="I9" s="392" t="s">
        <v>6</v>
      </c>
      <c r="J9" s="2764"/>
    </row>
    <row r="10" spans="2:10" ht="15" customHeight="1">
      <c r="B10" s="340" t="s">
        <v>192</v>
      </c>
      <c r="C10" s="380">
        <v>2067.4280738359398</v>
      </c>
      <c r="D10" s="380">
        <v>1355.9430970000001</v>
      </c>
      <c r="E10" s="380">
        <v>479.393079</v>
      </c>
      <c r="F10" s="380">
        <v>399.58642200000003</v>
      </c>
      <c r="G10" s="380">
        <v>117.903223</v>
      </c>
      <c r="H10" s="380"/>
      <c r="I10" s="381">
        <v>2352.8258209999999</v>
      </c>
      <c r="J10" s="381">
        <v>13.804482524730901</v>
      </c>
    </row>
    <row r="11" spans="2:10" ht="15" customHeight="1">
      <c r="B11" s="344" t="s">
        <v>126</v>
      </c>
      <c r="C11" s="428">
        <v>434.116488919728</v>
      </c>
      <c r="D11" s="428">
        <v>201.99145899999999</v>
      </c>
      <c r="E11" s="428">
        <v>114.54065799999999</v>
      </c>
      <c r="F11" s="428">
        <v>85.784599999999998</v>
      </c>
      <c r="G11" s="428">
        <v>35.042422999999999</v>
      </c>
      <c r="H11" s="428"/>
      <c r="I11" s="429">
        <v>437.35914000000002</v>
      </c>
      <c r="J11" s="429">
        <v>0.746954138586432</v>
      </c>
    </row>
    <row r="12" spans="2:10" ht="15" customHeight="1">
      <c r="B12" s="451" t="s">
        <v>268</v>
      </c>
      <c r="C12" s="448">
        <v>2501.5445627556601</v>
      </c>
      <c r="D12" s="448">
        <v>1557.9345559999999</v>
      </c>
      <c r="E12" s="448">
        <v>593.93373699999995</v>
      </c>
      <c r="F12" s="448">
        <v>485.37102199999998</v>
      </c>
      <c r="G12" s="448">
        <v>152.94564600000001</v>
      </c>
      <c r="H12" s="448"/>
      <c r="I12" s="449">
        <v>2790.1849609999999</v>
      </c>
      <c r="J12" s="452" t="s">
        <v>177</v>
      </c>
    </row>
    <row r="13" spans="2:10" ht="15" customHeight="1">
      <c r="B13" s="348" t="s">
        <v>198</v>
      </c>
      <c r="C13" s="296">
        <v>114.243917466855</v>
      </c>
      <c r="D13" s="296">
        <v>137.629482</v>
      </c>
      <c r="E13" s="296">
        <v>8.0436619999999994</v>
      </c>
      <c r="F13" s="296">
        <v>4.5000150000000003</v>
      </c>
      <c r="G13" s="296">
        <v>1.293669</v>
      </c>
      <c r="H13" s="296">
        <v>0</v>
      </c>
      <c r="I13" s="296">
        <v>151.46682799999999</v>
      </c>
      <c r="J13" s="450" t="s">
        <v>177</v>
      </c>
    </row>
    <row r="14" spans="2:10" ht="15" customHeight="1">
      <c r="B14" s="433" t="s">
        <v>259</v>
      </c>
      <c r="C14" s="431">
        <v>2390.40182128881</v>
      </c>
      <c r="D14" s="431">
        <v>1420.3050740000001</v>
      </c>
      <c r="E14" s="431">
        <v>586.02647200000001</v>
      </c>
      <c r="F14" s="431">
        <v>480.92728199999999</v>
      </c>
      <c r="G14" s="431">
        <v>151.65211300000001</v>
      </c>
      <c r="H14" s="431"/>
      <c r="I14" s="432">
        <v>2638.9109410000001</v>
      </c>
      <c r="J14" s="434" t="s">
        <v>177</v>
      </c>
    </row>
    <row r="15" spans="2:10" ht="15" customHeight="1">
      <c r="B15" s="357" t="s">
        <v>260</v>
      </c>
      <c r="C15" s="384">
        <v>2387.3006452888098</v>
      </c>
      <c r="D15" s="384">
        <v>1420.3050740000001</v>
      </c>
      <c r="E15" s="384">
        <v>585.89007500000002</v>
      </c>
      <c r="F15" s="384">
        <v>480.87100700000002</v>
      </c>
      <c r="G15" s="384">
        <v>151.65197699999999</v>
      </c>
      <c r="H15" s="384"/>
      <c r="I15" s="385">
        <v>2638.7181329999999</v>
      </c>
      <c r="J15" s="435" t="s">
        <v>177</v>
      </c>
    </row>
    <row r="16" spans="2:10" ht="15" customHeight="1">
      <c r="B16" s="327" t="s">
        <v>200</v>
      </c>
      <c r="C16" s="263" t="s">
        <v>177</v>
      </c>
      <c r="D16" s="263" t="s">
        <v>177</v>
      </c>
      <c r="E16" s="263" t="s">
        <v>177</v>
      </c>
      <c r="F16" s="263" t="s">
        <v>177</v>
      </c>
      <c r="G16" s="263" t="s">
        <v>177</v>
      </c>
      <c r="H16" s="263" t="s">
        <v>177</v>
      </c>
      <c r="I16" s="263" t="s">
        <v>177</v>
      </c>
      <c r="J16" s="263"/>
    </row>
    <row r="17" spans="2:10" ht="15" customHeight="1">
      <c r="B17" s="330" t="s">
        <v>577</v>
      </c>
      <c r="C17" s="263">
        <v>3.1011760000000002</v>
      </c>
      <c r="D17" s="263">
        <v>0</v>
      </c>
      <c r="E17" s="263">
        <v>7.0018999999999998E-2</v>
      </c>
      <c r="F17" s="263">
        <v>1.7699999999999999E-4</v>
      </c>
      <c r="G17" s="263">
        <v>1.36E-4</v>
      </c>
      <c r="H17" s="263">
        <v>0</v>
      </c>
      <c r="I17" s="263">
        <v>7.0332000000000006E-2</v>
      </c>
      <c r="J17" s="263"/>
    </row>
    <row r="18" spans="2:10" ht="15" customHeight="1">
      <c r="B18" s="330" t="s">
        <v>2729</v>
      </c>
      <c r="C18" s="263">
        <v>0</v>
      </c>
      <c r="D18" s="263">
        <v>0</v>
      </c>
      <c r="E18" s="263">
        <v>6.6378000000000006E-2</v>
      </c>
      <c r="F18" s="263">
        <v>5.6098000000000002E-2</v>
      </c>
      <c r="G18" s="263">
        <v>0</v>
      </c>
      <c r="H18" s="262">
        <v>0</v>
      </c>
      <c r="I18" s="263">
        <v>0.122476</v>
      </c>
      <c r="J18" s="263"/>
    </row>
    <row r="19" spans="2:10" ht="15" customHeight="1">
      <c r="B19" s="337" t="s">
        <v>2768</v>
      </c>
      <c r="C19" s="338">
        <v>0</v>
      </c>
      <c r="D19" s="338">
        <v>0</v>
      </c>
      <c r="E19" s="338">
        <v>0</v>
      </c>
      <c r="F19" s="436"/>
      <c r="G19" s="436"/>
      <c r="H19" s="436"/>
      <c r="I19" s="338">
        <v>0</v>
      </c>
      <c r="J19" s="338"/>
    </row>
    <row r="20" spans="2:10">
      <c r="B20" s="3" t="s">
        <v>2811</v>
      </c>
    </row>
    <row r="21" spans="2:10">
      <c r="B21" s="205" t="s">
        <v>18</v>
      </c>
    </row>
  </sheetData>
  <mergeCells count="3">
    <mergeCell ref="B8:B9"/>
    <mergeCell ref="D8:I8"/>
    <mergeCell ref="J8:J9"/>
  </mergeCells>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9"/>
  <dimension ref="B1:H28"/>
  <sheetViews>
    <sheetView workbookViewId="0">
      <selection activeCell="G29" sqref="G29"/>
    </sheetView>
  </sheetViews>
  <sheetFormatPr defaultRowHeight="12"/>
  <cols>
    <col min="1" max="1" width="9.140625" style="3"/>
    <col min="2" max="2" width="37.85546875" style="3" customWidth="1"/>
    <col min="3" max="3" width="11.42578125" style="3" customWidth="1"/>
    <col min="4" max="6" width="10.7109375" style="3" customWidth="1"/>
    <col min="7" max="7" width="11" style="3" customWidth="1"/>
    <col min="8" max="8" width="10.85546875" style="3" customWidth="1"/>
    <col min="9" max="16384" width="9.140625" style="3"/>
  </cols>
  <sheetData>
    <row r="1" spans="2:8" ht="15" customHeight="1"/>
    <row r="2" spans="2:8" ht="15" customHeight="1"/>
    <row r="3" spans="2:8" ht="15" customHeight="1"/>
    <row r="4" spans="2:8" ht="15" customHeight="1"/>
    <row r="5" spans="2:8" ht="15" customHeight="1"/>
    <row r="6" spans="2:8" ht="15" customHeight="1">
      <c r="B6" s="6" t="s">
        <v>3118</v>
      </c>
    </row>
    <row r="7" spans="2:8" ht="15" customHeight="1">
      <c r="B7" s="407" t="s">
        <v>56</v>
      </c>
    </row>
    <row r="8" spans="2:8" ht="15" customHeight="1">
      <c r="B8" s="2744" t="s">
        <v>193</v>
      </c>
      <c r="C8" s="2746" t="s">
        <v>2700</v>
      </c>
      <c r="D8" s="2748"/>
      <c r="E8" s="2748"/>
      <c r="F8" s="2748"/>
      <c r="G8" s="2749"/>
      <c r="H8" s="2746" t="s">
        <v>2695</v>
      </c>
    </row>
    <row r="9" spans="2:8" ht="15" customHeight="1">
      <c r="B9" s="2745"/>
      <c r="C9" s="2747" t="s">
        <v>129</v>
      </c>
      <c r="D9" s="2748" t="s">
        <v>130</v>
      </c>
      <c r="E9" s="2748"/>
      <c r="F9" s="2749"/>
      <c r="G9" s="2766" t="s">
        <v>203</v>
      </c>
      <c r="H9" s="2765"/>
    </row>
    <row r="10" spans="2:8" ht="15" customHeight="1">
      <c r="B10" s="2775"/>
      <c r="C10" s="2735"/>
      <c r="D10" s="311" t="s">
        <v>133</v>
      </c>
      <c r="E10" s="401" t="s">
        <v>135</v>
      </c>
      <c r="F10" s="313" t="s">
        <v>6</v>
      </c>
      <c r="G10" s="2735"/>
      <c r="H10" s="2756"/>
    </row>
    <row r="11" spans="2:8" ht="15" customHeight="1">
      <c r="B11" s="438" t="s">
        <v>127</v>
      </c>
      <c r="C11" s="437">
        <v>1454.8425339999999</v>
      </c>
      <c r="D11" s="437">
        <v>1804.1954000000001</v>
      </c>
      <c r="E11" s="437">
        <v>408.11814199999998</v>
      </c>
      <c r="F11" s="437">
        <v>2212.3135419999999</v>
      </c>
      <c r="G11" s="437">
        <v>2396.0588819999998</v>
      </c>
      <c r="H11" s="439">
        <v>84.129726636953606</v>
      </c>
    </row>
    <row r="12" spans="2:8" ht="15" customHeight="1">
      <c r="B12" s="264" t="s">
        <v>3289</v>
      </c>
      <c r="C12" s="262">
        <v>4.8518800000000004</v>
      </c>
      <c r="D12" s="262">
        <v>1293.062713</v>
      </c>
      <c r="E12" s="262">
        <v>294.40160900000001</v>
      </c>
      <c r="F12" s="262">
        <v>1587.464322</v>
      </c>
      <c r="G12" s="262">
        <v>1592.316202</v>
      </c>
      <c r="H12" s="263">
        <v>55.908946061473401</v>
      </c>
    </row>
    <row r="13" spans="2:8" ht="15" customHeight="1">
      <c r="B13" s="264" t="s">
        <v>248</v>
      </c>
      <c r="C13" s="262">
        <v>2.7490749999999999</v>
      </c>
      <c r="D13" s="262">
        <v>285.17939100000001</v>
      </c>
      <c r="E13" s="262">
        <v>75.519441</v>
      </c>
      <c r="F13" s="262">
        <v>360.69883199999998</v>
      </c>
      <c r="G13" s="262">
        <v>363.44790699999999</v>
      </c>
      <c r="H13" s="263">
        <v>12.761277818498501</v>
      </c>
    </row>
    <row r="14" spans="2:8" ht="15" customHeight="1">
      <c r="B14" s="264" t="s">
        <v>251</v>
      </c>
      <c r="C14" s="262">
        <v>0</v>
      </c>
      <c r="D14" s="262">
        <v>0.191688</v>
      </c>
      <c r="E14" s="262">
        <v>1E-4</v>
      </c>
      <c r="F14" s="262">
        <v>0.19178799999999999</v>
      </c>
      <c r="G14" s="262">
        <v>0.19178799999999999</v>
      </c>
      <c r="H14" s="263">
        <v>6.7340047999071102E-3</v>
      </c>
    </row>
    <row r="15" spans="2:8" ht="15" customHeight="1">
      <c r="B15" s="264" t="s">
        <v>252</v>
      </c>
      <c r="C15" s="262">
        <v>1435.281279</v>
      </c>
      <c r="D15" s="262">
        <v>211.952316</v>
      </c>
      <c r="E15" s="262">
        <v>34.285545999999997</v>
      </c>
      <c r="F15" s="262">
        <v>246.23786200000001</v>
      </c>
      <c r="G15" s="262">
        <v>410.42194699999999</v>
      </c>
      <c r="H15" s="263">
        <v>14.4106167282897</v>
      </c>
    </row>
    <row r="16" spans="2:8" ht="15" customHeight="1">
      <c r="B16" s="264" t="s">
        <v>201</v>
      </c>
      <c r="C16" s="262">
        <v>0</v>
      </c>
      <c r="D16" s="262">
        <v>0.03</v>
      </c>
      <c r="E16" s="262">
        <v>0</v>
      </c>
      <c r="F16" s="262">
        <v>0.03</v>
      </c>
      <c r="G16" s="262">
        <v>0.03</v>
      </c>
      <c r="H16" s="263">
        <v>1.05335132540729E-3</v>
      </c>
    </row>
    <row r="17" spans="2:8" ht="15" customHeight="1">
      <c r="B17" s="264" t="s">
        <v>253</v>
      </c>
      <c r="C17" s="262">
        <v>11.9603</v>
      </c>
      <c r="D17" s="262">
        <v>13.779292</v>
      </c>
      <c r="E17" s="262">
        <v>3.9114460000000002</v>
      </c>
      <c r="F17" s="262">
        <v>17.690738</v>
      </c>
      <c r="G17" s="262">
        <v>29.651038</v>
      </c>
      <c r="H17" s="263">
        <v>1.0410986725667299</v>
      </c>
    </row>
    <row r="18" spans="2:8" ht="15" customHeight="1">
      <c r="B18" s="396" t="s">
        <v>128</v>
      </c>
      <c r="C18" s="393">
        <v>312.41337399999998</v>
      </c>
      <c r="D18" s="393">
        <v>548.70042100000001</v>
      </c>
      <c r="E18" s="393">
        <v>29.363806</v>
      </c>
      <c r="F18" s="393">
        <v>578.06422699999996</v>
      </c>
      <c r="G18" s="393">
        <v>451.99373600000001</v>
      </c>
      <c r="H18" s="397">
        <v>15.870273363046399</v>
      </c>
    </row>
    <row r="19" spans="2:8" ht="15" customHeight="1">
      <c r="B19" s="264" t="s">
        <v>254</v>
      </c>
      <c r="C19" s="262">
        <v>0.63750499999999999</v>
      </c>
      <c r="D19" s="262">
        <v>157.32504299999999</v>
      </c>
      <c r="E19" s="262">
        <v>29.231204000000002</v>
      </c>
      <c r="F19" s="262">
        <v>186.55624700000001</v>
      </c>
      <c r="G19" s="262">
        <v>187.19375199999999</v>
      </c>
      <c r="H19" s="263">
        <v>6.5726928925721104</v>
      </c>
    </row>
    <row r="20" spans="2:8" ht="15" customHeight="1">
      <c r="B20" s="264" t="s">
        <v>255</v>
      </c>
      <c r="C20" s="262">
        <v>311.775869</v>
      </c>
      <c r="D20" s="262">
        <v>391.30537800000002</v>
      </c>
      <c r="E20" s="262">
        <v>9.7940000000000006E-3</v>
      </c>
      <c r="F20" s="262">
        <v>391.31517200000002</v>
      </c>
      <c r="G20" s="262">
        <v>264.60717599999998</v>
      </c>
      <c r="H20" s="263">
        <v>9.2908106517293305</v>
      </c>
    </row>
    <row r="21" spans="2:8" ht="15" customHeight="1">
      <c r="B21" s="264" t="s">
        <v>256</v>
      </c>
      <c r="C21" s="262">
        <v>0</v>
      </c>
      <c r="D21" s="262">
        <v>7.0000000000000007E-2</v>
      </c>
      <c r="E21" s="262">
        <v>3.3199999999999999E-4</v>
      </c>
      <c r="F21" s="262">
        <v>7.0332000000000006E-2</v>
      </c>
      <c r="G21" s="262">
        <v>7.0332000000000006E-2</v>
      </c>
      <c r="H21" s="263">
        <v>2.4694768472848499E-3</v>
      </c>
    </row>
    <row r="22" spans="2:8" ht="15" customHeight="1">
      <c r="B22" s="264" t="s">
        <v>257</v>
      </c>
      <c r="C22" s="262">
        <v>0</v>
      </c>
      <c r="D22" s="262">
        <v>0</v>
      </c>
      <c r="E22" s="262">
        <v>0.122476</v>
      </c>
      <c r="F22" s="262">
        <v>0.122476</v>
      </c>
      <c r="G22" s="262">
        <v>0.122476</v>
      </c>
      <c r="H22" s="263">
        <v>4.3003418976861104E-3</v>
      </c>
    </row>
    <row r="23" spans="2:8" ht="15" customHeight="1">
      <c r="B23" s="264" t="s">
        <v>258</v>
      </c>
      <c r="C23" s="262">
        <v>0</v>
      </c>
      <c r="D23" s="262">
        <v>0</v>
      </c>
      <c r="E23" s="262">
        <v>0</v>
      </c>
      <c r="F23" s="262">
        <v>0</v>
      </c>
      <c r="G23" s="262">
        <v>0</v>
      </c>
      <c r="H23" s="453">
        <v>0</v>
      </c>
    </row>
    <row r="24" spans="2:8" ht="15" customHeight="1">
      <c r="B24" s="278" t="s">
        <v>205</v>
      </c>
      <c r="C24" s="359" t="s">
        <v>177</v>
      </c>
      <c r="D24" s="359" t="s">
        <v>177</v>
      </c>
      <c r="E24" s="359" t="s">
        <v>177</v>
      </c>
      <c r="F24" s="359" t="s">
        <v>177</v>
      </c>
      <c r="G24" s="359">
        <v>1709.5810590000001</v>
      </c>
      <c r="H24" s="413" t="s">
        <v>177</v>
      </c>
    </row>
    <row r="25" spans="2:8" ht="15" customHeight="1">
      <c r="B25" s="398" t="s">
        <v>259</v>
      </c>
      <c r="C25" s="371">
        <v>1767.2559080000001</v>
      </c>
      <c r="D25" s="371">
        <v>2352.8958210000001</v>
      </c>
      <c r="E25" s="371">
        <v>437.48194799999999</v>
      </c>
      <c r="F25" s="371">
        <v>2790.3777690000002</v>
      </c>
      <c r="G25" s="371">
        <v>2848.0526180000002</v>
      </c>
      <c r="H25" s="399">
        <v>100</v>
      </c>
    </row>
    <row r="26" spans="2:8" ht="15" customHeight="1">
      <c r="B26" s="400" t="s">
        <v>260</v>
      </c>
      <c r="C26" s="361">
        <v>1767.2559080000001</v>
      </c>
      <c r="D26" s="361">
        <v>2352.8258209999999</v>
      </c>
      <c r="E26" s="361">
        <v>437.35914000000002</v>
      </c>
      <c r="F26" s="361">
        <v>2790.1849609999999</v>
      </c>
      <c r="G26" s="361">
        <v>2847.8598099999999</v>
      </c>
      <c r="H26" s="362" t="s">
        <v>177</v>
      </c>
    </row>
    <row r="27" spans="2:8" ht="23.25" customHeight="1">
      <c r="B27" s="2800" t="s">
        <v>2811</v>
      </c>
      <c r="C27" s="2800"/>
      <c r="D27" s="2800"/>
      <c r="E27" s="2800"/>
      <c r="F27" s="2800"/>
      <c r="G27" s="2800"/>
      <c r="H27" s="2800"/>
    </row>
    <row r="28" spans="2:8" ht="15" customHeight="1">
      <c r="B28" s="205" t="s">
        <v>18</v>
      </c>
    </row>
  </sheetData>
  <mergeCells count="7">
    <mergeCell ref="B27:H27"/>
    <mergeCell ref="B8:B10"/>
    <mergeCell ref="H8:H10"/>
    <mergeCell ref="C8:G8"/>
    <mergeCell ref="C9:C10"/>
    <mergeCell ref="D9:F9"/>
    <mergeCell ref="G9:G10"/>
  </mergeCell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0"/>
  <dimension ref="B1:D26"/>
  <sheetViews>
    <sheetView workbookViewId="0">
      <selection activeCell="B6" sqref="B6"/>
    </sheetView>
  </sheetViews>
  <sheetFormatPr defaultRowHeight="12"/>
  <cols>
    <col min="1" max="1" width="9.140625" style="3"/>
    <col min="2" max="2" width="71.5703125" style="3" customWidth="1"/>
    <col min="3" max="3" width="10.42578125" style="3" customWidth="1"/>
    <col min="4" max="4" width="11.7109375" style="3" customWidth="1"/>
    <col min="5" max="16384" width="9.140625" style="3"/>
  </cols>
  <sheetData>
    <row r="1" spans="2:4" ht="15" customHeight="1"/>
    <row r="2" spans="2:4" ht="15" customHeight="1"/>
    <row r="3" spans="2:4" ht="15" customHeight="1"/>
    <row r="4" spans="2:4" ht="15" customHeight="1"/>
    <row r="5" spans="2:4" ht="15" customHeight="1"/>
    <row r="6" spans="2:4" ht="15" customHeight="1">
      <c r="B6" s="6" t="s">
        <v>3329</v>
      </c>
    </row>
    <row r="7" spans="2:4" ht="15" customHeight="1">
      <c r="B7" s="407" t="s">
        <v>56</v>
      </c>
    </row>
    <row r="8" spans="2:4" ht="24.95" customHeight="1">
      <c r="B8" s="318" t="s">
        <v>194</v>
      </c>
      <c r="C8" s="285" t="s">
        <v>2697</v>
      </c>
      <c r="D8" s="319" t="s">
        <v>1039</v>
      </c>
    </row>
    <row r="9" spans="2:4" ht="15" customHeight="1">
      <c r="B9" s="402" t="s">
        <v>3151</v>
      </c>
      <c r="C9" s="314">
        <v>4557.440869</v>
      </c>
      <c r="D9" s="320">
        <v>100</v>
      </c>
    </row>
    <row r="10" spans="2:4" ht="15" customHeight="1">
      <c r="B10" s="330" t="s">
        <v>1044</v>
      </c>
      <c r="C10" s="262">
        <v>28.664403</v>
      </c>
      <c r="D10" s="263">
        <v>0.62895830848793</v>
      </c>
    </row>
    <row r="11" spans="2:4" ht="15" customHeight="1">
      <c r="B11" s="330" t="s">
        <v>1046</v>
      </c>
      <c r="C11" s="262">
        <v>926.82120399999997</v>
      </c>
      <c r="D11" s="263">
        <v>20.336439476467898</v>
      </c>
    </row>
    <row r="12" spans="2:4" ht="15" customHeight="1">
      <c r="B12" s="330" t="s">
        <v>398</v>
      </c>
      <c r="C12" s="262">
        <v>71.206964999999997</v>
      </c>
      <c r="D12" s="263">
        <v>1.5624331076757201</v>
      </c>
    </row>
    <row r="13" spans="2:4" ht="15" customHeight="1">
      <c r="B13" s="330" t="s">
        <v>402</v>
      </c>
      <c r="C13" s="262">
        <v>407.14879400000001</v>
      </c>
      <c r="D13" s="263">
        <v>8.93371533944525</v>
      </c>
    </row>
    <row r="14" spans="2:4" ht="15" customHeight="1">
      <c r="B14" s="330" t="s">
        <v>375</v>
      </c>
      <c r="C14" s="262">
        <v>2817.730775</v>
      </c>
      <c r="D14" s="263">
        <v>61.827039691647599</v>
      </c>
    </row>
    <row r="15" spans="2:4" ht="15" customHeight="1">
      <c r="B15" s="330" t="s">
        <v>399</v>
      </c>
      <c r="C15" s="262">
        <v>304.92204400000003</v>
      </c>
      <c r="D15" s="263">
        <v>6.6906418045727998</v>
      </c>
    </row>
    <row r="16" spans="2:4" ht="15" customHeight="1">
      <c r="B16" s="330" t="s">
        <v>207</v>
      </c>
      <c r="C16" s="262">
        <v>0.94668399999999997</v>
      </c>
      <c r="D16" s="263">
        <v>2.0772271702731299E-2</v>
      </c>
    </row>
    <row r="17" spans="2:4" ht="15" customHeight="1">
      <c r="B17" s="402" t="s">
        <v>267</v>
      </c>
      <c r="C17" s="307">
        <v>4557.6336769999998</v>
      </c>
      <c r="D17" s="403" t="s">
        <v>177</v>
      </c>
    </row>
    <row r="18" spans="2:4" ht="15" customHeight="1">
      <c r="B18" s="367" t="s">
        <v>204</v>
      </c>
      <c r="C18" s="262">
        <v>1709.5810590000001</v>
      </c>
      <c r="D18" s="263" t="s">
        <v>177</v>
      </c>
    </row>
    <row r="19" spans="2:4" ht="15" customHeight="1">
      <c r="B19" s="379" t="s">
        <v>259</v>
      </c>
      <c r="C19" s="371">
        <v>2848.0526180000002</v>
      </c>
      <c r="D19" s="404" t="s">
        <v>177</v>
      </c>
    </row>
    <row r="20" spans="2:4" ht="15" customHeight="1">
      <c r="B20" s="409" t="s">
        <v>260</v>
      </c>
      <c r="C20" s="373">
        <v>2847.8598099999999</v>
      </c>
      <c r="D20" s="418" t="s">
        <v>177</v>
      </c>
    </row>
    <row r="21" spans="2:4" ht="15" customHeight="1">
      <c r="B21" s="417" t="s">
        <v>200</v>
      </c>
      <c r="C21" s="263" t="s">
        <v>177</v>
      </c>
      <c r="D21" s="263">
        <v>0</v>
      </c>
    </row>
    <row r="22" spans="2:4" ht="15" customHeight="1">
      <c r="B22" s="330" t="s">
        <v>282</v>
      </c>
      <c r="C22" s="263">
        <v>7.0332000000000006E-2</v>
      </c>
      <c r="D22" s="263">
        <v>0</v>
      </c>
    </row>
    <row r="23" spans="2:4" ht="15" customHeight="1">
      <c r="B23" s="330" t="s">
        <v>283</v>
      </c>
      <c r="C23" s="263">
        <v>0.122476</v>
      </c>
      <c r="D23" s="263">
        <v>0</v>
      </c>
    </row>
    <row r="24" spans="2:4" ht="15" customHeight="1">
      <c r="B24" s="337" t="s">
        <v>284</v>
      </c>
      <c r="C24" s="338">
        <v>0</v>
      </c>
      <c r="D24" s="338">
        <v>0</v>
      </c>
    </row>
    <row r="25" spans="2:4" ht="24" customHeight="1">
      <c r="B25" s="2759" t="s">
        <v>3081</v>
      </c>
      <c r="C25" s="2759"/>
      <c r="D25" s="2759"/>
    </row>
    <row r="26" spans="2:4" ht="15" customHeight="1">
      <c r="B26" s="205" t="s">
        <v>18</v>
      </c>
    </row>
  </sheetData>
  <mergeCells count="1">
    <mergeCell ref="B25:D25"/>
  </mergeCell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1"/>
  <dimension ref="B1:F31"/>
  <sheetViews>
    <sheetView workbookViewId="0">
      <selection activeCell="D31" sqref="D31"/>
    </sheetView>
  </sheetViews>
  <sheetFormatPr defaultRowHeight="12"/>
  <cols>
    <col min="1" max="1" width="9.140625" style="3"/>
    <col min="2" max="2" width="50.140625" style="3" customWidth="1"/>
    <col min="3" max="4" width="12.7109375" style="3" customWidth="1"/>
    <col min="5" max="5" width="11.140625" style="3" customWidth="1"/>
    <col min="6" max="6" width="12.14062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6" t="s">
        <v>3117</v>
      </c>
    </row>
    <row r="7" spans="2:6" ht="15" customHeight="1">
      <c r="B7" s="407" t="s">
        <v>56</v>
      </c>
    </row>
    <row r="8" spans="2:6" ht="15" customHeight="1">
      <c r="B8" s="2768"/>
      <c r="C8" s="285">
        <v>2019</v>
      </c>
      <c r="D8" s="285">
        <v>2020</v>
      </c>
      <c r="E8" s="2735" t="s">
        <v>178</v>
      </c>
      <c r="F8" s="2737" t="s">
        <v>2695</v>
      </c>
    </row>
    <row r="9" spans="2:6" ht="15" customHeight="1">
      <c r="B9" s="2769"/>
      <c r="C9" s="283" t="s">
        <v>120</v>
      </c>
      <c r="D9" s="283" t="s">
        <v>180</v>
      </c>
      <c r="E9" s="2770"/>
      <c r="F9" s="2801"/>
    </row>
    <row r="10" spans="2:6" ht="15" customHeight="1">
      <c r="B10" s="333" t="s">
        <v>129</v>
      </c>
      <c r="C10" s="446">
        <v>6356.2033022888581</v>
      </c>
      <c r="D10" s="446">
        <v>6290.0526609999997</v>
      </c>
      <c r="E10" s="446">
        <v>-1.0407256996490033</v>
      </c>
      <c r="F10" s="447">
        <v>91.597655541723697</v>
      </c>
    </row>
    <row r="11" spans="2:6" ht="15" customHeight="1">
      <c r="B11" s="261" t="s">
        <v>118</v>
      </c>
      <c r="C11" s="262">
        <v>6350.410743035296</v>
      </c>
      <c r="D11" s="262">
        <v>6270.1007209999998</v>
      </c>
      <c r="E11" s="262">
        <v>-1.2646429543691329</v>
      </c>
      <c r="F11" s="263">
        <v>91.307109337104393</v>
      </c>
    </row>
    <row r="12" spans="2:6" ht="15" customHeight="1">
      <c r="B12" s="264" t="s">
        <v>2709</v>
      </c>
      <c r="C12" s="262">
        <v>5907.6780502246038</v>
      </c>
      <c r="D12" s="262">
        <v>5690.3297849999999</v>
      </c>
      <c r="E12" s="262">
        <v>-3.6790810768088544</v>
      </c>
      <c r="F12" s="263">
        <v>82.864309037816</v>
      </c>
    </row>
    <row r="13" spans="2:6" ht="15" customHeight="1">
      <c r="B13" s="265" t="s">
        <v>277</v>
      </c>
      <c r="C13" s="262">
        <v>5235.95250569992</v>
      </c>
      <c r="D13" s="262">
        <v>4978.578982</v>
      </c>
      <c r="E13" s="262">
        <v>-4.9155053148350785</v>
      </c>
      <c r="F13" s="263">
        <v>72.499577866491506</v>
      </c>
    </row>
    <row r="14" spans="2:6" ht="15" customHeight="1">
      <c r="B14" s="265" t="s">
        <v>278</v>
      </c>
      <c r="C14" s="262">
        <v>671.72554452468398</v>
      </c>
      <c r="D14" s="262">
        <v>711.75080300000002</v>
      </c>
      <c r="E14" s="262">
        <v>5.9585732300292404</v>
      </c>
      <c r="F14" s="263">
        <v>10.3647311713245</v>
      </c>
    </row>
    <row r="15" spans="2:6" ht="15" customHeight="1">
      <c r="B15" s="265" t="s">
        <v>400</v>
      </c>
      <c r="C15" s="262">
        <v>167.85179928715701</v>
      </c>
      <c r="D15" s="262">
        <v>165.37986900000001</v>
      </c>
      <c r="E15" s="262">
        <v>-1.4726862015509767</v>
      </c>
      <c r="F15" s="263">
        <v>2.4083118362619702</v>
      </c>
    </row>
    <row r="16" spans="2:6" ht="15" customHeight="1">
      <c r="B16" s="264" t="s">
        <v>401</v>
      </c>
      <c r="C16" s="262">
        <v>503.87374523752698</v>
      </c>
      <c r="D16" s="262">
        <v>546.37093400000003</v>
      </c>
      <c r="E16" s="262">
        <v>8.4340946842625932</v>
      </c>
      <c r="F16" s="263">
        <v>7.9564193350625203</v>
      </c>
    </row>
    <row r="17" spans="2:6" ht="15" customHeight="1">
      <c r="B17" s="264" t="s">
        <v>184</v>
      </c>
      <c r="C17" s="262">
        <v>442.73269281069201</v>
      </c>
      <c r="D17" s="262">
        <v>579.77093600000001</v>
      </c>
      <c r="E17" s="262">
        <v>30.952817674095769</v>
      </c>
      <c r="F17" s="263">
        <v>8.4428002992884199</v>
      </c>
    </row>
    <row r="18" spans="2:6" ht="15" customHeight="1">
      <c r="B18" s="261" t="s">
        <v>119</v>
      </c>
      <c r="C18" s="262">
        <v>5.7925592535620467</v>
      </c>
      <c r="D18" s="262">
        <v>19.95194</v>
      </c>
      <c r="E18" s="262">
        <v>244.44084430782226</v>
      </c>
      <c r="F18" s="263">
        <v>0.29054620461931002</v>
      </c>
    </row>
    <row r="19" spans="2:6" ht="15" customHeight="1">
      <c r="B19" s="218" t="s">
        <v>280</v>
      </c>
      <c r="C19" s="262">
        <v>5</v>
      </c>
      <c r="D19" s="262">
        <v>18.183373</v>
      </c>
      <c r="E19" s="262">
        <v>263.66746000000001</v>
      </c>
      <c r="F19" s="263">
        <v>0.26479179530046798</v>
      </c>
    </row>
    <row r="20" spans="2:6" ht="15" customHeight="1">
      <c r="B20" s="218" t="s">
        <v>281</v>
      </c>
      <c r="C20" s="262">
        <v>0.79255925356204704</v>
      </c>
      <c r="D20" s="262">
        <v>1.768567</v>
      </c>
      <c r="E20" s="262">
        <v>123.14634420725295</v>
      </c>
      <c r="F20" s="263">
        <v>2.5754409318841098E-2</v>
      </c>
    </row>
    <row r="21" spans="2:6" ht="15" customHeight="1">
      <c r="B21" s="334" t="s">
        <v>181</v>
      </c>
      <c r="C21" s="298">
        <v>370.37070841850402</v>
      </c>
      <c r="D21" s="298">
        <v>449.79571900000002</v>
      </c>
      <c r="E21" s="305">
        <v>21.444733283753358</v>
      </c>
      <c r="F21" s="335">
        <v>6.5500617488556703</v>
      </c>
    </row>
    <row r="22" spans="2:6" ht="15" customHeight="1">
      <c r="B22" s="288" t="s">
        <v>182</v>
      </c>
      <c r="C22" s="276">
        <v>80.715085401227299</v>
      </c>
      <c r="D22" s="276">
        <v>127.197096</v>
      </c>
      <c r="E22" s="378">
        <v>57.587761157303973</v>
      </c>
      <c r="F22" s="289">
        <v>1.85228270942064</v>
      </c>
    </row>
    <row r="23" spans="2:6" ht="15" customHeight="1">
      <c r="B23" s="323" t="s">
        <v>198</v>
      </c>
      <c r="C23" s="375">
        <v>404.7</v>
      </c>
      <c r="D23" s="375">
        <v>423.32512000000003</v>
      </c>
      <c r="E23" s="376"/>
      <c r="F23" s="377" t="s">
        <v>177</v>
      </c>
    </row>
    <row r="24" spans="2:6" ht="15" customHeight="1">
      <c r="B24" s="379" t="s">
        <v>259</v>
      </c>
      <c r="C24" s="298">
        <v>6454.5890961085897</v>
      </c>
      <c r="D24" s="298">
        <v>6516.7517669999988</v>
      </c>
      <c r="E24" s="305">
        <v>0.96307712180914162</v>
      </c>
      <c r="F24" s="335" t="s">
        <v>177</v>
      </c>
    </row>
    <row r="25" spans="2:6" ht="15" customHeight="1">
      <c r="B25" s="409" t="s">
        <v>260</v>
      </c>
      <c r="C25" s="276">
        <v>6402.5890961085897</v>
      </c>
      <c r="D25" s="276">
        <v>6443.7203559999989</v>
      </c>
      <c r="E25" s="378"/>
      <c r="F25" s="289" t="s">
        <v>177</v>
      </c>
    </row>
    <row r="26" spans="2:6" ht="15" customHeight="1">
      <c r="B26" s="327" t="s">
        <v>200</v>
      </c>
      <c r="C26" s="263"/>
      <c r="D26" s="263"/>
      <c r="E26" s="422"/>
      <c r="F26" s="405"/>
    </row>
    <row r="27" spans="2:6" ht="15" customHeight="1">
      <c r="B27" s="330" t="s">
        <v>282</v>
      </c>
      <c r="C27" s="263"/>
      <c r="D27" s="263"/>
      <c r="E27" s="423"/>
      <c r="F27" s="406"/>
    </row>
    <row r="28" spans="2:6" ht="15" customHeight="1">
      <c r="B28" s="330" t="s">
        <v>283</v>
      </c>
      <c r="C28" s="263">
        <v>52</v>
      </c>
      <c r="D28" s="263">
        <v>73.031411000000006</v>
      </c>
      <c r="E28" s="423"/>
      <c r="F28" s="406"/>
    </row>
    <row r="29" spans="2:6" ht="15" customHeight="1">
      <c r="B29" s="337" t="s">
        <v>284</v>
      </c>
      <c r="C29" s="338"/>
      <c r="D29" s="338"/>
      <c r="E29" s="424"/>
      <c r="F29" s="410"/>
    </row>
    <row r="30" spans="2:6" ht="24.75" customHeight="1">
      <c r="B30" s="2759" t="s">
        <v>3081</v>
      </c>
      <c r="C30" s="2759"/>
      <c r="D30" s="2759"/>
      <c r="E30" s="2759"/>
      <c r="F30" s="2759"/>
    </row>
    <row r="31" spans="2:6">
      <c r="B31" s="205" t="s">
        <v>18</v>
      </c>
    </row>
  </sheetData>
  <mergeCells count="4">
    <mergeCell ref="B8:B9"/>
    <mergeCell ref="E8:E9"/>
    <mergeCell ref="F8:F9"/>
    <mergeCell ref="B30:F30"/>
  </mergeCells>
  <pageMargins left="0.7" right="0.7" top="0.75" bottom="0.75" header="0.3" footer="0.3"/>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2"/>
  <dimension ref="B1:J24"/>
  <sheetViews>
    <sheetView workbookViewId="0">
      <selection activeCell="M34" sqref="M34"/>
    </sheetView>
  </sheetViews>
  <sheetFormatPr defaultRowHeight="12"/>
  <cols>
    <col min="1" max="1" width="9.140625" style="3"/>
    <col min="2" max="2" width="35.42578125" style="3" customWidth="1"/>
    <col min="3" max="3" width="11.140625" style="3" customWidth="1"/>
    <col min="4" max="4" width="9.85546875" style="3" customWidth="1"/>
    <col min="5" max="5" width="10.42578125" style="3" customWidth="1"/>
    <col min="6" max="6" width="14.42578125" style="3" customWidth="1"/>
    <col min="7" max="7" width="12.140625" style="3" customWidth="1"/>
    <col min="8" max="8" width="9.5703125" style="3" customWidth="1"/>
    <col min="9" max="9" width="9.28515625" style="3" customWidth="1"/>
    <col min="10" max="10" width="9.8554687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c r="B6" s="6" t="s">
        <v>3295</v>
      </c>
    </row>
    <row r="7" spans="2:10" ht="15" customHeight="1">
      <c r="B7" s="407" t="s">
        <v>56</v>
      </c>
    </row>
    <row r="8" spans="2:10" ht="15" customHeight="1">
      <c r="B8" s="2760" t="s">
        <v>177</v>
      </c>
      <c r="C8" s="390">
        <v>2019</v>
      </c>
      <c r="D8" s="2781" t="s">
        <v>2697</v>
      </c>
      <c r="E8" s="2782"/>
      <c r="F8" s="2782"/>
      <c r="G8" s="2782"/>
      <c r="H8" s="2782"/>
      <c r="I8" s="2783"/>
      <c r="J8" s="2695" t="s">
        <v>114</v>
      </c>
    </row>
    <row r="9" spans="2:10" ht="24.95" customHeight="1">
      <c r="B9" s="2765"/>
      <c r="C9" s="391" t="s">
        <v>120</v>
      </c>
      <c r="D9" s="365" t="s">
        <v>2698</v>
      </c>
      <c r="E9" s="392" t="s">
        <v>190</v>
      </c>
      <c r="F9" s="392" t="s">
        <v>188</v>
      </c>
      <c r="G9" s="392" t="s">
        <v>1037</v>
      </c>
      <c r="H9" s="392" t="s">
        <v>191</v>
      </c>
      <c r="I9" s="392" t="s">
        <v>6</v>
      </c>
      <c r="J9" s="2764"/>
    </row>
    <row r="10" spans="2:10" ht="15" customHeight="1">
      <c r="B10" s="340" t="s">
        <v>192</v>
      </c>
      <c r="C10" s="380">
        <v>370.37070841850402</v>
      </c>
      <c r="D10" s="380">
        <v>348.02038599999997</v>
      </c>
      <c r="E10" s="380">
        <v>83.317702999999995</v>
      </c>
      <c r="F10" s="380">
        <v>13.335172</v>
      </c>
      <c r="G10" s="380">
        <v>5.122458</v>
      </c>
      <c r="H10" s="380"/>
      <c r="I10" s="381">
        <v>449.79571900000002</v>
      </c>
      <c r="J10" s="381">
        <v>21.444733283753301</v>
      </c>
    </row>
    <row r="11" spans="2:10" ht="15" customHeight="1">
      <c r="B11" s="344" t="s">
        <v>126</v>
      </c>
      <c r="C11" s="428">
        <v>80.715085401227299</v>
      </c>
      <c r="D11" s="428"/>
      <c r="E11" s="428">
        <v>112.531014</v>
      </c>
      <c r="F11" s="428">
        <v>9.6660819999999994</v>
      </c>
      <c r="G11" s="428">
        <v>5</v>
      </c>
      <c r="H11" s="428"/>
      <c r="I11" s="429">
        <v>127.197096</v>
      </c>
      <c r="J11" s="429">
        <v>57.587761157304001</v>
      </c>
    </row>
    <row r="12" spans="2:10" ht="15" customHeight="1">
      <c r="B12" s="451" t="s">
        <v>2801</v>
      </c>
      <c r="C12" s="448">
        <v>451.08579381973101</v>
      </c>
      <c r="D12" s="448">
        <v>348.02038599999997</v>
      </c>
      <c r="E12" s="448">
        <v>195.84871699999999</v>
      </c>
      <c r="F12" s="448">
        <v>23.001253999999999</v>
      </c>
      <c r="G12" s="448">
        <v>10.122458</v>
      </c>
      <c r="H12" s="448"/>
      <c r="I12" s="449">
        <v>576.99281499999995</v>
      </c>
      <c r="J12" s="452" t="s">
        <v>177</v>
      </c>
    </row>
    <row r="13" spans="2:10" ht="15" customHeight="1">
      <c r="B13" s="348" t="s">
        <v>2794</v>
      </c>
      <c r="C13" s="296">
        <v>5.2</v>
      </c>
      <c r="D13" s="296">
        <v>5</v>
      </c>
      <c r="E13" s="296">
        <v>0.3</v>
      </c>
      <c r="F13" s="296"/>
      <c r="G13" s="296"/>
      <c r="H13" s="296"/>
      <c r="I13" s="296">
        <v>5.3</v>
      </c>
      <c r="J13" s="450"/>
    </row>
    <row r="14" spans="2:10" ht="15" customHeight="1">
      <c r="B14" s="433" t="s">
        <v>2727</v>
      </c>
      <c r="C14" s="1965">
        <v>562.92665677343405</v>
      </c>
      <c r="D14" s="1965">
        <v>343.02038599999997</v>
      </c>
      <c r="E14" s="1965">
        <v>268.56512800000002</v>
      </c>
      <c r="F14" s="1965">
        <v>23.001253999999999</v>
      </c>
      <c r="G14" s="1965">
        <v>10.122458</v>
      </c>
      <c r="H14" s="1965"/>
      <c r="I14" s="2363">
        <v>644.70922599999994</v>
      </c>
      <c r="J14" s="434" t="s">
        <v>177</v>
      </c>
    </row>
    <row r="15" spans="2:10" ht="15" customHeight="1">
      <c r="B15" s="2364" t="s">
        <v>2728</v>
      </c>
      <c r="C15" s="384">
        <v>445.85234377343397</v>
      </c>
      <c r="D15" s="384">
        <v>343.02038599999997</v>
      </c>
      <c r="E15" s="384">
        <v>195.533717</v>
      </c>
      <c r="F15" s="384">
        <v>23.001253999999999</v>
      </c>
      <c r="G15" s="384">
        <v>10.122458</v>
      </c>
      <c r="H15" s="384"/>
      <c r="I15" s="385">
        <v>571.67781500000001</v>
      </c>
      <c r="J15" s="2365" t="s">
        <v>177</v>
      </c>
    </row>
    <row r="16" spans="2:10" ht="15" customHeight="1">
      <c r="B16" s="327" t="s">
        <v>200</v>
      </c>
      <c r="C16" s="263"/>
      <c r="D16" s="263"/>
      <c r="E16" s="263"/>
      <c r="F16" s="263"/>
      <c r="G16" s="263"/>
      <c r="H16" s="263"/>
      <c r="I16" s="263"/>
      <c r="J16" s="263" t="s">
        <v>177</v>
      </c>
    </row>
    <row r="17" spans="2:10" ht="15" customHeight="1">
      <c r="B17" s="330" t="s">
        <v>282</v>
      </c>
      <c r="C17" s="263"/>
      <c r="D17" s="263">
        <v>0</v>
      </c>
      <c r="E17" s="263">
        <v>0</v>
      </c>
      <c r="F17" s="263">
        <v>0</v>
      </c>
      <c r="G17" s="263">
        <v>0</v>
      </c>
      <c r="H17" s="263"/>
      <c r="I17" s="263">
        <v>0</v>
      </c>
      <c r="J17" s="263"/>
    </row>
    <row r="18" spans="2:10" ht="15" customHeight="1">
      <c r="B18" s="330" t="s">
        <v>283</v>
      </c>
      <c r="C18" s="263">
        <v>117.074313</v>
      </c>
      <c r="D18" s="263">
        <v>0</v>
      </c>
      <c r="E18" s="263">
        <v>73.031411000000006</v>
      </c>
      <c r="F18" s="263">
        <v>0</v>
      </c>
      <c r="G18" s="263">
        <v>0</v>
      </c>
      <c r="H18" s="262"/>
      <c r="I18" s="263">
        <v>73.031411000000006</v>
      </c>
      <c r="J18" s="263"/>
    </row>
    <row r="19" spans="2:10" ht="15" customHeight="1">
      <c r="B19" s="337" t="s">
        <v>284</v>
      </c>
      <c r="C19" s="338">
        <v>0</v>
      </c>
      <c r="D19" s="338">
        <v>0</v>
      </c>
      <c r="E19" s="338">
        <v>0</v>
      </c>
      <c r="F19" s="436"/>
      <c r="G19" s="436"/>
      <c r="H19" s="436"/>
      <c r="I19" s="338">
        <v>0</v>
      </c>
      <c r="J19" s="338"/>
    </row>
    <row r="20" spans="2:10" ht="15" customHeight="1">
      <c r="B20" s="2800" t="s">
        <v>202</v>
      </c>
      <c r="C20" s="2800"/>
      <c r="D20" s="2800"/>
      <c r="E20" s="2800"/>
      <c r="F20" s="2800"/>
      <c r="G20" s="2800"/>
      <c r="H20" s="2800"/>
      <c r="I20" s="2800"/>
      <c r="J20" s="2800"/>
    </row>
    <row r="21" spans="2:10" ht="15" customHeight="1">
      <c r="B21" s="205" t="s">
        <v>18</v>
      </c>
    </row>
    <row r="22" spans="2:10" ht="15" customHeight="1"/>
    <row r="23" spans="2:10" ht="15" customHeight="1"/>
    <row r="24" spans="2:10" ht="15" customHeight="1"/>
  </sheetData>
  <mergeCells count="4">
    <mergeCell ref="B8:B9"/>
    <mergeCell ref="D8:I8"/>
    <mergeCell ref="J8:J9"/>
    <mergeCell ref="B20:J20"/>
  </mergeCells>
  <pageMargins left="0.7" right="0.7" top="0.75" bottom="0.75" header="0.3" footer="0.3"/>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3"/>
  <dimension ref="B1:H30"/>
  <sheetViews>
    <sheetView workbookViewId="0">
      <selection activeCell="D29" sqref="D29"/>
    </sheetView>
  </sheetViews>
  <sheetFormatPr defaultRowHeight="12"/>
  <cols>
    <col min="1" max="1" width="9.140625" style="3"/>
    <col min="2" max="2" width="43" style="3" customWidth="1"/>
    <col min="3" max="3" width="11" style="3" customWidth="1"/>
    <col min="4" max="4" width="10.85546875" style="3" customWidth="1"/>
    <col min="5" max="5" width="11.28515625" style="3" customWidth="1"/>
    <col min="6" max="6" width="9.85546875" style="3" customWidth="1"/>
    <col min="7" max="7" width="11.140625" style="3" customWidth="1"/>
    <col min="8" max="8" width="11" style="3" customWidth="1"/>
    <col min="9" max="16384" width="9.140625" style="3"/>
  </cols>
  <sheetData>
    <row r="1" spans="2:8" ht="15" customHeight="1"/>
    <row r="2" spans="2:8" ht="15" customHeight="1"/>
    <row r="3" spans="2:8" ht="15" customHeight="1"/>
    <row r="4" spans="2:8" ht="15" customHeight="1"/>
    <row r="5" spans="2:8" ht="15" customHeight="1"/>
    <row r="6" spans="2:8" ht="15" customHeight="1">
      <c r="B6" s="6" t="s">
        <v>3116</v>
      </c>
    </row>
    <row r="7" spans="2:8" ht="15" customHeight="1">
      <c r="B7" s="407" t="s">
        <v>56</v>
      </c>
    </row>
    <row r="8" spans="2:8" ht="15" customHeight="1">
      <c r="B8" s="2744" t="s">
        <v>193</v>
      </c>
      <c r="C8" s="2746" t="s">
        <v>2700</v>
      </c>
      <c r="D8" s="2748"/>
      <c r="E8" s="2748"/>
      <c r="F8" s="2748"/>
      <c r="G8" s="2749"/>
      <c r="H8" s="2746" t="s">
        <v>2695</v>
      </c>
    </row>
    <row r="9" spans="2:8" ht="15" customHeight="1">
      <c r="B9" s="2745"/>
      <c r="C9" s="2747" t="s">
        <v>129</v>
      </c>
      <c r="D9" s="2748" t="s">
        <v>130</v>
      </c>
      <c r="E9" s="2748"/>
      <c r="F9" s="2749"/>
      <c r="G9" s="2766" t="s">
        <v>203</v>
      </c>
      <c r="H9" s="2765"/>
    </row>
    <row r="10" spans="2:8" ht="15" customHeight="1">
      <c r="B10" s="2775"/>
      <c r="C10" s="2735"/>
      <c r="D10" s="311" t="s">
        <v>133</v>
      </c>
      <c r="E10" s="401" t="s">
        <v>135</v>
      </c>
      <c r="F10" s="313" t="s">
        <v>6</v>
      </c>
      <c r="G10" s="2735"/>
      <c r="H10" s="2756"/>
    </row>
    <row r="11" spans="2:8" ht="15" customHeight="1">
      <c r="B11" s="438" t="s">
        <v>127</v>
      </c>
      <c r="C11" s="437">
        <v>6257.9107400000003</v>
      </c>
      <c r="D11" s="437">
        <v>432.76835999999997</v>
      </c>
      <c r="E11" s="437">
        <v>70.897096000000005</v>
      </c>
      <c r="F11" s="437">
        <v>503.66545600000001</v>
      </c>
      <c r="G11" s="437">
        <v>6352.7425160000003</v>
      </c>
      <c r="H11" s="439">
        <v>97.483266865702603</v>
      </c>
    </row>
    <row r="12" spans="2:8" ht="15" customHeight="1">
      <c r="B12" s="264" t="s">
        <v>3289</v>
      </c>
      <c r="C12" s="262">
        <v>4709.3991230000001</v>
      </c>
      <c r="D12" s="262">
        <v>33.676133</v>
      </c>
      <c r="E12" s="262">
        <v>6.1598280000000001</v>
      </c>
      <c r="F12" s="262">
        <v>39.835960999999998</v>
      </c>
      <c r="G12" s="262">
        <v>4749.2350839999999</v>
      </c>
      <c r="H12" s="263">
        <v>72.877336038017006</v>
      </c>
    </row>
    <row r="13" spans="2:8" ht="15" customHeight="1">
      <c r="B13" s="264" t="s">
        <v>248</v>
      </c>
      <c r="C13" s="262">
        <v>89.480403999999993</v>
      </c>
      <c r="D13" s="262">
        <v>29.191617999999998</v>
      </c>
      <c r="E13" s="262">
        <v>19.59545</v>
      </c>
      <c r="F13" s="262">
        <v>48.787067999999998</v>
      </c>
      <c r="G13" s="262">
        <v>138.267472</v>
      </c>
      <c r="H13" s="263">
        <v>2.1217237811660801</v>
      </c>
    </row>
    <row r="14" spans="2:8" ht="15" customHeight="1">
      <c r="B14" s="264" t="s">
        <v>251</v>
      </c>
      <c r="C14" s="262">
        <v>4.4999999999999999E-4</v>
      </c>
      <c r="D14" s="262">
        <v>3.465E-2</v>
      </c>
      <c r="E14" s="262">
        <v>20.426818000000001</v>
      </c>
      <c r="F14" s="262">
        <v>20.461468</v>
      </c>
      <c r="G14" s="262">
        <v>20.461918000000001</v>
      </c>
      <c r="H14" s="263">
        <v>0.313989526248591</v>
      </c>
    </row>
    <row r="15" spans="2:8" ht="15" customHeight="1">
      <c r="B15" s="264" t="s">
        <v>252</v>
      </c>
      <c r="C15" s="262">
        <v>994.43491300000005</v>
      </c>
      <c r="D15" s="262">
        <v>192.02234100000001</v>
      </c>
      <c r="E15" s="262">
        <v>0.71499999999999997</v>
      </c>
      <c r="F15" s="262">
        <v>192.73734099999999</v>
      </c>
      <c r="G15" s="262">
        <v>778.33857399999999</v>
      </c>
      <c r="H15" s="263">
        <v>11.9436584640435</v>
      </c>
    </row>
    <row r="16" spans="2:8" ht="15" customHeight="1">
      <c r="B16" s="264" t="s">
        <v>201</v>
      </c>
      <c r="C16" s="262">
        <v>0</v>
      </c>
      <c r="D16" s="262">
        <v>0</v>
      </c>
      <c r="E16" s="262">
        <v>0</v>
      </c>
      <c r="F16" s="262">
        <v>0</v>
      </c>
      <c r="G16" s="262">
        <v>0</v>
      </c>
      <c r="H16" s="263">
        <v>0</v>
      </c>
    </row>
    <row r="17" spans="2:8" ht="15" customHeight="1">
      <c r="B17" s="264" t="s">
        <v>253</v>
      </c>
      <c r="C17" s="262">
        <v>464.59584999999998</v>
      </c>
      <c r="D17" s="262">
        <v>177.84361799999999</v>
      </c>
      <c r="E17" s="262">
        <v>24</v>
      </c>
      <c r="F17" s="262">
        <v>201.84361799999999</v>
      </c>
      <c r="G17" s="262">
        <v>666.43946800000003</v>
      </c>
      <c r="H17" s="263">
        <v>10.2265590562274</v>
      </c>
    </row>
    <row r="18" spans="2:8" ht="15" customHeight="1">
      <c r="B18" s="396" t="s">
        <v>128</v>
      </c>
      <c r="C18" s="393">
        <v>32.141921000000004</v>
      </c>
      <c r="D18" s="393">
        <v>17.027359000000001</v>
      </c>
      <c r="E18" s="393">
        <v>129.331411</v>
      </c>
      <c r="F18" s="393">
        <v>146.35876999999999</v>
      </c>
      <c r="G18" s="393">
        <v>164.00925100000001</v>
      </c>
      <c r="H18" s="397">
        <v>2.5167331342974002</v>
      </c>
    </row>
    <row r="19" spans="2:8" ht="15" customHeight="1">
      <c r="B19" s="264" t="s">
        <v>254</v>
      </c>
      <c r="C19" s="262">
        <v>10.339032</v>
      </c>
      <c r="D19" s="262">
        <v>9.6973590000000005</v>
      </c>
      <c r="E19" s="262">
        <v>56.3</v>
      </c>
      <c r="F19" s="262">
        <v>65.997359000000003</v>
      </c>
      <c r="G19" s="262">
        <v>76.336391000000006</v>
      </c>
      <c r="H19" s="263">
        <v>1.1713871224397101</v>
      </c>
    </row>
    <row r="20" spans="2:8" ht="15" customHeight="1">
      <c r="B20" s="264" t="s">
        <v>255</v>
      </c>
      <c r="C20" s="262">
        <v>15.172889</v>
      </c>
      <c r="D20" s="262">
        <v>7.33</v>
      </c>
      <c r="E20" s="262">
        <v>0</v>
      </c>
      <c r="F20" s="262">
        <v>7.33</v>
      </c>
      <c r="G20" s="262">
        <v>8.0114490000000007</v>
      </c>
      <c r="H20" s="263">
        <v>0.122936230908303</v>
      </c>
    </row>
    <row r="21" spans="2:8" ht="15" customHeight="1">
      <c r="B21" s="264" t="s">
        <v>256</v>
      </c>
      <c r="C21" s="262">
        <v>0</v>
      </c>
      <c r="D21" s="262">
        <v>0</v>
      </c>
      <c r="E21" s="262">
        <v>0</v>
      </c>
      <c r="F21" s="262">
        <v>0</v>
      </c>
      <c r="G21" s="262">
        <v>0</v>
      </c>
      <c r="H21" s="453">
        <v>0</v>
      </c>
    </row>
    <row r="22" spans="2:8" ht="15" customHeight="1">
      <c r="B22" s="264" t="s">
        <v>257</v>
      </c>
      <c r="C22" s="262">
        <v>0</v>
      </c>
      <c r="D22" s="262">
        <v>0</v>
      </c>
      <c r="E22" s="262">
        <v>73.031411000000006</v>
      </c>
      <c r="F22" s="262">
        <v>73.031411000000006</v>
      </c>
      <c r="G22" s="262">
        <v>73.031411000000006</v>
      </c>
      <c r="H22" s="263">
        <v>1.12067197909581</v>
      </c>
    </row>
    <row r="23" spans="2:8" ht="15" customHeight="1">
      <c r="B23" s="264" t="s">
        <v>258</v>
      </c>
      <c r="C23" s="262">
        <v>6.63</v>
      </c>
      <c r="D23" s="262">
        <v>0</v>
      </c>
      <c r="E23" s="262">
        <v>0</v>
      </c>
      <c r="F23" s="262">
        <v>0</v>
      </c>
      <c r="G23" s="262">
        <v>6.63</v>
      </c>
      <c r="H23" s="453">
        <v>0.101737801853578</v>
      </c>
    </row>
    <row r="24" spans="2:8" ht="15" customHeight="1">
      <c r="B24" s="278" t="s">
        <v>205</v>
      </c>
      <c r="C24" s="359" t="s">
        <v>177</v>
      </c>
      <c r="D24" s="359" t="s">
        <v>177</v>
      </c>
      <c r="E24" s="359" t="s">
        <v>177</v>
      </c>
      <c r="F24" s="359" t="s">
        <v>177</v>
      </c>
      <c r="G24" s="359">
        <v>423.32512000000003</v>
      </c>
      <c r="H24" s="413" t="s">
        <v>177</v>
      </c>
    </row>
    <row r="25" spans="2:8" ht="15" customHeight="1">
      <c r="B25" s="398" t="s">
        <v>259</v>
      </c>
      <c r="C25" s="371">
        <v>6290.0526609999997</v>
      </c>
      <c r="D25" s="371">
        <v>449.79571900000002</v>
      </c>
      <c r="E25" s="371">
        <v>200.22850700000001</v>
      </c>
      <c r="F25" s="371">
        <v>650.024226</v>
      </c>
      <c r="G25" s="371">
        <v>6516.7517669999997</v>
      </c>
      <c r="H25" s="399">
        <v>100</v>
      </c>
    </row>
    <row r="26" spans="2:8" ht="15" customHeight="1">
      <c r="B26" s="400" t="s">
        <v>260</v>
      </c>
      <c r="C26" s="361">
        <v>6290.0526609999997</v>
      </c>
      <c r="D26" s="361">
        <v>449.79571900000002</v>
      </c>
      <c r="E26" s="361">
        <v>127.197096</v>
      </c>
      <c r="F26" s="361">
        <v>576.99281499999995</v>
      </c>
      <c r="G26" s="361">
        <v>6443.7203559999998</v>
      </c>
      <c r="H26" s="362" t="s">
        <v>177</v>
      </c>
    </row>
    <row r="27" spans="2:8" ht="15" customHeight="1">
      <c r="B27" s="3" t="s">
        <v>2811</v>
      </c>
    </row>
    <row r="28" spans="2:8" ht="15" customHeight="1">
      <c r="B28" s="205" t="s">
        <v>18</v>
      </c>
    </row>
    <row r="29" spans="2:8" ht="15" customHeight="1"/>
    <row r="30" spans="2:8" ht="15" customHeight="1"/>
  </sheetData>
  <mergeCells count="6">
    <mergeCell ref="B8:B10"/>
    <mergeCell ref="H8:H10"/>
    <mergeCell ref="C8:G8"/>
    <mergeCell ref="C9:C10"/>
    <mergeCell ref="D9:F9"/>
    <mergeCell ref="G9:G10"/>
  </mergeCells>
  <pageMargins left="0.7" right="0.7" top="0.75" bottom="0.75" header="0.3" footer="0.3"/>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4"/>
  <dimension ref="B1:D28"/>
  <sheetViews>
    <sheetView workbookViewId="0">
      <selection activeCell="B6" sqref="B6"/>
    </sheetView>
  </sheetViews>
  <sheetFormatPr defaultRowHeight="12"/>
  <cols>
    <col min="1" max="1" width="9.140625" style="3"/>
    <col min="2" max="2" width="78.28515625" style="3" customWidth="1"/>
    <col min="3" max="3" width="15.7109375" style="3" customWidth="1"/>
    <col min="4" max="4" width="13.28515625" style="3" customWidth="1"/>
    <col min="5" max="16384" width="9.140625" style="3"/>
  </cols>
  <sheetData>
    <row r="1" spans="2:4" ht="15" customHeight="1"/>
    <row r="2" spans="2:4" ht="15" customHeight="1"/>
    <row r="3" spans="2:4" ht="15" customHeight="1"/>
    <row r="4" spans="2:4" ht="15" customHeight="1"/>
    <row r="5" spans="2:4" ht="15" customHeight="1"/>
    <row r="6" spans="2:4" ht="15" customHeight="1">
      <c r="B6" s="6" t="s">
        <v>3330</v>
      </c>
    </row>
    <row r="7" spans="2:4" ht="15" customHeight="1">
      <c r="B7" s="407" t="s">
        <v>56</v>
      </c>
    </row>
    <row r="8" spans="2:4" ht="24.95" customHeight="1">
      <c r="B8" s="454" t="s">
        <v>194</v>
      </c>
      <c r="C8" s="392" t="s">
        <v>2703</v>
      </c>
      <c r="D8" s="319" t="s">
        <v>2695</v>
      </c>
    </row>
    <row r="9" spans="2:4" ht="15" customHeight="1">
      <c r="B9" s="402" t="s">
        <v>2898</v>
      </c>
      <c r="C9" s="314">
        <v>6867.0454760000002</v>
      </c>
      <c r="D9" s="320">
        <v>100</v>
      </c>
    </row>
    <row r="10" spans="2:4" ht="15" customHeight="1">
      <c r="B10" s="330" t="s">
        <v>1045</v>
      </c>
      <c r="C10" s="262">
        <v>35.536183999999999</v>
      </c>
      <c r="D10" s="263">
        <v>0.51748869472609804</v>
      </c>
    </row>
    <row r="11" spans="2:4" ht="15" customHeight="1">
      <c r="B11" s="330" t="s">
        <v>398</v>
      </c>
      <c r="C11" s="262">
        <v>142.28593699999999</v>
      </c>
      <c r="D11" s="263">
        <v>2.0720109907132902</v>
      </c>
    </row>
    <row r="12" spans="2:4" ht="15" customHeight="1">
      <c r="B12" s="330" t="s">
        <v>402</v>
      </c>
      <c r="C12" s="262">
        <v>10.257410999999999</v>
      </c>
      <c r="D12" s="263">
        <v>0.149371531553842</v>
      </c>
    </row>
    <row r="13" spans="2:4" ht="15" customHeight="1">
      <c r="B13" s="330" t="s">
        <v>374</v>
      </c>
      <c r="C13" s="262">
        <v>6304.0835559999996</v>
      </c>
      <c r="D13" s="263">
        <v>91.801977692334702</v>
      </c>
    </row>
    <row r="14" spans="2:4" ht="15" customHeight="1">
      <c r="B14" s="330" t="s">
        <v>399</v>
      </c>
      <c r="C14" s="262">
        <v>269.202091</v>
      </c>
      <c r="D14" s="263">
        <v>3.92020253747916</v>
      </c>
    </row>
    <row r="15" spans="2:4" ht="15" customHeight="1">
      <c r="B15" s="330" t="s">
        <v>403</v>
      </c>
      <c r="C15" s="262">
        <v>101.63791999999999</v>
      </c>
      <c r="D15" s="263">
        <v>1.4800822326751699</v>
      </c>
    </row>
    <row r="16" spans="2:4" ht="15" customHeight="1">
      <c r="B16" s="330" t="s">
        <v>276</v>
      </c>
      <c r="C16" s="262">
        <v>1E-4</v>
      </c>
      <c r="D16" s="263">
        <v>1.4562303446146599E-6</v>
      </c>
    </row>
    <row r="17" spans="2:4" ht="15" customHeight="1">
      <c r="B17" s="330" t="s">
        <v>382</v>
      </c>
      <c r="C17" s="262">
        <v>1E-4</v>
      </c>
      <c r="D17" s="263">
        <v>1.4562303446146599E-6</v>
      </c>
    </row>
    <row r="18" spans="2:4" ht="15" customHeight="1">
      <c r="B18" s="330" t="s">
        <v>207</v>
      </c>
      <c r="C18" s="262">
        <v>4.0421769999999997</v>
      </c>
      <c r="D18" s="263">
        <v>5.8863408057034397E-2</v>
      </c>
    </row>
    <row r="19" spans="2:4" ht="15" customHeight="1">
      <c r="B19" s="402" t="s">
        <v>267</v>
      </c>
      <c r="C19" s="307">
        <v>6940.0768870000002</v>
      </c>
      <c r="D19" s="403" t="s">
        <v>177</v>
      </c>
    </row>
    <row r="20" spans="2:4" ht="15" customHeight="1">
      <c r="B20" s="367" t="s">
        <v>204</v>
      </c>
      <c r="C20" s="262">
        <v>423.32512000000003</v>
      </c>
      <c r="D20" s="263" t="s">
        <v>177</v>
      </c>
    </row>
    <row r="21" spans="2:4" ht="15" customHeight="1">
      <c r="B21" s="379" t="s">
        <v>259</v>
      </c>
      <c r="C21" s="371">
        <v>6516.7517669999997</v>
      </c>
      <c r="D21" s="404" t="s">
        <v>177</v>
      </c>
    </row>
    <row r="22" spans="2:4" ht="15" customHeight="1">
      <c r="B22" s="409" t="s">
        <v>260</v>
      </c>
      <c r="C22" s="373">
        <v>6443.7203559999998</v>
      </c>
      <c r="D22" s="418" t="s">
        <v>177</v>
      </c>
    </row>
    <row r="23" spans="2:4" ht="15" customHeight="1">
      <c r="B23" s="417" t="s">
        <v>200</v>
      </c>
      <c r="C23" s="263" t="s">
        <v>177</v>
      </c>
      <c r="D23" s="263"/>
    </row>
    <row r="24" spans="2:4" ht="15" customHeight="1">
      <c r="B24" s="330" t="s">
        <v>282</v>
      </c>
      <c r="C24" s="263"/>
      <c r="D24" s="263"/>
    </row>
    <row r="25" spans="2:4" ht="15" customHeight="1">
      <c r="B25" s="330" t="s">
        <v>283</v>
      </c>
      <c r="C25" s="263">
        <v>73.031411000000006</v>
      </c>
      <c r="D25" s="263"/>
    </row>
    <row r="26" spans="2:4" ht="15" customHeight="1">
      <c r="B26" s="337" t="s">
        <v>284</v>
      </c>
      <c r="C26" s="338">
        <v>0</v>
      </c>
      <c r="D26" s="338"/>
    </row>
    <row r="27" spans="2:4" ht="15" customHeight="1">
      <c r="B27" s="2774" t="s">
        <v>3081</v>
      </c>
      <c r="C27" s="2774"/>
      <c r="D27" s="2774"/>
    </row>
    <row r="28" spans="2:4">
      <c r="B28" s="205" t="s">
        <v>18</v>
      </c>
    </row>
  </sheetData>
  <mergeCells count="1">
    <mergeCell ref="B27:D27"/>
  </mergeCells>
  <pageMargins left="0.7" right="0.7" top="0.75" bottom="0.75" header="0.3" footer="0.3"/>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5"/>
  <dimension ref="B1:F36"/>
  <sheetViews>
    <sheetView workbookViewId="0">
      <selection activeCell="B24" sqref="B24"/>
    </sheetView>
  </sheetViews>
  <sheetFormatPr defaultRowHeight="12"/>
  <cols>
    <col min="1" max="1" width="9.140625" style="3"/>
    <col min="2" max="2" width="45.7109375" style="3" customWidth="1"/>
    <col min="3" max="4" width="12.7109375" style="3" customWidth="1"/>
    <col min="5" max="6" width="9.710937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6" t="s">
        <v>3115</v>
      </c>
    </row>
    <row r="7" spans="2:6" ht="15" customHeight="1">
      <c r="B7" s="407" t="s">
        <v>56</v>
      </c>
    </row>
    <row r="8" spans="2:6" ht="15" customHeight="1">
      <c r="B8" s="2768"/>
      <c r="C8" s="285">
        <v>2019</v>
      </c>
      <c r="D8" s="285" t="s">
        <v>2694</v>
      </c>
      <c r="E8" s="2735" t="s">
        <v>178</v>
      </c>
      <c r="F8" s="2737" t="s">
        <v>2695</v>
      </c>
    </row>
    <row r="9" spans="2:6" ht="15" customHeight="1">
      <c r="B9" s="2769"/>
      <c r="C9" s="283" t="s">
        <v>120</v>
      </c>
      <c r="D9" s="283" t="s">
        <v>180</v>
      </c>
      <c r="E9" s="2770"/>
      <c r="F9" s="2801"/>
    </row>
    <row r="10" spans="2:6" ht="15" customHeight="1">
      <c r="B10" s="333" t="s">
        <v>129</v>
      </c>
      <c r="C10" s="446">
        <v>14074.6127977865</v>
      </c>
      <c r="D10" s="446">
        <v>14533.988438</v>
      </c>
      <c r="E10" s="446">
        <v>3.2638598788717799</v>
      </c>
      <c r="F10" s="447">
        <v>55.835712538355203</v>
      </c>
    </row>
    <row r="11" spans="2:6" ht="15" customHeight="1">
      <c r="B11" s="261" t="s">
        <v>118</v>
      </c>
      <c r="C11" s="262">
        <v>14074.5870880599</v>
      </c>
      <c r="D11" s="262">
        <v>14533.528577999999</v>
      </c>
      <c r="E11" s="262">
        <v>3.2607812013853699</v>
      </c>
      <c r="F11" s="263">
        <v>55.8339458787162</v>
      </c>
    </row>
    <row r="12" spans="2:6" ht="15" customHeight="1">
      <c r="B12" s="264" t="s">
        <v>2709</v>
      </c>
      <c r="C12" s="262">
        <v>14023.758902833501</v>
      </c>
      <c r="D12" s="262">
        <v>14461.356336999999</v>
      </c>
      <c r="E12" s="262">
        <v>3.1204004375612402</v>
      </c>
      <c r="F12" s="263">
        <v>55.556679351436699</v>
      </c>
    </row>
    <row r="13" spans="2:6" ht="15" customHeight="1">
      <c r="B13" s="265" t="s">
        <v>277</v>
      </c>
      <c r="C13" s="262">
        <v>17.667857133453399</v>
      </c>
      <c r="D13" s="262">
        <v>28.286428000000001</v>
      </c>
      <c r="E13" s="262">
        <v>60.101068207308003</v>
      </c>
      <c r="F13" s="263">
        <v>0.108668922455963</v>
      </c>
    </row>
    <row r="14" spans="2:6" ht="15" customHeight="1">
      <c r="B14" s="265" t="s">
        <v>278</v>
      </c>
      <c r="C14" s="262">
        <v>14006.091045700001</v>
      </c>
      <c r="D14" s="262">
        <v>14433.069909</v>
      </c>
      <c r="E14" s="262">
        <v>3.0485226884990699</v>
      </c>
      <c r="F14" s="263">
        <v>55.448010428980702</v>
      </c>
    </row>
    <row r="15" spans="2:6" ht="15" customHeight="1">
      <c r="B15" s="265" t="s">
        <v>2895</v>
      </c>
      <c r="C15" s="262">
        <v>8743.1118337000007</v>
      </c>
      <c r="D15" s="262">
        <v>9022.7778390000003</v>
      </c>
      <c r="E15" s="262">
        <v>3.1987009959318802</v>
      </c>
      <c r="F15" s="263">
        <v>34.663109294806397</v>
      </c>
    </row>
    <row r="16" spans="2:6" ht="15" customHeight="1">
      <c r="B16" s="265" t="s">
        <v>404</v>
      </c>
      <c r="C16" s="262">
        <v>7123.8778940000002</v>
      </c>
      <c r="D16" s="262">
        <v>7042.8701620000002</v>
      </c>
      <c r="E16" s="262">
        <v>-1.13712970948347</v>
      </c>
      <c r="F16" s="263">
        <v>27.056831336278702</v>
      </c>
    </row>
    <row r="17" spans="2:6" ht="15" customHeight="1">
      <c r="B17" s="265" t="s">
        <v>405</v>
      </c>
      <c r="C17" s="262">
        <v>854.36888599999997</v>
      </c>
      <c r="D17" s="262">
        <v>883.41742799999997</v>
      </c>
      <c r="E17" s="262">
        <v>3.3999999854863798</v>
      </c>
      <c r="F17" s="263">
        <v>3.3938544654552398</v>
      </c>
    </row>
    <row r="18" spans="2:6" ht="15" customHeight="1">
      <c r="B18" s="265" t="s">
        <v>406</v>
      </c>
      <c r="C18" s="262">
        <v>447.19022833000002</v>
      </c>
      <c r="D18" s="262">
        <v>436.69501200000002</v>
      </c>
      <c r="E18" s="262">
        <v>-2.3469243434038201</v>
      </c>
      <c r="F18" s="263">
        <v>1.6776659250130099</v>
      </c>
    </row>
    <row r="19" spans="2:6" ht="15" customHeight="1">
      <c r="B19" s="265" t="s">
        <v>407</v>
      </c>
      <c r="C19" s="262">
        <v>118.86530137</v>
      </c>
      <c r="D19" s="262">
        <v>282.66348199999999</v>
      </c>
      <c r="E19" s="262">
        <v>137.801510400528</v>
      </c>
      <c r="F19" s="263">
        <v>1.08591781212497</v>
      </c>
    </row>
    <row r="20" spans="2:6" ht="15" customHeight="1">
      <c r="B20" s="265" t="s">
        <v>408</v>
      </c>
      <c r="C20" s="262">
        <v>198.80952400000001</v>
      </c>
      <c r="D20" s="262">
        <v>377.131755</v>
      </c>
      <c r="E20" s="262">
        <v>89.6950143092742</v>
      </c>
      <c r="F20" s="263">
        <v>1.4488397559344099</v>
      </c>
    </row>
    <row r="21" spans="2:6" ht="15" customHeight="1">
      <c r="B21" s="265" t="s">
        <v>409</v>
      </c>
      <c r="C21" s="262">
        <v>5262.9792120000002</v>
      </c>
      <c r="D21" s="262">
        <v>5410.2920700000004</v>
      </c>
      <c r="E21" s="262">
        <v>2.7990393286014799</v>
      </c>
      <c r="F21" s="263">
        <v>20.784901134174302</v>
      </c>
    </row>
    <row r="22" spans="2:6" ht="15" customHeight="1">
      <c r="B22" s="264" t="s">
        <v>184</v>
      </c>
      <c r="C22" s="262">
        <v>50.828185226477601</v>
      </c>
      <c r="D22" s="262">
        <v>72.172241</v>
      </c>
      <c r="E22" s="262">
        <v>41.992559203950897</v>
      </c>
      <c r="F22" s="263">
        <v>0.27726652727951601</v>
      </c>
    </row>
    <row r="23" spans="2:6" ht="15" customHeight="1">
      <c r="B23" s="261" t="s">
        <v>119</v>
      </c>
      <c r="C23" s="262">
        <v>2.5709726566000901E-2</v>
      </c>
      <c r="D23" s="262">
        <v>0.45985999999999999</v>
      </c>
      <c r="E23" s="262">
        <v>1688.7</v>
      </c>
      <c r="F23" s="263">
        <v>1.7666596390537199E-3</v>
      </c>
    </row>
    <row r="24" spans="2:6" ht="15" customHeight="1">
      <c r="B24" s="218" t="s">
        <v>280</v>
      </c>
      <c r="C24" s="262">
        <v>2.5709726566000901E-2</v>
      </c>
      <c r="D24" s="262">
        <v>0.44025999999999998</v>
      </c>
      <c r="E24" s="262">
        <v>1612.4</v>
      </c>
      <c r="F24" s="263">
        <v>1.6913616593958801E-3</v>
      </c>
    </row>
    <row r="25" spans="2:6" ht="15" customHeight="1">
      <c r="B25" s="218" t="s">
        <v>281</v>
      </c>
      <c r="C25" s="262"/>
      <c r="D25" s="262">
        <v>1.9599999999999999E-2</v>
      </c>
      <c r="E25" s="262"/>
      <c r="F25" s="263">
        <v>7.5297979657836997E-5</v>
      </c>
    </row>
    <row r="26" spans="2:6" ht="15" customHeight="1">
      <c r="B26" s="334" t="s">
        <v>181</v>
      </c>
      <c r="C26" s="298">
        <v>10469.502769606101</v>
      </c>
      <c r="D26" s="298">
        <v>11031.269591</v>
      </c>
      <c r="E26" s="305">
        <v>5.4</v>
      </c>
      <c r="F26" s="335">
        <v>42.379199656287497</v>
      </c>
    </row>
    <row r="27" spans="2:6" ht="15" customHeight="1">
      <c r="B27" s="288" t="s">
        <v>182</v>
      </c>
      <c r="C27" s="276">
        <v>406.22698837245798</v>
      </c>
      <c r="D27" s="276">
        <v>464.656836</v>
      </c>
      <c r="E27" s="378">
        <v>14.4</v>
      </c>
      <c r="F27" s="289">
        <v>1.7850878053572901</v>
      </c>
    </row>
    <row r="28" spans="2:6" ht="15" customHeight="1">
      <c r="B28" s="323" t="s">
        <v>198</v>
      </c>
      <c r="C28" s="375">
        <v>5358.1224547297197</v>
      </c>
      <c r="D28" s="375">
        <v>5507.8563240000003</v>
      </c>
      <c r="E28" s="376" t="s">
        <v>177</v>
      </c>
      <c r="F28" s="377" t="s">
        <v>177</v>
      </c>
    </row>
    <row r="29" spans="2:6" ht="15" customHeight="1">
      <c r="B29" s="379" t="s">
        <v>259</v>
      </c>
      <c r="C29" s="298">
        <v>20432.947622035299</v>
      </c>
      <c r="D29" s="298">
        <v>21279.878161000001</v>
      </c>
      <c r="E29" s="305">
        <v>4.0999999999999996</v>
      </c>
      <c r="F29" s="335" t="s">
        <v>177</v>
      </c>
    </row>
    <row r="30" spans="2:6" ht="15" customHeight="1">
      <c r="B30" s="409" t="s">
        <v>260</v>
      </c>
      <c r="C30" s="276">
        <v>19592.220101035298</v>
      </c>
      <c r="D30" s="276">
        <v>20522.058540999999</v>
      </c>
      <c r="E30" s="378" t="s">
        <v>177</v>
      </c>
      <c r="F30" s="289" t="s">
        <v>177</v>
      </c>
    </row>
    <row r="31" spans="2:6" ht="15" customHeight="1">
      <c r="B31" s="327" t="s">
        <v>200</v>
      </c>
      <c r="C31" s="263" t="s">
        <v>177</v>
      </c>
      <c r="D31" s="263" t="s">
        <v>177</v>
      </c>
      <c r="E31" s="422"/>
      <c r="F31" s="405"/>
    </row>
    <row r="32" spans="2:6" ht="15" customHeight="1">
      <c r="B32" s="330" t="s">
        <v>282</v>
      </c>
      <c r="C32" s="263">
        <v>440.56352099999998</v>
      </c>
      <c r="D32" s="263">
        <v>357.65562</v>
      </c>
      <c r="E32" s="423"/>
      <c r="F32" s="406"/>
    </row>
    <row r="33" spans="2:6" ht="15" customHeight="1">
      <c r="B33" s="330" t="s">
        <v>283</v>
      </c>
      <c r="C33" s="263">
        <v>400.16399999999999</v>
      </c>
      <c r="D33" s="263">
        <v>400.16399999999999</v>
      </c>
      <c r="E33" s="423"/>
      <c r="F33" s="406"/>
    </row>
    <row r="34" spans="2:6" ht="15" customHeight="1">
      <c r="B34" s="337" t="s">
        <v>284</v>
      </c>
      <c r="C34" s="338"/>
      <c r="D34" s="338">
        <v>0</v>
      </c>
      <c r="E34" s="424"/>
      <c r="F34" s="410"/>
    </row>
    <row r="35" spans="2:6" ht="22.5" customHeight="1">
      <c r="B35" s="2784" t="s">
        <v>2896</v>
      </c>
      <c r="C35" s="2817"/>
      <c r="D35" s="2817"/>
      <c r="E35" s="2817"/>
      <c r="F35" s="2817"/>
    </row>
    <row r="36" spans="2:6">
      <c r="B36" s="205" t="s">
        <v>18</v>
      </c>
    </row>
  </sheetData>
  <mergeCells count="4">
    <mergeCell ref="B8:B9"/>
    <mergeCell ref="E8:E9"/>
    <mergeCell ref="F8:F9"/>
    <mergeCell ref="B35:F35"/>
  </mergeCells>
  <pageMargins left="0.7" right="0.7" top="0.75" bottom="0.75" header="0.3" footer="0.3"/>
  <pageSetup paperSize="9" orientation="portrait"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6"/>
  <dimension ref="B1:J21"/>
  <sheetViews>
    <sheetView workbookViewId="0">
      <selection activeCell="E25" sqref="E25"/>
    </sheetView>
  </sheetViews>
  <sheetFormatPr defaultRowHeight="12"/>
  <cols>
    <col min="1" max="1" width="9.140625" style="3"/>
    <col min="2" max="2" width="33.85546875" style="3" customWidth="1"/>
    <col min="3" max="3" width="10.7109375" style="3" customWidth="1"/>
    <col min="4" max="4" width="10.140625" style="3" customWidth="1"/>
    <col min="5" max="5" width="10.7109375" style="3" customWidth="1"/>
    <col min="6" max="6" width="13.42578125" style="3" customWidth="1"/>
    <col min="7" max="7" width="12.140625" style="3" customWidth="1"/>
    <col min="8" max="8" width="10.28515625" style="3" customWidth="1"/>
    <col min="9" max="9" width="8.7109375" style="3" customWidth="1"/>
    <col min="10" max="10" width="8.2851562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c r="B6" s="6" t="s">
        <v>3297</v>
      </c>
    </row>
    <row r="7" spans="2:10" ht="15" customHeight="1">
      <c r="B7" s="407" t="s">
        <v>56</v>
      </c>
    </row>
    <row r="8" spans="2:10" ht="15" customHeight="1">
      <c r="B8" s="2760" t="s">
        <v>177</v>
      </c>
      <c r="C8" s="390">
        <v>2019</v>
      </c>
      <c r="D8" s="2818" t="s">
        <v>2697</v>
      </c>
      <c r="E8" s="2819"/>
      <c r="F8" s="2819"/>
      <c r="G8" s="2819"/>
      <c r="H8" s="2819"/>
      <c r="I8" s="2820"/>
      <c r="J8" s="2695" t="s">
        <v>114</v>
      </c>
    </row>
    <row r="9" spans="2:10" ht="24.95" customHeight="1">
      <c r="B9" s="2765"/>
      <c r="C9" s="391" t="s">
        <v>120</v>
      </c>
      <c r="D9" s="365" t="s">
        <v>2698</v>
      </c>
      <c r="E9" s="392" t="s">
        <v>190</v>
      </c>
      <c r="F9" s="392" t="s">
        <v>188</v>
      </c>
      <c r="G9" s="392" t="s">
        <v>1037</v>
      </c>
      <c r="H9" s="392" t="s">
        <v>191</v>
      </c>
      <c r="I9" s="392" t="s">
        <v>6</v>
      </c>
      <c r="J9" s="2764"/>
    </row>
    <row r="10" spans="2:10" ht="15" customHeight="1">
      <c r="B10" s="340" t="s">
        <v>192</v>
      </c>
      <c r="C10" s="380">
        <v>416</v>
      </c>
      <c r="D10" s="380">
        <v>25.6</v>
      </c>
      <c r="E10" s="380">
        <v>319.60000000000002</v>
      </c>
      <c r="F10" s="380">
        <v>12.5</v>
      </c>
      <c r="G10" s="380">
        <v>81.7</v>
      </c>
      <c r="H10" s="380"/>
      <c r="I10" s="381">
        <v>439.4</v>
      </c>
      <c r="J10" s="381">
        <v>5.6</v>
      </c>
    </row>
    <row r="11" spans="2:10" ht="15" customHeight="1">
      <c r="B11" s="344" t="s">
        <v>126</v>
      </c>
      <c r="C11" s="428">
        <v>2555</v>
      </c>
      <c r="D11" s="428">
        <v>725</v>
      </c>
      <c r="E11" s="428">
        <v>1933</v>
      </c>
      <c r="F11" s="428">
        <v>129.19999999999999</v>
      </c>
      <c r="G11" s="428">
        <v>168.1</v>
      </c>
      <c r="H11" s="428"/>
      <c r="I11" s="429">
        <v>2955.3</v>
      </c>
      <c r="J11" s="429">
        <v>15.7</v>
      </c>
    </row>
    <row r="12" spans="2:10" ht="15" customHeight="1">
      <c r="B12" s="451" t="s">
        <v>268</v>
      </c>
      <c r="C12" s="448">
        <v>2971</v>
      </c>
      <c r="D12" s="448">
        <v>750.6</v>
      </c>
      <c r="E12" s="448">
        <v>2252.6</v>
      </c>
      <c r="F12" s="448">
        <v>141.69999999999999</v>
      </c>
      <c r="G12" s="448">
        <v>249.7</v>
      </c>
      <c r="H12" s="448"/>
      <c r="I12" s="449">
        <v>3394.7</v>
      </c>
      <c r="J12" s="452" t="s">
        <v>177</v>
      </c>
    </row>
    <row r="13" spans="2:10" ht="15" customHeight="1">
      <c r="B13" s="348" t="s">
        <v>198</v>
      </c>
      <c r="C13" s="296">
        <v>133.69999999999999</v>
      </c>
      <c r="D13" s="296">
        <v>0</v>
      </c>
      <c r="E13" s="296">
        <v>11.6</v>
      </c>
      <c r="F13" s="296"/>
      <c r="G13" s="296">
        <v>0.4</v>
      </c>
      <c r="H13" s="296">
        <v>0</v>
      </c>
      <c r="I13" s="296">
        <v>12</v>
      </c>
      <c r="J13" s="450" t="s">
        <v>177</v>
      </c>
    </row>
    <row r="14" spans="2:10" ht="15" customHeight="1">
      <c r="B14" s="433" t="s">
        <v>259</v>
      </c>
      <c r="C14" s="431">
        <v>3974.2</v>
      </c>
      <c r="D14" s="431">
        <v>757</v>
      </c>
      <c r="E14" s="431">
        <v>2488.1999999999998</v>
      </c>
      <c r="F14" s="431">
        <v>141.69999999999999</v>
      </c>
      <c r="G14" s="431">
        <v>257.5</v>
      </c>
      <c r="H14" s="431"/>
      <c r="I14" s="432">
        <v>3644.5</v>
      </c>
      <c r="J14" s="434" t="s">
        <v>177</v>
      </c>
    </row>
    <row r="15" spans="2:10" ht="15" customHeight="1">
      <c r="B15" s="357" t="s">
        <v>260</v>
      </c>
      <c r="C15" s="384">
        <v>2837.3</v>
      </c>
      <c r="D15" s="384">
        <v>750.6</v>
      </c>
      <c r="E15" s="384">
        <v>2241</v>
      </c>
      <c r="F15" s="384">
        <v>141.69999999999999</v>
      </c>
      <c r="G15" s="384">
        <v>249.3</v>
      </c>
      <c r="H15" s="384"/>
      <c r="I15" s="385">
        <v>3382.8</v>
      </c>
      <c r="J15" s="435" t="s">
        <v>177</v>
      </c>
    </row>
    <row r="16" spans="2:10" ht="15" customHeight="1">
      <c r="B16" s="327" t="s">
        <v>200</v>
      </c>
      <c r="C16" s="263" t="s">
        <v>177</v>
      </c>
      <c r="D16" s="263" t="s">
        <v>177</v>
      </c>
      <c r="E16" s="263" t="s">
        <v>177</v>
      </c>
      <c r="F16" s="263" t="s">
        <v>177</v>
      </c>
      <c r="G16" s="263" t="s">
        <v>177</v>
      </c>
      <c r="H16" s="263"/>
      <c r="I16" s="263" t="s">
        <v>177</v>
      </c>
      <c r="J16" s="263"/>
    </row>
    <row r="17" spans="2:10" ht="15" customHeight="1">
      <c r="B17" s="330" t="s">
        <v>282</v>
      </c>
      <c r="C17" s="263">
        <v>24.3</v>
      </c>
      <c r="D17" s="263">
        <v>0</v>
      </c>
      <c r="E17" s="263">
        <v>20.2</v>
      </c>
      <c r="F17" s="263">
        <v>0</v>
      </c>
      <c r="G17" s="263"/>
      <c r="H17" s="263">
        <v>0</v>
      </c>
      <c r="I17" s="263">
        <v>20.2</v>
      </c>
      <c r="J17" s="263"/>
    </row>
    <row r="18" spans="2:10" ht="15" customHeight="1">
      <c r="B18" s="330" t="s">
        <v>283</v>
      </c>
      <c r="C18" s="263">
        <v>1112.5</v>
      </c>
      <c r="D18" s="263">
        <v>6.4</v>
      </c>
      <c r="E18" s="263">
        <v>226.9</v>
      </c>
      <c r="F18" s="263">
        <v>0</v>
      </c>
      <c r="G18" s="263">
        <v>8.1999999999999993</v>
      </c>
      <c r="H18" s="262">
        <v>0</v>
      </c>
      <c r="I18" s="263">
        <v>241.5</v>
      </c>
      <c r="J18" s="263"/>
    </row>
    <row r="19" spans="2:10" ht="15" customHeight="1">
      <c r="B19" s="337" t="s">
        <v>284</v>
      </c>
      <c r="C19" s="338">
        <v>0</v>
      </c>
      <c r="D19" s="338">
        <v>0</v>
      </c>
      <c r="E19" s="338">
        <v>0</v>
      </c>
      <c r="F19" s="436"/>
      <c r="G19" s="436"/>
      <c r="H19" s="436"/>
      <c r="I19" s="338">
        <v>0</v>
      </c>
      <c r="J19" s="338"/>
    </row>
    <row r="20" spans="2:10">
      <c r="B20" s="3" t="s">
        <v>196</v>
      </c>
    </row>
    <row r="21" spans="2:10">
      <c r="B21" s="205" t="s">
        <v>18</v>
      </c>
    </row>
  </sheetData>
  <mergeCells count="3">
    <mergeCell ref="B8:B9"/>
    <mergeCell ref="D8:I8"/>
    <mergeCell ref="J8:J9"/>
  </mergeCells>
  <pageMargins left="0.7" right="0.7" top="0.75" bottom="0.75" header="0.3" footer="0.3"/>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7"/>
  <dimension ref="B1:H28"/>
  <sheetViews>
    <sheetView workbookViewId="0">
      <selection activeCell="G28" sqref="G28"/>
    </sheetView>
  </sheetViews>
  <sheetFormatPr defaultRowHeight="12"/>
  <cols>
    <col min="1" max="1" width="9.140625" style="3"/>
    <col min="2" max="2" width="38" style="3" customWidth="1"/>
    <col min="3" max="3" width="11" style="3" customWidth="1"/>
    <col min="4" max="4" width="10.5703125" style="3" customWidth="1"/>
    <col min="5" max="5" width="10.42578125" style="3" customWidth="1"/>
    <col min="6" max="6" width="11" style="3" customWidth="1"/>
    <col min="7" max="7" width="12.7109375" style="3" customWidth="1"/>
    <col min="8" max="8" width="9.85546875" style="3" customWidth="1"/>
    <col min="9" max="16384" width="9.140625" style="3"/>
  </cols>
  <sheetData>
    <row r="1" spans="2:8" ht="15" customHeight="1"/>
    <row r="2" spans="2:8" ht="15" customHeight="1"/>
    <row r="3" spans="2:8" ht="15" customHeight="1"/>
    <row r="4" spans="2:8" ht="15" customHeight="1"/>
    <row r="5" spans="2:8" ht="15" customHeight="1"/>
    <row r="6" spans="2:8" ht="15" customHeight="1">
      <c r="B6" s="6" t="s">
        <v>3114</v>
      </c>
    </row>
    <row r="7" spans="2:8" ht="15" customHeight="1">
      <c r="B7" s="407" t="s">
        <v>56</v>
      </c>
    </row>
    <row r="8" spans="2:8" ht="15" customHeight="1">
      <c r="B8" s="2822" t="s">
        <v>193</v>
      </c>
      <c r="C8" s="2826" t="s">
        <v>2700</v>
      </c>
      <c r="D8" s="2827"/>
      <c r="E8" s="2827"/>
      <c r="F8" s="2827"/>
      <c r="G8" s="2828"/>
      <c r="H8" s="2778" t="s">
        <v>2695</v>
      </c>
    </row>
    <row r="9" spans="2:8" ht="15" customHeight="1">
      <c r="B9" s="2823"/>
      <c r="C9" s="2829" t="s">
        <v>129</v>
      </c>
      <c r="D9" s="2830" t="s">
        <v>130</v>
      </c>
      <c r="E9" s="2831"/>
      <c r="F9" s="2832"/>
      <c r="G9" s="2833" t="s">
        <v>203</v>
      </c>
      <c r="H9" s="2777"/>
    </row>
    <row r="10" spans="2:8" ht="15" customHeight="1">
      <c r="B10" s="2824"/>
      <c r="C10" s="2739"/>
      <c r="D10" s="312" t="s">
        <v>133</v>
      </c>
      <c r="E10" s="468" t="s">
        <v>135</v>
      </c>
      <c r="F10" s="312" t="s">
        <v>6</v>
      </c>
      <c r="G10" s="2741"/>
      <c r="H10" s="2825"/>
    </row>
    <row r="11" spans="2:8" ht="15" customHeight="1">
      <c r="B11" s="455" t="s">
        <v>127</v>
      </c>
      <c r="C11" s="456">
        <v>14525.730689</v>
      </c>
      <c r="D11" s="456">
        <v>11003.490191000001</v>
      </c>
      <c r="E11" s="456">
        <v>419.86421799999999</v>
      </c>
      <c r="F11" s="456">
        <v>11423.354409</v>
      </c>
      <c r="G11" s="456">
        <v>20444.108123999998</v>
      </c>
      <c r="H11" s="457">
        <v>96.072486737580405</v>
      </c>
    </row>
    <row r="12" spans="2:8" ht="15" customHeight="1">
      <c r="B12" s="264" t="s">
        <v>3289</v>
      </c>
      <c r="C12" s="262">
        <v>58.600281000000003</v>
      </c>
      <c r="D12" s="262">
        <v>172.92644200000001</v>
      </c>
      <c r="E12" s="262">
        <v>229.97878499999999</v>
      </c>
      <c r="F12" s="262">
        <v>402.90522700000002</v>
      </c>
      <c r="G12" s="262">
        <v>461.50550800000002</v>
      </c>
      <c r="H12" s="263">
        <v>2.16874130814249</v>
      </c>
    </row>
    <row r="13" spans="2:8" ht="15" customHeight="1">
      <c r="B13" s="264" t="s">
        <v>248</v>
      </c>
      <c r="C13" s="262">
        <v>16.638901000000001</v>
      </c>
      <c r="D13" s="262">
        <v>151.89337</v>
      </c>
      <c r="E13" s="262">
        <v>126.94708</v>
      </c>
      <c r="F13" s="262">
        <v>278.84044999999998</v>
      </c>
      <c r="G13" s="262">
        <v>295.47935100000001</v>
      </c>
      <c r="H13" s="263">
        <v>1.38853873487645</v>
      </c>
    </row>
    <row r="14" spans="2:8" ht="15" customHeight="1">
      <c r="B14" s="264" t="s">
        <v>251</v>
      </c>
      <c r="C14" s="262">
        <v>2.0899999999999998E-2</v>
      </c>
      <c r="D14" s="262">
        <v>2.3010999999999999</v>
      </c>
      <c r="E14" s="262">
        <v>7.2904999999999998E-2</v>
      </c>
      <c r="F14" s="262">
        <v>2.3740049999999999</v>
      </c>
      <c r="G14" s="262">
        <v>2.3949050000000001</v>
      </c>
      <c r="H14" s="263">
        <v>1.12543172563327E-2</v>
      </c>
    </row>
    <row r="15" spans="2:8" ht="15" customHeight="1">
      <c r="B15" s="264" t="s">
        <v>252</v>
      </c>
      <c r="C15" s="262">
        <v>14447.630547999999</v>
      </c>
      <c r="D15" s="262">
        <v>10287.533013</v>
      </c>
      <c r="E15" s="262">
        <v>24.222874000000001</v>
      </c>
      <c r="F15" s="262">
        <v>10311.755886999999</v>
      </c>
      <c r="G15" s="262">
        <v>19254.409460999999</v>
      </c>
      <c r="H15" s="263">
        <v>90.481765521984499</v>
      </c>
    </row>
    <row r="16" spans="2:8" ht="15" customHeight="1">
      <c r="B16" s="264" t="s">
        <v>201</v>
      </c>
      <c r="C16" s="262">
        <v>0</v>
      </c>
      <c r="D16" s="262">
        <v>360.04606899999999</v>
      </c>
      <c r="E16" s="262">
        <v>35.505017000000002</v>
      </c>
      <c r="F16" s="262">
        <v>395.551086</v>
      </c>
      <c r="G16" s="262">
        <v>395.551086</v>
      </c>
      <c r="H16" s="263">
        <v>1.8588033399783901</v>
      </c>
    </row>
    <row r="17" spans="2:8" ht="15" customHeight="1">
      <c r="B17" s="264" t="s">
        <v>253</v>
      </c>
      <c r="C17" s="262">
        <v>2.8400590000000001</v>
      </c>
      <c r="D17" s="262">
        <v>28.790196999999999</v>
      </c>
      <c r="E17" s="262">
        <v>3.1375570000000002</v>
      </c>
      <c r="F17" s="262">
        <v>31.927754</v>
      </c>
      <c r="G17" s="262">
        <v>34.767812999999997</v>
      </c>
      <c r="H17" s="263">
        <v>0.163383515342299</v>
      </c>
    </row>
    <row r="18" spans="2:8" ht="15" customHeight="1">
      <c r="B18" s="458" t="s">
        <v>128</v>
      </c>
      <c r="C18" s="314">
        <v>8.2577490000000004</v>
      </c>
      <c r="D18" s="314">
        <v>732.93502000000001</v>
      </c>
      <c r="E18" s="314">
        <v>97.456618000000006</v>
      </c>
      <c r="F18" s="314">
        <v>830.39163799999994</v>
      </c>
      <c r="G18" s="314">
        <v>835.770037</v>
      </c>
      <c r="H18" s="459">
        <v>3.9275132624195699</v>
      </c>
    </row>
    <row r="19" spans="2:8" ht="15" customHeight="1">
      <c r="B19" s="264" t="s">
        <v>254</v>
      </c>
      <c r="C19" s="262">
        <v>6.3801410000000001</v>
      </c>
      <c r="D19" s="262">
        <v>24.90005</v>
      </c>
      <c r="E19" s="262">
        <v>44.761118000000003</v>
      </c>
      <c r="F19" s="262">
        <v>69.661168000000004</v>
      </c>
      <c r="G19" s="262">
        <v>76.041308999999998</v>
      </c>
      <c r="H19" s="263">
        <v>0.35733902433408798</v>
      </c>
    </row>
    <row r="20" spans="2:8" ht="15" customHeight="1">
      <c r="B20" s="264" t="s">
        <v>255</v>
      </c>
      <c r="C20" s="262">
        <v>1.8776079999999999</v>
      </c>
      <c r="D20" s="262">
        <v>2.8793500000000001</v>
      </c>
      <c r="E20" s="262">
        <v>3.15E-2</v>
      </c>
      <c r="F20" s="262">
        <v>2.9108499999999999</v>
      </c>
      <c r="G20" s="262">
        <v>1.909108</v>
      </c>
      <c r="H20" s="263">
        <v>8.9714235464884197E-3</v>
      </c>
    </row>
    <row r="21" spans="2:8" ht="15" customHeight="1">
      <c r="B21" s="264" t="s">
        <v>256</v>
      </c>
      <c r="C21" s="262">
        <v>0</v>
      </c>
      <c r="D21" s="262">
        <v>305.15562</v>
      </c>
      <c r="E21" s="262">
        <v>52.5</v>
      </c>
      <c r="F21" s="262">
        <v>357.65562</v>
      </c>
      <c r="G21" s="262">
        <v>357.65562</v>
      </c>
      <c r="H21" s="263">
        <v>1.6807221230029501</v>
      </c>
    </row>
    <row r="22" spans="2:8" ht="15" customHeight="1">
      <c r="B22" s="264" t="s">
        <v>257</v>
      </c>
      <c r="C22" s="262">
        <v>0</v>
      </c>
      <c r="D22" s="262">
        <v>400</v>
      </c>
      <c r="E22" s="262">
        <v>0.16400000000000001</v>
      </c>
      <c r="F22" s="262">
        <v>400.16399999999999</v>
      </c>
      <c r="G22" s="262">
        <v>400.16399999999999</v>
      </c>
      <c r="H22" s="263">
        <v>1.8804806915360399</v>
      </c>
    </row>
    <row r="23" spans="2:8" ht="15" customHeight="1">
      <c r="B23" s="264" t="s">
        <v>258</v>
      </c>
      <c r="C23" s="262">
        <v>0</v>
      </c>
      <c r="D23" s="262">
        <v>0</v>
      </c>
      <c r="E23" s="262">
        <v>0</v>
      </c>
      <c r="F23" s="262">
        <v>0</v>
      </c>
      <c r="G23" s="262"/>
      <c r="H23" s="453">
        <v>0</v>
      </c>
    </row>
    <row r="24" spans="2:8" ht="15" customHeight="1">
      <c r="B24" s="278" t="s">
        <v>205</v>
      </c>
      <c r="C24" s="460" t="s">
        <v>177</v>
      </c>
      <c r="D24" s="460" t="s">
        <v>177</v>
      </c>
      <c r="E24" s="460" t="s">
        <v>177</v>
      </c>
      <c r="F24" s="460" t="s">
        <v>177</v>
      </c>
      <c r="G24" s="460">
        <v>5507.8563240000003</v>
      </c>
      <c r="H24" s="461" t="s">
        <v>177</v>
      </c>
    </row>
    <row r="25" spans="2:8" ht="15" customHeight="1">
      <c r="B25" s="462" t="s">
        <v>259</v>
      </c>
      <c r="C25" s="463">
        <v>14533.988438</v>
      </c>
      <c r="D25" s="463">
        <v>11736.425211</v>
      </c>
      <c r="E25" s="463">
        <v>517.32083599999999</v>
      </c>
      <c r="F25" s="463">
        <v>12253.746047000001</v>
      </c>
      <c r="G25" s="463">
        <v>21279.878161000001</v>
      </c>
      <c r="H25" s="464">
        <v>100</v>
      </c>
    </row>
    <row r="26" spans="2:8" ht="15" customHeight="1">
      <c r="B26" s="465" t="s">
        <v>260</v>
      </c>
      <c r="C26" s="466">
        <v>14533.988438</v>
      </c>
      <c r="D26" s="466">
        <v>11031.269591</v>
      </c>
      <c r="E26" s="466">
        <v>464.656836</v>
      </c>
      <c r="F26" s="466">
        <v>11495.926427</v>
      </c>
      <c r="G26" s="466">
        <v>20522.058540999999</v>
      </c>
      <c r="H26" s="467" t="s">
        <v>177</v>
      </c>
    </row>
    <row r="27" spans="2:8" ht="15" customHeight="1">
      <c r="B27" s="2821" t="s">
        <v>2897</v>
      </c>
      <c r="C27" s="2821"/>
      <c r="D27" s="2821"/>
      <c r="E27" s="2821"/>
      <c r="F27" s="2821"/>
      <c r="G27" s="2821"/>
      <c r="H27" s="2821"/>
    </row>
    <row r="28" spans="2:8" ht="15" customHeight="1">
      <c r="B28" s="205" t="s">
        <v>18</v>
      </c>
    </row>
  </sheetData>
  <mergeCells count="7">
    <mergeCell ref="B27:H27"/>
    <mergeCell ref="B8:B10"/>
    <mergeCell ref="H8:H10"/>
    <mergeCell ref="C8:G8"/>
    <mergeCell ref="C9:C10"/>
    <mergeCell ref="D9:F9"/>
    <mergeCell ref="G9:G1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dimension ref="B1:M21"/>
  <sheetViews>
    <sheetView workbookViewId="0">
      <selection activeCell="B7" sqref="B7"/>
    </sheetView>
  </sheetViews>
  <sheetFormatPr defaultRowHeight="12"/>
  <cols>
    <col min="1" max="1" width="9.140625" style="3"/>
    <col min="2" max="2" width="28.42578125" style="3" customWidth="1"/>
    <col min="3" max="13" width="6.7109375" style="3" customWidth="1"/>
    <col min="14" max="16384" width="9.140625" style="3"/>
  </cols>
  <sheetData>
    <row r="1" spans="2:13" ht="15" customHeight="1"/>
    <row r="2" spans="2:13" ht="15" customHeight="1"/>
    <row r="3" spans="2:13" ht="15" customHeight="1"/>
    <row r="4" spans="2:13" ht="15" customHeight="1"/>
    <row r="5" spans="2:13" ht="15" customHeight="1"/>
    <row r="6" spans="2:13" ht="15" customHeight="1"/>
    <row r="7" spans="2:13" ht="15" customHeight="1">
      <c r="B7" s="6" t="s">
        <v>2370</v>
      </c>
    </row>
    <row r="8" spans="2:13" ht="15" customHeight="1">
      <c r="B8" s="7" t="s">
        <v>43</v>
      </c>
    </row>
    <row r="9" spans="2:13" ht="15" customHeight="1">
      <c r="B9" s="1133"/>
      <c r="C9" s="2604">
        <v>2017</v>
      </c>
      <c r="D9" s="2604">
        <v>2018</v>
      </c>
      <c r="E9" s="2606">
        <v>2018</v>
      </c>
      <c r="F9" s="2607"/>
      <c r="G9" s="2607"/>
      <c r="H9" s="2607"/>
      <c r="I9" s="2606">
        <v>2019</v>
      </c>
      <c r="J9" s="2608"/>
      <c r="K9" s="2608"/>
      <c r="L9" s="2606" t="s">
        <v>45</v>
      </c>
      <c r="M9" s="2609"/>
    </row>
    <row r="10" spans="2:13" ht="15" customHeight="1">
      <c r="B10" s="1134"/>
      <c r="C10" s="2605"/>
      <c r="D10" s="2605"/>
      <c r="E10" s="1248" t="s">
        <v>24</v>
      </c>
      <c r="F10" s="1248" t="s">
        <v>25</v>
      </c>
      <c r="G10" s="1248" t="s">
        <v>26</v>
      </c>
      <c r="H10" s="1248" t="s">
        <v>27</v>
      </c>
      <c r="I10" s="1248" t="s">
        <v>24</v>
      </c>
      <c r="J10" s="1248" t="s">
        <v>25</v>
      </c>
      <c r="K10" s="1248" t="s">
        <v>26</v>
      </c>
      <c r="L10" s="1285">
        <v>2018</v>
      </c>
      <c r="M10" s="1135">
        <v>2019</v>
      </c>
    </row>
    <row r="11" spans="2:13" ht="15" customHeight="1">
      <c r="B11" s="1306" t="s">
        <v>46</v>
      </c>
      <c r="C11" s="1307">
        <v>1.3686141164348298</v>
      </c>
      <c r="D11" s="1307">
        <v>0.99371568346819927</v>
      </c>
      <c r="E11" s="1301">
        <v>0.76557385139246481</v>
      </c>
      <c r="F11" s="1302">
        <v>0.98423414684618571</v>
      </c>
      <c r="G11" s="1302">
        <v>1.3968163007485934</v>
      </c>
      <c r="H11" s="1302">
        <v>0.82716488347287509</v>
      </c>
      <c r="I11" s="1301">
        <v>0.75388041086319468</v>
      </c>
      <c r="J11" s="1302">
        <v>0.52606301229507491</v>
      </c>
      <c r="K11" s="1303">
        <v>-0.17083203550225523</v>
      </c>
      <c r="L11" s="1301">
        <v>1.0488747663290814</v>
      </c>
      <c r="M11" s="1308">
        <v>0.36970379588533814</v>
      </c>
    </row>
    <row r="12" spans="2:13" ht="15" customHeight="1">
      <c r="B12" s="25" t="s">
        <v>47</v>
      </c>
      <c r="C12" s="28">
        <v>0.86665238968077762</v>
      </c>
      <c r="D12" s="28">
        <v>0.54482975950755907</v>
      </c>
      <c r="E12" s="34">
        <v>3.2703537376432834E-2</v>
      </c>
      <c r="F12" s="1312">
        <v>0.37785271271151277</v>
      </c>
      <c r="G12" s="1312">
        <v>0.58712966162055569</v>
      </c>
      <c r="H12" s="1313">
        <v>0.54482975950758128</v>
      </c>
      <c r="I12" s="34">
        <v>0.2821021836798554</v>
      </c>
      <c r="J12" s="1312">
        <v>0.10248104100740729</v>
      </c>
      <c r="K12" s="1312">
        <v>-0.17218725614217556</v>
      </c>
      <c r="L12" s="34">
        <v>0.33256197056950043</v>
      </c>
      <c r="M12" s="1312">
        <v>7.0798656181695716E-2</v>
      </c>
    </row>
    <row r="13" spans="2:13" ht="15" customHeight="1">
      <c r="B13" s="31" t="s">
        <v>228</v>
      </c>
      <c r="C13" s="28">
        <v>1.7872261350083685</v>
      </c>
      <c r="D13" s="28">
        <v>0.57421245467361715</v>
      </c>
      <c r="E13" s="29">
        <v>6.5755572626691183E-2</v>
      </c>
      <c r="F13" s="26">
        <v>0.35611041630854157</v>
      </c>
      <c r="G13" s="26">
        <v>0.61896420635221272</v>
      </c>
      <c r="H13" s="1291">
        <v>0.57421245467366155</v>
      </c>
      <c r="I13" s="29">
        <v>1.507593253109496</v>
      </c>
      <c r="J13" s="26">
        <v>1.0084374327197443</v>
      </c>
      <c r="K13" s="26">
        <v>0.81064156220971295</v>
      </c>
      <c r="L13" s="29">
        <v>0.34694339842914851</v>
      </c>
      <c r="M13" s="26">
        <v>1.1088907493463178</v>
      </c>
    </row>
    <row r="14" spans="2:13" ht="15" customHeight="1">
      <c r="B14" s="31" t="s">
        <v>48</v>
      </c>
      <c r="C14" s="28">
        <v>3.5186608591681656</v>
      </c>
      <c r="D14" s="28">
        <v>4.682087199683882</v>
      </c>
      <c r="E14" s="29">
        <v>1.7171473807393145</v>
      </c>
      <c r="F14" s="26">
        <v>5.2461431578800344</v>
      </c>
      <c r="G14" s="26">
        <v>7.3712140139985172</v>
      </c>
      <c r="H14" s="1291">
        <v>4.4605862720988654</v>
      </c>
      <c r="I14" s="29">
        <v>-0.58403743795024665</v>
      </c>
      <c r="J14" s="26">
        <v>-0.47003642201776108</v>
      </c>
      <c r="K14" s="26">
        <v>-3.3898138437336134</v>
      </c>
      <c r="L14" s="29">
        <v>4.7781681842059553</v>
      </c>
      <c r="M14" s="26">
        <v>-1.4812959012338738</v>
      </c>
    </row>
    <row r="15" spans="2:13" ht="15" customHeight="1">
      <c r="B15" s="25" t="s">
        <v>49</v>
      </c>
      <c r="C15" s="28">
        <v>2.106190776854433</v>
      </c>
      <c r="D15" s="28">
        <v>1.6789024749661374</v>
      </c>
      <c r="E15" s="29">
        <v>1.8621346886912304</v>
      </c>
      <c r="F15" s="26">
        <v>1.6260840166995472</v>
      </c>
      <c r="G15" s="26">
        <v>1.7598124535278981</v>
      </c>
      <c r="H15" s="1291">
        <v>1.6789024749661596</v>
      </c>
      <c r="I15" s="29">
        <v>1.4423286825380188</v>
      </c>
      <c r="J15" s="26">
        <v>1.4250656829948527</v>
      </c>
      <c r="K15" s="26">
        <v>1.1523041984701665</v>
      </c>
      <c r="L15" s="29">
        <v>1.7493437196395585</v>
      </c>
      <c r="M15" s="26">
        <v>1.3398995213343461</v>
      </c>
    </row>
    <row r="16" spans="2:13" ht="15" customHeight="1">
      <c r="B16" s="1136" t="s">
        <v>50</v>
      </c>
      <c r="C16" s="1137">
        <v>1.090002450640859</v>
      </c>
      <c r="D16" s="1137">
        <v>0.66832172844231152</v>
      </c>
      <c r="E16" s="1292">
        <v>0.76737030882376711</v>
      </c>
      <c r="F16" s="1293">
        <v>0.58848512538691722</v>
      </c>
      <c r="G16" s="1293">
        <v>0.81925475709387907</v>
      </c>
      <c r="H16" s="1293">
        <v>0.50134357500499771</v>
      </c>
      <c r="I16" s="1292">
        <v>0.7974476450476109</v>
      </c>
      <c r="J16" s="1293">
        <v>0.63398234957314781</v>
      </c>
      <c r="K16" s="1293">
        <v>9.8759871966014323E-2</v>
      </c>
      <c r="L16" s="1292">
        <v>0.7250367304348545</v>
      </c>
      <c r="M16" s="1314">
        <v>0.51006328886225771</v>
      </c>
    </row>
    <row r="17" spans="2:13" ht="15" customHeight="1">
      <c r="B17" s="1304" t="s">
        <v>1135</v>
      </c>
      <c r="C17" s="28"/>
      <c r="D17" s="28"/>
      <c r="E17" s="29"/>
      <c r="F17" s="26"/>
      <c r="G17" s="26"/>
      <c r="H17" s="1291"/>
      <c r="I17" s="29"/>
      <c r="J17" s="26"/>
      <c r="K17" s="26"/>
      <c r="L17" s="29"/>
      <c r="M17" s="26"/>
    </row>
    <row r="18" spans="2:13" ht="15" customHeight="1">
      <c r="B18" s="25" t="s">
        <v>235</v>
      </c>
      <c r="C18" s="28">
        <v>1.5559401472305279</v>
      </c>
      <c r="D18" s="28">
        <v>1.1676260987263598</v>
      </c>
      <c r="E18" s="29">
        <v>0.85829798515377753</v>
      </c>
      <c r="F18" s="26">
        <v>1.2428793371310087</v>
      </c>
      <c r="G18" s="26">
        <v>1.7873421018361757</v>
      </c>
      <c r="H18" s="1291">
        <v>0.77785700395409663</v>
      </c>
      <c r="I18" s="29">
        <v>0.77542303269262369</v>
      </c>
      <c r="J18" s="26">
        <v>0.62020460358056528</v>
      </c>
      <c r="K18" s="26">
        <v>-0.34863265632494311</v>
      </c>
      <c r="L18" s="29">
        <v>1.2961731413736539</v>
      </c>
      <c r="M18" s="26">
        <v>0.34899832664941527</v>
      </c>
    </row>
    <row r="19" spans="2:13" ht="15" customHeight="1">
      <c r="B19" s="25" t="s">
        <v>967</v>
      </c>
      <c r="C19" s="28">
        <v>1.5380650310523158</v>
      </c>
      <c r="D19" s="28">
        <v>1.7546732606790849</v>
      </c>
      <c r="E19" s="29">
        <v>1.2697992791243617</v>
      </c>
      <c r="F19" s="26">
        <v>1.7149576977101288</v>
      </c>
      <c r="G19" s="26">
        <v>2.1190320470896085</v>
      </c>
      <c r="H19" s="1291">
        <v>1.9089813336808037</v>
      </c>
      <c r="I19" s="29">
        <v>1.4269387755102114</v>
      </c>
      <c r="J19" s="26">
        <v>1.4034298927355637</v>
      </c>
      <c r="K19" s="26">
        <v>0.95427180735234707</v>
      </c>
      <c r="L19" s="29">
        <v>1.7012630079746998</v>
      </c>
      <c r="M19" s="26">
        <v>1.261546825199374</v>
      </c>
    </row>
    <row r="20" spans="2:13">
      <c r="B20" s="1305" t="s">
        <v>51</v>
      </c>
      <c r="C20" s="1310">
        <v>1.7875116178212025E-2</v>
      </c>
      <c r="D20" s="1310">
        <v>-0.58704716195272511</v>
      </c>
      <c r="E20" s="1310">
        <v>-0.41150129397058421</v>
      </c>
      <c r="F20" s="1309">
        <v>-0.47207836057912012</v>
      </c>
      <c r="G20" s="1309">
        <v>-0.33168994525343276</v>
      </c>
      <c r="H20" s="1311">
        <v>-1.1311243297267071</v>
      </c>
      <c r="I20" s="1310">
        <v>-0.65151574281758773</v>
      </c>
      <c r="J20" s="1309">
        <v>-0.78322528915499845</v>
      </c>
      <c r="K20" s="1309">
        <v>-1.3029044636772902</v>
      </c>
      <c r="L20" s="1310">
        <v>-0.40508986660104584</v>
      </c>
      <c r="M20" s="1309">
        <v>-0.91254849854995879</v>
      </c>
    </row>
    <row r="21" spans="2:13">
      <c r="B21" s="33" t="s">
        <v>229</v>
      </c>
    </row>
  </sheetData>
  <mergeCells count="5">
    <mergeCell ref="C9:C10"/>
    <mergeCell ref="D9:D10"/>
    <mergeCell ref="E9:H9"/>
    <mergeCell ref="I9:K9"/>
    <mergeCell ref="L9:M9"/>
  </mergeCells>
  <pageMargins left="0.7" right="0.7" top="0.75" bottom="0.75" header="0.3" footer="0.3"/>
  <pageSetup paperSize="9" orientation="portrait"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8"/>
  <dimension ref="B1:D28"/>
  <sheetViews>
    <sheetView workbookViewId="0">
      <selection activeCell="B6" sqref="B6"/>
    </sheetView>
  </sheetViews>
  <sheetFormatPr defaultRowHeight="12"/>
  <cols>
    <col min="1" max="1" width="9.140625" style="3"/>
    <col min="2" max="2" width="78.140625" style="3" customWidth="1"/>
    <col min="3" max="3" width="11.42578125" style="3" customWidth="1"/>
    <col min="4" max="4" width="10" style="3" customWidth="1"/>
    <col min="5" max="16384" width="9.140625" style="3"/>
  </cols>
  <sheetData>
    <row r="1" spans="2:4" ht="15" customHeight="1"/>
    <row r="2" spans="2:4" ht="15" customHeight="1"/>
    <row r="3" spans="2:4" ht="15" customHeight="1"/>
    <row r="4" spans="2:4" ht="15" customHeight="1"/>
    <row r="5" spans="2:4" ht="15" customHeight="1"/>
    <row r="6" spans="2:4" ht="15" customHeight="1">
      <c r="B6" s="6" t="s">
        <v>3331</v>
      </c>
    </row>
    <row r="7" spans="2:4" ht="15" customHeight="1">
      <c r="B7" s="407" t="s">
        <v>56</v>
      </c>
    </row>
    <row r="8" spans="2:4" ht="24.95" customHeight="1">
      <c r="B8" s="454" t="s">
        <v>194</v>
      </c>
      <c r="C8" s="392" t="s">
        <v>2703</v>
      </c>
      <c r="D8" s="469" t="s">
        <v>1047</v>
      </c>
    </row>
    <row r="9" spans="2:4" ht="15" customHeight="1">
      <c r="B9" s="402" t="s">
        <v>3152</v>
      </c>
      <c r="C9" s="314">
        <v>26029.914864999999</v>
      </c>
      <c r="D9" s="320">
        <v>100</v>
      </c>
    </row>
    <row r="10" spans="2:4" ht="15" customHeight="1">
      <c r="B10" s="330" t="s">
        <v>1044</v>
      </c>
      <c r="C10" s="262">
        <v>0.45985999999999999</v>
      </c>
      <c r="D10" s="263">
        <v>1.7666596390537199E-3</v>
      </c>
    </row>
    <row r="11" spans="2:4" ht="15" customHeight="1">
      <c r="B11" s="330" t="s">
        <v>1045</v>
      </c>
      <c r="C11" s="262">
        <v>1.949973</v>
      </c>
      <c r="D11" s="263">
        <v>7.4912769024148701E-3</v>
      </c>
    </row>
    <row r="12" spans="2:4" ht="15" customHeight="1">
      <c r="B12" s="330" t="s">
        <v>374</v>
      </c>
      <c r="C12" s="262">
        <v>6.2837310000000004</v>
      </c>
      <c r="D12" s="263">
        <v>2.4140420868026501E-2</v>
      </c>
    </row>
    <row r="13" spans="2:4" ht="15" customHeight="1">
      <c r="B13" s="330" t="s">
        <v>272</v>
      </c>
      <c r="C13" s="262">
        <v>25.956937</v>
      </c>
      <c r="D13" s="263">
        <v>9.9719638479885603E-2</v>
      </c>
    </row>
    <row r="14" spans="2:4" ht="15" customHeight="1">
      <c r="B14" s="330" t="s">
        <v>362</v>
      </c>
      <c r="C14" s="262">
        <v>16656.620019000002</v>
      </c>
      <c r="D14" s="263">
        <v>63.990297722397102</v>
      </c>
    </row>
    <row r="15" spans="2:4" ht="15" customHeight="1">
      <c r="B15" s="330" t="s">
        <v>363</v>
      </c>
      <c r="C15" s="262">
        <v>8301.3420889999998</v>
      </c>
      <c r="D15" s="263">
        <v>31.891545293381</v>
      </c>
    </row>
    <row r="16" spans="2:4" ht="15" customHeight="1">
      <c r="B16" s="330" t="s">
        <v>410</v>
      </c>
      <c r="C16" s="262">
        <v>967.606538</v>
      </c>
      <c r="D16" s="263">
        <v>3.71728660281194</v>
      </c>
    </row>
    <row r="17" spans="2:4" ht="15" customHeight="1">
      <c r="B17" s="330" t="s">
        <v>275</v>
      </c>
      <c r="C17" s="262">
        <v>7.1944749999999997</v>
      </c>
      <c r="D17" s="263">
        <v>2.7639256744837599E-2</v>
      </c>
    </row>
    <row r="18" spans="2:4" ht="15" customHeight="1">
      <c r="B18" s="330" t="s">
        <v>382</v>
      </c>
      <c r="C18" s="262">
        <v>62.501243000000002</v>
      </c>
      <c r="D18" s="263">
        <v>0.24011312877568999</v>
      </c>
    </row>
    <row r="19" spans="2:4" ht="15" customHeight="1">
      <c r="B19" s="402" t="s">
        <v>267</v>
      </c>
      <c r="C19" s="307">
        <v>26787.734485000001</v>
      </c>
      <c r="D19" s="403" t="s">
        <v>177</v>
      </c>
    </row>
    <row r="20" spans="2:4" ht="15" customHeight="1">
      <c r="B20" s="367" t="s">
        <v>204</v>
      </c>
      <c r="C20" s="262">
        <v>5507.8563240000003</v>
      </c>
      <c r="D20" s="263" t="s">
        <v>177</v>
      </c>
    </row>
    <row r="21" spans="2:4" ht="15" customHeight="1">
      <c r="B21" s="379" t="s">
        <v>259</v>
      </c>
      <c r="C21" s="371">
        <v>21279.878161000001</v>
      </c>
      <c r="D21" s="404" t="s">
        <v>177</v>
      </c>
    </row>
    <row r="22" spans="2:4" ht="15" customHeight="1">
      <c r="B22" s="409" t="s">
        <v>260</v>
      </c>
      <c r="C22" s="373">
        <v>20522.058540999999</v>
      </c>
      <c r="D22" s="418" t="s">
        <v>177</v>
      </c>
    </row>
    <row r="23" spans="2:4" ht="15" customHeight="1">
      <c r="B23" s="417" t="s">
        <v>200</v>
      </c>
      <c r="C23" s="263" t="s">
        <v>177</v>
      </c>
      <c r="D23" s="263"/>
    </row>
    <row r="24" spans="2:4" ht="15" customHeight="1">
      <c r="B24" s="330" t="s">
        <v>282</v>
      </c>
      <c r="C24" s="263">
        <v>357.65562</v>
      </c>
      <c r="D24" s="263"/>
    </row>
    <row r="25" spans="2:4" ht="15" customHeight="1">
      <c r="B25" s="330" t="s">
        <v>283</v>
      </c>
      <c r="C25" s="263">
        <v>400.16399999999999</v>
      </c>
      <c r="D25" s="263"/>
    </row>
    <row r="26" spans="2:4" ht="15" customHeight="1">
      <c r="B26" s="337" t="s">
        <v>284</v>
      </c>
      <c r="C26" s="338">
        <v>0</v>
      </c>
      <c r="D26" s="338"/>
    </row>
    <row r="27" spans="2:4" ht="23.25" customHeight="1">
      <c r="B27" s="2834" t="s">
        <v>2811</v>
      </c>
      <c r="C27" s="2835"/>
      <c r="D27" s="2835"/>
    </row>
    <row r="28" spans="2:4">
      <c r="B28" s="205" t="s">
        <v>18</v>
      </c>
    </row>
  </sheetData>
  <mergeCells count="1">
    <mergeCell ref="B27:D27"/>
  </mergeCells>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9"/>
  <dimension ref="B1:F31"/>
  <sheetViews>
    <sheetView workbookViewId="0">
      <selection activeCell="B33" sqref="B33"/>
    </sheetView>
  </sheetViews>
  <sheetFormatPr defaultRowHeight="12"/>
  <cols>
    <col min="1" max="1" width="9.140625" style="3"/>
    <col min="2" max="2" width="50.28515625" style="3" customWidth="1"/>
    <col min="3" max="4" width="12.7109375" style="3" customWidth="1"/>
    <col min="5" max="5" width="11.85546875" style="3" customWidth="1"/>
    <col min="6" max="6" width="12.8554687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6" t="s">
        <v>3113</v>
      </c>
    </row>
    <row r="7" spans="2:6" ht="15" customHeight="1">
      <c r="B7" s="407" t="s">
        <v>56</v>
      </c>
    </row>
    <row r="8" spans="2:6" ht="15" customHeight="1">
      <c r="B8" s="2768"/>
      <c r="C8" s="285">
        <v>2019</v>
      </c>
      <c r="D8" s="285">
        <v>2020</v>
      </c>
      <c r="E8" s="2735" t="s">
        <v>178</v>
      </c>
      <c r="F8" s="2737" t="s">
        <v>2695</v>
      </c>
    </row>
    <row r="9" spans="2:6" ht="15" customHeight="1">
      <c r="B9" s="2769"/>
      <c r="C9" s="283" t="s">
        <v>120</v>
      </c>
      <c r="D9" s="283" t="s">
        <v>180</v>
      </c>
      <c r="E9" s="2770"/>
      <c r="F9" s="2801"/>
    </row>
    <row r="10" spans="2:6" ht="15" customHeight="1">
      <c r="B10" s="333" t="s">
        <v>129</v>
      </c>
      <c r="C10" s="446">
        <v>9047.7248128963201</v>
      </c>
      <c r="D10" s="446">
        <v>10025.127216000001</v>
      </c>
      <c r="E10" s="446">
        <v>10.802742383483301</v>
      </c>
      <c r="F10" s="447">
        <v>33.233826989576301</v>
      </c>
    </row>
    <row r="11" spans="2:6" ht="15" customHeight="1">
      <c r="B11" s="261" t="s">
        <v>118</v>
      </c>
      <c r="C11" s="262">
        <v>9042.6915229730203</v>
      </c>
      <c r="D11" s="262">
        <v>10020.754301000001</v>
      </c>
      <c r="E11" s="262">
        <v>10.816058200616499</v>
      </c>
      <c r="F11" s="263">
        <v>33.219330545050497</v>
      </c>
    </row>
    <row r="12" spans="2:6" ht="15" customHeight="1">
      <c r="B12" s="264" t="s">
        <v>2709</v>
      </c>
      <c r="C12" s="262">
        <v>9027.0442367971009</v>
      </c>
      <c r="D12" s="262">
        <v>9995.2560400000002</v>
      </c>
      <c r="E12" s="262">
        <v>10.7256791681175</v>
      </c>
      <c r="F12" s="263">
        <v>33.134802461131898</v>
      </c>
    </row>
    <row r="13" spans="2:6" ht="15" customHeight="1">
      <c r="B13" s="265" t="s">
        <v>277</v>
      </c>
      <c r="C13" s="262">
        <v>19.572366703935899</v>
      </c>
      <c r="D13" s="262">
        <v>25.654858999999998</v>
      </c>
      <c r="E13" s="262">
        <v>31.0769381550618</v>
      </c>
      <c r="F13" s="263">
        <v>8.5047214571723206E-2</v>
      </c>
    </row>
    <row r="14" spans="2:6" ht="15" customHeight="1">
      <c r="B14" s="265" t="s">
        <v>278</v>
      </c>
      <c r="C14" s="262">
        <v>9007.4718700931608</v>
      </c>
      <c r="D14" s="262">
        <v>9969.601181</v>
      </c>
      <c r="E14" s="262">
        <v>10.6814578472493</v>
      </c>
      <c r="F14" s="263">
        <v>33.049755246560203</v>
      </c>
    </row>
    <row r="15" spans="2:6" ht="15" customHeight="1">
      <c r="B15" s="265" t="s">
        <v>411</v>
      </c>
      <c r="C15" s="262">
        <v>18.967229689813301</v>
      </c>
      <c r="D15" s="262">
        <v>13.9</v>
      </c>
      <c r="E15" s="262">
        <v>-26.715707948297698</v>
      </c>
      <c r="F15" s="263">
        <v>4.6079235225847601E-2</v>
      </c>
    </row>
    <row r="16" spans="2:6" ht="15" customHeight="1">
      <c r="B16" s="265" t="s">
        <v>413</v>
      </c>
      <c r="C16" s="262">
        <v>18.967229689813301</v>
      </c>
      <c r="D16" s="262">
        <v>13.9</v>
      </c>
      <c r="E16" s="262">
        <v>-26.715707948297698</v>
      </c>
      <c r="F16" s="263">
        <v>4.6079235225847601E-2</v>
      </c>
    </row>
    <row r="17" spans="2:6" ht="15" customHeight="1">
      <c r="B17" s="265" t="s">
        <v>412</v>
      </c>
      <c r="C17" s="262">
        <v>8988.5046404033492</v>
      </c>
      <c r="D17" s="262">
        <v>9955.7011810000004</v>
      </c>
      <c r="E17" s="262">
        <v>10.7603720450797</v>
      </c>
      <c r="F17" s="263">
        <v>33.003676011334299</v>
      </c>
    </row>
    <row r="18" spans="2:6" ht="15" customHeight="1">
      <c r="B18" s="264" t="s">
        <v>184</v>
      </c>
      <c r="C18" s="262">
        <v>15.6472861759234</v>
      </c>
      <c r="D18" s="262">
        <v>25.498260999999999</v>
      </c>
      <c r="E18" s="262">
        <v>62.956443138583602</v>
      </c>
      <c r="F18" s="263">
        <v>8.4528083918637004E-2</v>
      </c>
    </row>
    <row r="19" spans="2:6" ht="15" customHeight="1">
      <c r="B19" s="261" t="s">
        <v>119</v>
      </c>
      <c r="C19" s="262">
        <v>5.0332899232931396</v>
      </c>
      <c r="D19" s="262">
        <v>4.3729149999999999</v>
      </c>
      <c r="E19" s="262">
        <v>-13.120144743441999</v>
      </c>
      <c r="F19" s="263">
        <v>1.4496444525729299E-2</v>
      </c>
    </row>
    <row r="20" spans="2:6" ht="15" customHeight="1">
      <c r="B20" s="218" t="s">
        <v>280</v>
      </c>
      <c r="C20" s="262">
        <v>5.0332899232931396</v>
      </c>
      <c r="D20" s="262">
        <v>4.3729149999999999</v>
      </c>
      <c r="E20" s="262">
        <v>-13.120144743441999</v>
      </c>
      <c r="F20" s="263">
        <v>1.4496444525729299E-2</v>
      </c>
    </row>
    <row r="21" spans="2:6" ht="15" customHeight="1">
      <c r="B21" s="218" t="s">
        <v>281</v>
      </c>
      <c r="C21" s="262"/>
      <c r="D21" s="262"/>
      <c r="E21" s="262"/>
      <c r="F21" s="263"/>
    </row>
    <row r="22" spans="2:6" ht="15" customHeight="1">
      <c r="B22" s="334" t="s">
        <v>181</v>
      </c>
      <c r="C22" s="298">
        <v>12653.677393960201</v>
      </c>
      <c r="D22" s="298">
        <v>13469.837747</v>
      </c>
      <c r="E22" s="305">
        <v>6.4499854676979904</v>
      </c>
      <c r="F22" s="335">
        <v>44.653224604173602</v>
      </c>
    </row>
    <row r="23" spans="2:6" ht="15" customHeight="1">
      <c r="B23" s="288" t="s">
        <v>182</v>
      </c>
      <c r="C23" s="276">
        <v>6146.4384231558697</v>
      </c>
      <c r="D23" s="276">
        <v>6670.466238</v>
      </c>
      <c r="E23" s="378">
        <v>8.5257148736726407</v>
      </c>
      <c r="F23" s="289">
        <v>22.112948406250101</v>
      </c>
    </row>
    <row r="24" spans="2:6" ht="15" customHeight="1">
      <c r="B24" s="323" t="s">
        <v>198</v>
      </c>
      <c r="C24" s="375">
        <v>17147.102895175602</v>
      </c>
      <c r="D24" s="375">
        <v>18939.835303</v>
      </c>
      <c r="E24" s="376" t="s">
        <v>177</v>
      </c>
      <c r="F24" s="377"/>
    </row>
    <row r="25" spans="2:6" ht="15" customHeight="1">
      <c r="B25" s="379" t="s">
        <v>259</v>
      </c>
      <c r="C25" s="298">
        <v>10741.120182836799</v>
      </c>
      <c r="D25" s="298">
        <v>11282.179136000001</v>
      </c>
      <c r="E25" s="305">
        <v>5.0372674726031397</v>
      </c>
      <c r="F25" s="335"/>
    </row>
    <row r="26" spans="2:6" ht="15" customHeight="1">
      <c r="B26" s="409" t="s">
        <v>260</v>
      </c>
      <c r="C26" s="276">
        <v>10700.737734836801</v>
      </c>
      <c r="D26" s="276">
        <v>11225.595898</v>
      </c>
      <c r="E26" s="378" t="s">
        <v>177</v>
      </c>
      <c r="F26" s="289"/>
    </row>
    <row r="27" spans="2:6" ht="15" customHeight="1">
      <c r="B27" s="327" t="s">
        <v>200</v>
      </c>
      <c r="C27" s="263" t="s">
        <v>177</v>
      </c>
      <c r="D27" s="263" t="s">
        <v>177</v>
      </c>
      <c r="E27" s="422"/>
      <c r="F27" s="405"/>
    </row>
    <row r="28" spans="2:6" ht="15" customHeight="1">
      <c r="B28" s="330" t="s">
        <v>282</v>
      </c>
      <c r="C28" s="263">
        <v>1.734183</v>
      </c>
      <c r="D28" s="263">
        <v>2.5</v>
      </c>
      <c r="E28" s="423"/>
      <c r="F28" s="406"/>
    </row>
    <row r="29" spans="2:6" ht="15" customHeight="1">
      <c r="B29" s="330" t="s">
        <v>283</v>
      </c>
      <c r="C29" s="263">
        <v>38.648265000000002</v>
      </c>
      <c r="D29" s="263">
        <v>54.083238000000001</v>
      </c>
      <c r="E29" s="423"/>
      <c r="F29" s="406"/>
    </row>
    <row r="30" spans="2:6" ht="15" customHeight="1">
      <c r="B30" s="337" t="s">
        <v>284</v>
      </c>
      <c r="C30" s="338"/>
      <c r="D30" s="338">
        <v>0</v>
      </c>
      <c r="E30" s="424"/>
      <c r="F30" s="410"/>
    </row>
    <row r="31" spans="2:6">
      <c r="B31" s="205" t="s">
        <v>18</v>
      </c>
    </row>
  </sheetData>
  <mergeCells count="3">
    <mergeCell ref="B8:B9"/>
    <mergeCell ref="E8:E9"/>
    <mergeCell ref="F8:F9"/>
  </mergeCells>
  <pageMargins left="0.7" right="0.7" top="0.75" bottom="0.75" header="0.3" footer="0.3"/>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6"/>
  <sheetViews>
    <sheetView showGridLines="0" workbookViewId="0">
      <selection activeCell="B17" sqref="B17"/>
    </sheetView>
  </sheetViews>
  <sheetFormatPr defaultRowHeight="12"/>
  <cols>
    <col min="2" max="2" width="13" customWidth="1"/>
    <col min="3" max="3" width="14.5703125" customWidth="1"/>
    <col min="4" max="4" width="13.5703125" customWidth="1"/>
    <col min="5" max="6" width="16.7109375" customWidth="1"/>
    <col min="7" max="7" width="10.7109375" customWidth="1"/>
  </cols>
  <sheetData>
    <row r="1" spans="2:6" ht="15" customHeight="1"/>
    <row r="2" spans="2:6" ht="15" customHeight="1"/>
    <row r="3" spans="2:6" ht="15" customHeight="1"/>
    <row r="4" spans="2:6" ht="15" customHeight="1"/>
    <row r="5" spans="2:6" ht="15" customHeight="1"/>
    <row r="6" spans="2:6" ht="15" customHeight="1">
      <c r="B6" s="6" t="s">
        <v>3112</v>
      </c>
      <c r="C6" s="3"/>
    </row>
    <row r="7" spans="2:6" ht="15" customHeight="1">
      <c r="B7" s="407" t="s">
        <v>3217</v>
      </c>
      <c r="C7" s="3"/>
    </row>
    <row r="8" spans="2:6" ht="30.75" customHeight="1">
      <c r="B8" s="1614"/>
      <c r="C8" s="2345" t="s">
        <v>2385</v>
      </c>
      <c r="D8" s="2345" t="s">
        <v>2386</v>
      </c>
      <c r="E8" s="2345" t="s">
        <v>2387</v>
      </c>
      <c r="F8" s="2345" t="s">
        <v>2388</v>
      </c>
    </row>
    <row r="9" spans="2:6" ht="15" customHeight="1">
      <c r="B9" s="1628">
        <v>2015</v>
      </c>
      <c r="C9" s="1626">
        <v>6118</v>
      </c>
      <c r="D9" s="1626">
        <v>30473</v>
      </c>
      <c r="E9" s="1626">
        <v>12000</v>
      </c>
      <c r="F9" s="1627">
        <v>815</v>
      </c>
    </row>
    <row r="10" spans="2:6" ht="15" customHeight="1">
      <c r="B10" s="1628">
        <v>2016</v>
      </c>
      <c r="C10" s="1626">
        <v>6406</v>
      </c>
      <c r="D10" s="1626">
        <v>30949</v>
      </c>
      <c r="E10" s="1627" t="s">
        <v>2389</v>
      </c>
      <c r="F10" s="1627">
        <v>814</v>
      </c>
    </row>
    <row r="11" spans="2:6" ht="15" customHeight="1">
      <c r="B11" s="1628">
        <v>2017</v>
      </c>
      <c r="C11" s="1626">
        <v>6318</v>
      </c>
      <c r="D11" s="1626">
        <v>30692</v>
      </c>
      <c r="E11" s="1627" t="s">
        <v>2390</v>
      </c>
      <c r="F11" s="1627">
        <v>797</v>
      </c>
    </row>
    <row r="12" spans="2:6" ht="15" customHeight="1">
      <c r="B12" s="1628">
        <v>2018</v>
      </c>
      <c r="C12" s="1626">
        <v>6365</v>
      </c>
      <c r="D12" s="1626">
        <v>31184</v>
      </c>
      <c r="E12" s="1626">
        <v>12187</v>
      </c>
      <c r="F12" s="1627">
        <v>785</v>
      </c>
    </row>
    <row r="13" spans="2:6" ht="15" customHeight="1">
      <c r="B13" s="2836" t="s">
        <v>189</v>
      </c>
      <c r="C13" s="2837"/>
      <c r="D13" s="2837"/>
      <c r="E13" s="2837"/>
      <c r="F13" s="2837"/>
    </row>
    <row r="14" spans="2:6" ht="15" customHeight="1">
      <c r="B14" s="1657" t="s">
        <v>2391</v>
      </c>
      <c r="C14" s="1627">
        <v>247</v>
      </c>
      <c r="D14" s="1627">
        <v>711</v>
      </c>
      <c r="E14" s="1627">
        <v>187</v>
      </c>
      <c r="F14" s="1627">
        <v>-30</v>
      </c>
    </row>
    <row r="15" spans="2:6" ht="15" customHeight="1">
      <c r="B15" s="1658" t="s">
        <v>2499</v>
      </c>
      <c r="C15" s="1659">
        <v>4</v>
      </c>
      <c r="D15" s="1659">
        <v>2.2999999999999998</v>
      </c>
      <c r="E15" s="1659">
        <v>1.6</v>
      </c>
      <c r="F15" s="1659">
        <v>-3.7</v>
      </c>
    </row>
    <row r="16" spans="2:6" ht="25.5" customHeight="1">
      <c r="B16" s="2838" t="s">
        <v>2498</v>
      </c>
      <c r="C16" s="2838"/>
      <c r="D16" s="2838"/>
      <c r="E16" s="2838"/>
      <c r="F16" s="2838"/>
    </row>
  </sheetData>
  <mergeCells count="2">
    <mergeCell ref="B13:F13"/>
    <mergeCell ref="B16:F16"/>
  </mergeCells>
  <pageMargins left="0.7" right="0.7" top="0.75" bottom="0.75" header="0.3" footer="0.3"/>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4"/>
  <sheetViews>
    <sheetView showGridLines="0" workbookViewId="0">
      <selection activeCell="C23" sqref="C23"/>
    </sheetView>
  </sheetViews>
  <sheetFormatPr defaultRowHeight="12"/>
  <cols>
    <col min="1" max="1" width="9.140625" style="205"/>
    <col min="2" max="2" width="28" style="205" customWidth="1"/>
    <col min="3" max="3" width="16.7109375" style="205" customWidth="1"/>
    <col min="4" max="4" width="14.85546875" style="205" customWidth="1"/>
    <col min="5" max="16384" width="9.140625" style="205"/>
  </cols>
  <sheetData>
    <row r="1" spans="2:7" ht="15" customHeight="1"/>
    <row r="2" spans="2:7" ht="15" customHeight="1"/>
    <row r="3" spans="2:7" ht="15" customHeight="1"/>
    <row r="4" spans="2:7" ht="15" customHeight="1"/>
    <row r="5" spans="2:7" ht="15" customHeight="1"/>
    <row r="6" spans="2:7" ht="15" customHeight="1">
      <c r="B6" s="6" t="s">
        <v>3111</v>
      </c>
    </row>
    <row r="7" spans="2:7" ht="15" customHeight="1">
      <c r="B7" s="407" t="s">
        <v>2392</v>
      </c>
    </row>
    <row r="8" spans="2:7" ht="30" customHeight="1">
      <c r="B8" s="1704"/>
      <c r="C8" s="1703" t="s">
        <v>2523</v>
      </c>
      <c r="D8" s="1703" t="s">
        <v>2393</v>
      </c>
      <c r="E8" s="1703">
        <v>2019</v>
      </c>
      <c r="F8" s="1703">
        <v>2020</v>
      </c>
      <c r="G8" s="1703" t="s">
        <v>6</v>
      </c>
    </row>
    <row r="9" spans="2:7" ht="24.95" customHeight="1">
      <c r="B9" s="1705" t="s">
        <v>2493</v>
      </c>
      <c r="C9" s="1706" t="s">
        <v>2394</v>
      </c>
      <c r="D9" s="1706" t="s">
        <v>2500</v>
      </c>
      <c r="E9" s="1707" t="s">
        <v>42</v>
      </c>
      <c r="F9" s="1707">
        <v>23</v>
      </c>
      <c r="G9" s="1708">
        <v>28</v>
      </c>
    </row>
    <row r="10" spans="2:7" ht="24.95" customHeight="1">
      <c r="B10" s="1705" t="s">
        <v>2506</v>
      </c>
      <c r="C10" s="1706" t="s">
        <v>2394</v>
      </c>
      <c r="D10" s="1706" t="s">
        <v>2501</v>
      </c>
      <c r="E10" s="1707" t="s">
        <v>42</v>
      </c>
      <c r="F10" s="1707">
        <v>5</v>
      </c>
      <c r="G10" s="1708">
        <v>470</v>
      </c>
    </row>
    <row r="11" spans="2:7" ht="24.95" customHeight="1">
      <c r="B11" s="1705" t="s">
        <v>2395</v>
      </c>
      <c r="C11" s="1706" t="s">
        <v>2394</v>
      </c>
      <c r="D11" s="1706" t="s">
        <v>42</v>
      </c>
      <c r="E11" s="1707" t="s">
        <v>42</v>
      </c>
      <c r="F11" s="1707">
        <v>2</v>
      </c>
      <c r="G11" s="1708">
        <v>49</v>
      </c>
    </row>
    <row r="12" spans="2:7" ht="24.95" customHeight="1">
      <c r="B12" s="1705" t="s">
        <v>2507</v>
      </c>
      <c r="C12" s="1706" t="s">
        <v>2394</v>
      </c>
      <c r="D12" s="1706" t="s">
        <v>42</v>
      </c>
      <c r="E12" s="1707" t="s">
        <v>42</v>
      </c>
      <c r="F12" s="1707" t="s">
        <v>42</v>
      </c>
      <c r="G12" s="1708">
        <v>51</v>
      </c>
    </row>
    <row r="13" spans="2:7" ht="24.95" customHeight="1">
      <c r="B13" s="1705" t="s">
        <v>2397</v>
      </c>
      <c r="C13" s="1706" t="s">
        <v>2394</v>
      </c>
      <c r="D13" s="1706" t="s">
        <v>2502</v>
      </c>
      <c r="E13" s="1707">
        <v>1</v>
      </c>
      <c r="F13" s="1707">
        <v>11</v>
      </c>
      <c r="G13" s="1708">
        <v>151</v>
      </c>
    </row>
    <row r="14" spans="2:7" ht="24.95" customHeight="1">
      <c r="B14" s="1709" t="s">
        <v>2398</v>
      </c>
      <c r="C14" s="1710" t="s">
        <v>2394</v>
      </c>
      <c r="D14" s="1710" t="s">
        <v>2503</v>
      </c>
      <c r="E14" s="1711">
        <v>15</v>
      </c>
      <c r="F14" s="1711">
        <v>62</v>
      </c>
      <c r="G14" s="1712">
        <v>201</v>
      </c>
    </row>
    <row r="15" spans="2:7" ht="15" customHeight="1">
      <c r="B15" s="1713" t="s">
        <v>6</v>
      </c>
      <c r="C15" s="1714"/>
      <c r="D15" s="1714"/>
      <c r="E15" s="1715">
        <v>16</v>
      </c>
      <c r="F15" s="1715">
        <v>102</v>
      </c>
      <c r="G15" s="1716">
        <v>950</v>
      </c>
    </row>
    <row r="16" spans="2:7" ht="15" customHeight="1">
      <c r="B16" s="4" t="s">
        <v>2504</v>
      </c>
    </row>
    <row r="17" spans="2:2" ht="15" customHeight="1">
      <c r="B17" s="4" t="s">
        <v>2505</v>
      </c>
    </row>
    <row r="18" spans="2:2" ht="15" customHeight="1">
      <c r="B18" s="4" t="s">
        <v>2399</v>
      </c>
    </row>
    <row r="19" spans="2:2" ht="15" customHeight="1"/>
    <row r="20" spans="2:2" ht="15" customHeight="1"/>
    <row r="21" spans="2:2" ht="15" customHeight="1"/>
    <row r="22" spans="2:2" ht="15" customHeight="1"/>
    <row r="23" spans="2:2" ht="15" customHeight="1"/>
    <row r="24" spans="2:2" ht="15" customHeight="1"/>
    <row r="25" spans="2:2" ht="15" customHeight="1"/>
    <row r="26" spans="2:2" ht="15" customHeight="1"/>
    <row r="27" spans="2:2" ht="15" customHeight="1"/>
    <row r="28" spans="2:2" ht="15" customHeight="1"/>
    <row r="29" spans="2:2" ht="15" customHeight="1"/>
    <row r="30" spans="2:2" ht="15" customHeight="1"/>
    <row r="31" spans="2:2" ht="15" customHeight="1"/>
    <row r="32" spans="2:2" ht="15" customHeight="1"/>
    <row r="33" ht="15" customHeight="1"/>
    <row r="34" ht="15" customHeight="1"/>
  </sheetData>
  <pageMargins left="0.7" right="0.7" top="0.75" bottom="0.75" header="0.3" footer="0.3"/>
  <pageSetup paperSize="9" orientation="portrait"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5"/>
  <sheetViews>
    <sheetView showGridLines="0" workbookViewId="0">
      <selection activeCell="B28" sqref="B28"/>
    </sheetView>
  </sheetViews>
  <sheetFormatPr defaultRowHeight="12"/>
  <cols>
    <col min="1" max="1" width="9.140625" style="205"/>
    <col min="2" max="2" width="40.140625" style="205" customWidth="1"/>
    <col min="3" max="3" width="9" style="205" bestFit="1" customWidth="1"/>
    <col min="4" max="4" width="15.85546875" style="205" bestFit="1" customWidth="1"/>
    <col min="5" max="16384" width="9.140625" style="205"/>
  </cols>
  <sheetData>
    <row r="1" spans="2:5" ht="15" customHeight="1"/>
    <row r="2" spans="2:5" ht="15" customHeight="1"/>
    <row r="3" spans="2:5" ht="15" customHeight="1"/>
    <row r="4" spans="2:5" ht="15" customHeight="1"/>
    <row r="5" spans="2:5" ht="15" customHeight="1"/>
    <row r="6" spans="2:5" ht="15" customHeight="1">
      <c r="B6" s="6" t="s">
        <v>3299</v>
      </c>
    </row>
    <row r="7" spans="2:5" ht="15" customHeight="1">
      <c r="B7" s="407" t="s">
        <v>56</v>
      </c>
    </row>
    <row r="8" spans="2:5" ht="15" customHeight="1">
      <c r="B8" s="2839" t="s">
        <v>2524</v>
      </c>
      <c r="C8" s="2841" t="s">
        <v>2509</v>
      </c>
      <c r="D8" s="2841" t="s">
        <v>2400</v>
      </c>
      <c r="E8" s="2843"/>
    </row>
    <row r="9" spans="2:5" ht="15" customHeight="1">
      <c r="B9" s="2840"/>
      <c r="C9" s="2842"/>
      <c r="D9" s="1630" t="s">
        <v>2510</v>
      </c>
      <c r="E9" s="1631" t="s">
        <v>2376</v>
      </c>
    </row>
    <row r="10" spans="2:5" ht="15" customHeight="1">
      <c r="B10" s="205" t="s">
        <v>2401</v>
      </c>
      <c r="C10" s="1632">
        <v>28.8</v>
      </c>
      <c r="D10" s="1632">
        <v>0</v>
      </c>
      <c r="E10" s="1632">
        <v>16</v>
      </c>
    </row>
    <row r="11" spans="2:5" ht="15" customHeight="1">
      <c r="B11" s="205" t="s">
        <v>2402</v>
      </c>
      <c r="C11" s="1632">
        <v>17.2</v>
      </c>
      <c r="D11" s="1632">
        <v>0</v>
      </c>
      <c r="E11" s="1632">
        <v>11.1</v>
      </c>
    </row>
    <row r="12" spans="2:5" ht="15" customHeight="1">
      <c r="B12" s="205" t="s">
        <v>2403</v>
      </c>
      <c r="C12" s="1632">
        <v>9.6999999999999993</v>
      </c>
      <c r="D12" s="1632">
        <v>4.0999999999999996</v>
      </c>
      <c r="E12" s="1632">
        <v>0.7</v>
      </c>
    </row>
    <row r="13" spans="2:5" ht="15" customHeight="1">
      <c r="B13" s="205" t="s">
        <v>2404</v>
      </c>
      <c r="C13" s="1632">
        <v>5.6</v>
      </c>
      <c r="D13" s="1632">
        <v>3.6</v>
      </c>
      <c r="E13" s="1632">
        <v>0.8</v>
      </c>
    </row>
    <row r="14" spans="2:5" ht="15" customHeight="1">
      <c r="B14" s="205" t="s">
        <v>2405</v>
      </c>
      <c r="C14" s="1632">
        <v>5.4</v>
      </c>
      <c r="D14" s="1632">
        <v>0</v>
      </c>
      <c r="E14" s="1632">
        <v>2.5</v>
      </c>
    </row>
    <row r="15" spans="2:5" ht="15" customHeight="1">
      <c r="B15" s="205" t="s">
        <v>2406</v>
      </c>
      <c r="C15" s="1632">
        <v>9.6</v>
      </c>
      <c r="D15" s="1632">
        <v>3.9</v>
      </c>
      <c r="E15" s="1632">
        <v>5.7</v>
      </c>
    </row>
    <row r="16" spans="2:5" ht="15" customHeight="1">
      <c r="B16" s="205" t="s">
        <v>2407</v>
      </c>
      <c r="C16" s="1632">
        <v>3.2</v>
      </c>
      <c r="D16" s="1632">
        <v>0</v>
      </c>
      <c r="E16" s="1632">
        <v>3.2</v>
      </c>
    </row>
    <row r="17" spans="2:5" ht="15" customHeight="1">
      <c r="B17" s="205" t="s">
        <v>2408</v>
      </c>
      <c r="C17" s="1632">
        <v>2.8</v>
      </c>
      <c r="D17" s="1632">
        <v>1.4</v>
      </c>
      <c r="E17" s="1632">
        <v>1.4</v>
      </c>
    </row>
    <row r="18" spans="2:5" ht="15" customHeight="1">
      <c r="B18" s="205" t="s">
        <v>2409</v>
      </c>
      <c r="C18" s="1632">
        <v>2.6</v>
      </c>
      <c r="D18" s="1632">
        <v>2.2000000000000002</v>
      </c>
      <c r="E18" s="1632">
        <v>0.4</v>
      </c>
    </row>
    <row r="19" spans="2:5" ht="15" customHeight="1">
      <c r="B19" s="1633" t="s">
        <v>2410</v>
      </c>
      <c r="C19" s="2381">
        <v>84.9</v>
      </c>
      <c r="D19" s="2381">
        <v>15.2</v>
      </c>
      <c r="E19" s="2382">
        <v>41.8</v>
      </c>
    </row>
    <row r="20" spans="2:5" ht="24.75" customHeight="1">
      <c r="B20" s="2844" t="s">
        <v>2508</v>
      </c>
      <c r="C20" s="2845"/>
      <c r="D20" s="2845"/>
      <c r="E20" s="2845"/>
    </row>
    <row r="21" spans="2:5" ht="15" customHeight="1">
      <c r="B21" s="1629" t="s">
        <v>2399</v>
      </c>
    </row>
    <row r="22" spans="2:5" ht="15" customHeight="1"/>
    <row r="23" spans="2:5" ht="15" customHeight="1">
      <c r="C23" s="1632"/>
      <c r="D23" s="1632"/>
      <c r="E23" s="1632"/>
    </row>
    <row r="24" spans="2:5" ht="15" customHeight="1"/>
    <row r="25" spans="2:5" ht="15" customHeight="1"/>
    <row r="26" spans="2:5" ht="15" customHeight="1"/>
    <row r="27" spans="2:5" ht="15" customHeight="1"/>
    <row r="28" spans="2:5" ht="15" customHeight="1"/>
    <row r="29" spans="2:5" ht="15" customHeight="1"/>
    <row r="30" spans="2:5" ht="15" customHeight="1"/>
    <row r="31" spans="2:5" ht="15" customHeight="1"/>
    <row r="32" spans="2: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sheetData>
  <mergeCells count="4">
    <mergeCell ref="B8:B9"/>
    <mergeCell ref="C8:C9"/>
    <mergeCell ref="D8:E8"/>
    <mergeCell ref="B20:E20"/>
  </mergeCells>
  <pageMargins left="0.7" right="0.7" top="0.75" bottom="0.75" header="0.3" footer="0.3"/>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1"/>
  <sheetViews>
    <sheetView showGridLines="0" workbookViewId="0">
      <selection activeCell="D17" sqref="D17"/>
    </sheetView>
  </sheetViews>
  <sheetFormatPr defaultRowHeight="12"/>
  <cols>
    <col min="1" max="1" width="9.140625" style="205"/>
    <col min="2" max="2" width="28" style="205" customWidth="1"/>
    <col min="3" max="4" width="14.7109375" style="205" customWidth="1"/>
    <col min="5" max="5" width="14.140625" style="205" customWidth="1"/>
    <col min="6" max="6" width="14.7109375" style="205" customWidth="1"/>
    <col min="7" max="7" width="12.42578125" style="205" customWidth="1"/>
    <col min="8" max="8" width="12.85546875" style="205" customWidth="1"/>
    <col min="9" max="16384" width="9.140625" style="205"/>
  </cols>
  <sheetData>
    <row r="1" spans="2:9" ht="15" customHeight="1"/>
    <row r="2" spans="2:9" ht="15" customHeight="1"/>
    <row r="3" spans="2:9" ht="15" customHeight="1"/>
    <row r="4" spans="2:9" ht="15" customHeight="1"/>
    <row r="5" spans="2:9" ht="15" customHeight="1"/>
    <row r="6" spans="2:9" ht="15" customHeight="1">
      <c r="B6" s="6" t="s">
        <v>3110</v>
      </c>
    </row>
    <row r="7" spans="2:9" ht="15" customHeight="1">
      <c r="B7" s="407" t="s">
        <v>56</v>
      </c>
    </row>
    <row r="8" spans="2:9" ht="15" customHeight="1">
      <c r="B8" s="2839" t="s">
        <v>2496</v>
      </c>
      <c r="C8" s="2848">
        <v>2020</v>
      </c>
      <c r="D8" s="2849"/>
      <c r="E8" s="2848">
        <v>2021</v>
      </c>
      <c r="F8" s="2849"/>
      <c r="G8" s="2841" t="s">
        <v>2513</v>
      </c>
      <c r="H8" s="2846" t="s">
        <v>2497</v>
      </c>
    </row>
    <row r="9" spans="2:9" ht="18" customHeight="1">
      <c r="B9" s="2840"/>
      <c r="C9" s="1665" t="s">
        <v>222</v>
      </c>
      <c r="D9" s="1665" t="s">
        <v>2512</v>
      </c>
      <c r="E9" s="1665" t="s">
        <v>222</v>
      </c>
      <c r="F9" s="1665" t="s">
        <v>2512</v>
      </c>
      <c r="G9" s="2842"/>
      <c r="H9" s="2847"/>
    </row>
    <row r="10" spans="2:9" ht="15" customHeight="1">
      <c r="B10" s="1660" t="s">
        <v>2511</v>
      </c>
      <c r="C10" s="1662">
        <v>40.96</v>
      </c>
      <c r="D10" s="1662">
        <v>21.71</v>
      </c>
      <c r="E10" s="1662">
        <v>46.15</v>
      </c>
      <c r="F10" s="1662">
        <v>24.46</v>
      </c>
      <c r="G10" s="1662">
        <v>53</v>
      </c>
      <c r="H10" s="1662">
        <v>87.11</v>
      </c>
      <c r="I10" s="1632"/>
    </row>
    <row r="11" spans="2:9" ht="15" customHeight="1">
      <c r="B11" s="1660" t="s">
        <v>2411</v>
      </c>
      <c r="C11" s="1662">
        <v>40.5</v>
      </c>
      <c r="D11" s="1662">
        <v>11.93</v>
      </c>
      <c r="E11" s="1662">
        <v>14.72</v>
      </c>
      <c r="F11" s="1662">
        <v>4.33</v>
      </c>
      <c r="G11" s="1662">
        <v>29.4</v>
      </c>
      <c r="H11" s="1662">
        <v>55.22</v>
      </c>
      <c r="I11" s="1632"/>
    </row>
    <row r="12" spans="2:9" ht="15" customHeight="1">
      <c r="B12" s="1660" t="s">
        <v>2494</v>
      </c>
      <c r="C12" s="1662">
        <v>29.31</v>
      </c>
      <c r="D12" s="1662">
        <v>21.75</v>
      </c>
      <c r="E12" s="1662">
        <v>12.76</v>
      </c>
      <c r="F12" s="1662">
        <v>9.4700000000000006</v>
      </c>
      <c r="G12" s="1662">
        <v>74.2</v>
      </c>
      <c r="H12" s="1662">
        <v>42.07</v>
      </c>
      <c r="I12" s="1632"/>
    </row>
    <row r="13" spans="2:9" ht="15" customHeight="1">
      <c r="B13" s="1660" t="s">
        <v>2495</v>
      </c>
      <c r="C13" s="1662">
        <v>68.56</v>
      </c>
      <c r="D13" s="1662">
        <v>33.22</v>
      </c>
      <c r="E13" s="1662">
        <v>130.27000000000001</v>
      </c>
      <c r="F13" s="1662">
        <v>63.12</v>
      </c>
      <c r="G13" s="1662">
        <v>48.4</v>
      </c>
      <c r="H13" s="1662">
        <v>198.83</v>
      </c>
      <c r="I13" s="1632"/>
    </row>
    <row r="14" spans="2:9" ht="15" customHeight="1">
      <c r="B14" s="1635" t="s">
        <v>358</v>
      </c>
      <c r="C14" s="1663">
        <v>179.33</v>
      </c>
      <c r="D14" s="1663">
        <v>88.61</v>
      </c>
      <c r="E14" s="1663">
        <v>203.9</v>
      </c>
      <c r="F14" s="1663">
        <v>101.39</v>
      </c>
      <c r="G14" s="1636"/>
      <c r="H14" s="1664">
        <v>383.23</v>
      </c>
      <c r="I14" s="1632"/>
    </row>
    <row r="15" spans="2:9" ht="15" customHeight="1">
      <c r="B15" s="1629" t="s">
        <v>2399</v>
      </c>
    </row>
    <row r="16" spans="2:9" ht="15" customHeight="1">
      <c r="B16" s="1634"/>
    </row>
    <row r="17" spans="7:7" ht="15" customHeight="1">
      <c r="G17" s="1661"/>
    </row>
    <row r="18" spans="7:7" ht="15" customHeight="1">
      <c r="G18" s="1661"/>
    </row>
    <row r="19" spans="7:7" ht="15" customHeight="1">
      <c r="G19" s="1661"/>
    </row>
    <row r="20" spans="7:7" ht="15" customHeight="1">
      <c r="G20" s="1661"/>
    </row>
    <row r="21" spans="7:7" ht="15" customHeight="1"/>
    <row r="22" spans="7:7" ht="15" customHeight="1"/>
    <row r="23" spans="7:7" ht="15" customHeight="1"/>
    <row r="24" spans="7:7" ht="15" customHeight="1"/>
    <row r="25" spans="7:7" ht="15" customHeight="1"/>
    <row r="26" spans="7:7" ht="15" customHeight="1"/>
    <row r="27" spans="7:7" ht="15" customHeight="1"/>
    <row r="28" spans="7:7" ht="15" customHeight="1"/>
    <row r="29" spans="7:7" ht="15" customHeight="1"/>
    <row r="30" spans="7:7" ht="15" customHeight="1"/>
    <row r="31" spans="7:7" ht="15" customHeight="1"/>
    <row r="32" spans="7: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sheetData>
  <mergeCells count="5">
    <mergeCell ref="H8:H9"/>
    <mergeCell ref="B8:B9"/>
    <mergeCell ref="G8:G9"/>
    <mergeCell ref="C8:D8"/>
    <mergeCell ref="E8:F8"/>
  </mergeCells>
  <pageMargins left="0.7" right="0.7" top="0.75" bottom="0.75" header="0.3" footer="0.3"/>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0"/>
  <dimension ref="B1:J20"/>
  <sheetViews>
    <sheetView workbookViewId="0">
      <selection activeCell="H16" sqref="H16"/>
    </sheetView>
  </sheetViews>
  <sheetFormatPr defaultRowHeight="12"/>
  <cols>
    <col min="1" max="1" width="9.140625" style="3"/>
    <col min="2" max="2" width="33.7109375" style="3" customWidth="1"/>
    <col min="3" max="3" width="10.85546875" style="3" customWidth="1"/>
    <col min="4" max="4" width="10.28515625" style="3" customWidth="1"/>
    <col min="5" max="5" width="9.7109375" style="3" customWidth="1"/>
    <col min="6" max="6" width="13" style="3" customWidth="1"/>
    <col min="7" max="7" width="12.7109375" style="3" customWidth="1"/>
    <col min="8" max="9" width="9.5703125" style="3" customWidth="1"/>
    <col min="10" max="10" width="8.8554687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c r="B6" s="6" t="s">
        <v>3109</v>
      </c>
    </row>
    <row r="7" spans="2:10" ht="15" customHeight="1">
      <c r="B7" s="407" t="s">
        <v>56</v>
      </c>
    </row>
    <row r="8" spans="2:10" ht="15" customHeight="1">
      <c r="B8" s="2760" t="s">
        <v>177</v>
      </c>
      <c r="C8" s="390">
        <v>2019</v>
      </c>
      <c r="D8" s="2781" t="s">
        <v>2697</v>
      </c>
      <c r="E8" s="2782"/>
      <c r="F8" s="2782"/>
      <c r="G8" s="2782"/>
      <c r="H8" s="2782"/>
      <c r="I8" s="2783"/>
      <c r="J8" s="2695" t="s">
        <v>114</v>
      </c>
    </row>
    <row r="9" spans="2:10" ht="24.95" customHeight="1">
      <c r="B9" s="2765"/>
      <c r="C9" s="391" t="s">
        <v>120</v>
      </c>
      <c r="D9" s="365" t="s">
        <v>2698</v>
      </c>
      <c r="E9" s="392" t="s">
        <v>190</v>
      </c>
      <c r="F9" s="392" t="s">
        <v>188</v>
      </c>
      <c r="G9" s="392" t="s">
        <v>1037</v>
      </c>
      <c r="H9" s="392" t="s">
        <v>191</v>
      </c>
      <c r="I9" s="392" t="s">
        <v>6</v>
      </c>
      <c r="J9" s="2764"/>
    </row>
    <row r="10" spans="2:10" ht="15" customHeight="1">
      <c r="B10" s="340" t="s">
        <v>192</v>
      </c>
      <c r="C10" s="380">
        <v>12653.677393960201</v>
      </c>
      <c r="D10" s="380">
        <v>10059.495344000001</v>
      </c>
      <c r="E10" s="380">
        <v>655.48613699999999</v>
      </c>
      <c r="F10" s="380">
        <v>23.048358</v>
      </c>
      <c r="G10" s="380">
        <v>2731.8079080000002</v>
      </c>
      <c r="H10" s="380"/>
      <c r="I10" s="381">
        <v>13469.837747</v>
      </c>
      <c r="J10" s="381">
        <v>6.4499854676979904</v>
      </c>
    </row>
    <row r="11" spans="2:10" ht="15" customHeight="1">
      <c r="B11" s="344" t="s">
        <v>126</v>
      </c>
      <c r="C11" s="428">
        <v>6146.4384231558697</v>
      </c>
      <c r="D11" s="428"/>
      <c r="E11" s="428">
        <v>6441.3769419999999</v>
      </c>
      <c r="F11" s="428">
        <v>187.40149600000001</v>
      </c>
      <c r="G11" s="428">
        <v>41.687800000000003</v>
      </c>
      <c r="H11" s="428"/>
      <c r="I11" s="429">
        <v>6670.466238</v>
      </c>
      <c r="J11" s="429">
        <v>8.52571487367263</v>
      </c>
    </row>
    <row r="12" spans="2:10" ht="15" customHeight="1">
      <c r="B12" s="451" t="s">
        <v>268</v>
      </c>
      <c r="C12" s="448">
        <v>18800.115817116101</v>
      </c>
      <c r="D12" s="448">
        <v>10059.495344000001</v>
      </c>
      <c r="E12" s="448">
        <v>7096.8630789999997</v>
      </c>
      <c r="F12" s="448">
        <v>210.44985399999999</v>
      </c>
      <c r="G12" s="448">
        <v>2773.4957079999999</v>
      </c>
      <c r="H12" s="448"/>
      <c r="I12" s="449">
        <v>20140.303984999999</v>
      </c>
      <c r="J12" s="452" t="s">
        <v>177</v>
      </c>
    </row>
    <row r="13" spans="2:10" ht="15" customHeight="1">
      <c r="B13" s="348" t="s">
        <v>198</v>
      </c>
      <c r="C13" s="296">
        <v>8114.4064296241104</v>
      </c>
      <c r="D13" s="296">
        <v>8724.3901559999995</v>
      </c>
      <c r="E13" s="296">
        <v>210.746126</v>
      </c>
      <c r="F13" s="296">
        <v>0</v>
      </c>
      <c r="G13" s="296">
        <v>4.2796700000000003</v>
      </c>
      <c r="H13" s="296"/>
      <c r="I13" s="296">
        <v>8939.4159519999994</v>
      </c>
      <c r="J13" s="450" t="s">
        <v>177</v>
      </c>
    </row>
    <row r="14" spans="2:10" ht="15" customHeight="1">
      <c r="B14" s="433" t="s">
        <v>259</v>
      </c>
      <c r="C14" s="431">
        <v>10726.091835491899</v>
      </c>
      <c r="D14" s="431">
        <v>1335.105188</v>
      </c>
      <c r="E14" s="431">
        <v>6942.7001909999999</v>
      </c>
      <c r="F14" s="431">
        <v>210.44985399999999</v>
      </c>
      <c r="G14" s="431">
        <v>2769.216038</v>
      </c>
      <c r="H14" s="431"/>
      <c r="I14" s="432">
        <v>11257.471271</v>
      </c>
      <c r="J14" s="434" t="s">
        <v>177</v>
      </c>
    </row>
    <row r="15" spans="2:10" ht="15" customHeight="1">
      <c r="B15" s="357" t="s">
        <v>260</v>
      </c>
      <c r="C15" s="384">
        <v>10685.709387491899</v>
      </c>
      <c r="D15" s="384">
        <v>1335.105188</v>
      </c>
      <c r="E15" s="384">
        <v>6886.1169529999997</v>
      </c>
      <c r="F15" s="384">
        <v>210.44985399999999</v>
      </c>
      <c r="G15" s="384">
        <v>2769.216038</v>
      </c>
      <c r="H15" s="384"/>
      <c r="I15" s="385">
        <v>11200.888032999999</v>
      </c>
      <c r="J15" s="435" t="s">
        <v>177</v>
      </c>
    </row>
    <row r="16" spans="2:10" ht="15" customHeight="1">
      <c r="B16" s="327" t="s">
        <v>200</v>
      </c>
      <c r="C16" s="263" t="s">
        <v>177</v>
      </c>
      <c r="D16" s="263" t="s">
        <v>177</v>
      </c>
      <c r="E16" s="263" t="s">
        <v>177</v>
      </c>
      <c r="F16" s="263" t="s">
        <v>177</v>
      </c>
      <c r="G16" s="263" t="s">
        <v>177</v>
      </c>
      <c r="H16" s="263"/>
      <c r="I16" s="263" t="s">
        <v>177</v>
      </c>
      <c r="J16" s="263"/>
    </row>
    <row r="17" spans="2:10" ht="15" customHeight="1">
      <c r="B17" s="330" t="s">
        <v>282</v>
      </c>
      <c r="C17" s="263">
        <v>1.734183</v>
      </c>
      <c r="D17" s="263">
        <v>0</v>
      </c>
      <c r="E17" s="263">
        <v>2.5</v>
      </c>
      <c r="F17" s="263">
        <v>0</v>
      </c>
      <c r="G17" s="263">
        <v>0</v>
      </c>
      <c r="H17" s="263"/>
      <c r="I17" s="263">
        <v>2.5</v>
      </c>
      <c r="J17" s="263"/>
    </row>
    <row r="18" spans="2:10" ht="15" customHeight="1">
      <c r="B18" s="330" t="s">
        <v>283</v>
      </c>
      <c r="C18" s="263">
        <v>38.648265000000002</v>
      </c>
      <c r="D18" s="263">
        <v>0</v>
      </c>
      <c r="E18" s="263">
        <v>54.083238000000001</v>
      </c>
      <c r="F18" s="263">
        <v>0</v>
      </c>
      <c r="G18" s="263">
        <v>0</v>
      </c>
      <c r="H18" s="262"/>
      <c r="I18" s="263">
        <v>54.083238000000001</v>
      </c>
      <c r="J18" s="263"/>
    </row>
    <row r="19" spans="2:10" ht="15" customHeight="1">
      <c r="B19" s="337" t="s">
        <v>284</v>
      </c>
      <c r="C19" s="338">
        <v>0</v>
      </c>
      <c r="D19" s="338">
        <v>0</v>
      </c>
      <c r="E19" s="338">
        <v>0</v>
      </c>
      <c r="F19" s="436"/>
      <c r="G19" s="436"/>
      <c r="H19" s="436"/>
      <c r="I19" s="338">
        <v>0</v>
      </c>
      <c r="J19" s="338"/>
    </row>
    <row r="20" spans="2:10" ht="15" customHeight="1">
      <c r="B20" s="205" t="s">
        <v>18</v>
      </c>
    </row>
  </sheetData>
  <mergeCells count="3">
    <mergeCell ref="B8:B9"/>
    <mergeCell ref="D8:I8"/>
    <mergeCell ref="J8:J9"/>
  </mergeCells>
  <pageMargins left="0.7" right="0.7" top="0.75" bottom="0.75" header="0.3" footer="0.3"/>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1"/>
  <dimension ref="B1:H27"/>
  <sheetViews>
    <sheetView workbookViewId="0">
      <selection activeCell="E35" sqref="E35"/>
    </sheetView>
  </sheetViews>
  <sheetFormatPr defaultRowHeight="12"/>
  <cols>
    <col min="1" max="1" width="9.140625" style="3"/>
    <col min="2" max="2" width="44.85546875" style="3" customWidth="1"/>
    <col min="3" max="3" width="10.42578125" style="3" customWidth="1"/>
    <col min="4" max="6" width="10.7109375" style="3" customWidth="1"/>
    <col min="7" max="8" width="12.140625" style="3" customWidth="1"/>
    <col min="9" max="16384" width="9.140625" style="3"/>
  </cols>
  <sheetData>
    <row r="1" spans="2:8" ht="15" customHeight="1"/>
    <row r="2" spans="2:8" ht="15" customHeight="1"/>
    <row r="3" spans="2:8" ht="15" customHeight="1"/>
    <row r="4" spans="2:8" ht="15" customHeight="1"/>
    <row r="5" spans="2:8" ht="15" customHeight="1"/>
    <row r="6" spans="2:8" ht="15" customHeight="1">
      <c r="B6" s="6" t="s">
        <v>3108</v>
      </c>
    </row>
    <row r="7" spans="2:8" ht="15" customHeight="1">
      <c r="B7" s="407" t="s">
        <v>56</v>
      </c>
    </row>
    <row r="8" spans="2:8" ht="15" customHeight="1">
      <c r="B8" s="2744" t="s">
        <v>193</v>
      </c>
      <c r="C8" s="2746" t="s">
        <v>2700</v>
      </c>
      <c r="D8" s="2748"/>
      <c r="E8" s="2748"/>
      <c r="F8" s="2748"/>
      <c r="G8" s="2749"/>
      <c r="H8" s="2746" t="s">
        <v>2695</v>
      </c>
    </row>
    <row r="9" spans="2:8" ht="15" customHeight="1">
      <c r="B9" s="2745"/>
      <c r="C9" s="2747" t="s">
        <v>129</v>
      </c>
      <c r="D9" s="2748" t="s">
        <v>130</v>
      </c>
      <c r="E9" s="2748"/>
      <c r="F9" s="2749"/>
      <c r="G9" s="2766" t="s">
        <v>203</v>
      </c>
      <c r="H9" s="2765"/>
    </row>
    <row r="10" spans="2:8" ht="15" customHeight="1">
      <c r="B10" s="2775"/>
      <c r="C10" s="2735"/>
      <c r="D10" s="311" t="s">
        <v>133</v>
      </c>
      <c r="E10" s="401" t="s">
        <v>135</v>
      </c>
      <c r="F10" s="313" t="s">
        <v>6</v>
      </c>
      <c r="G10" s="2735"/>
      <c r="H10" s="2756"/>
    </row>
    <row r="11" spans="2:8" ht="15" customHeight="1">
      <c r="B11" s="438" t="s">
        <v>127</v>
      </c>
      <c r="C11" s="437">
        <v>10019.774998999999</v>
      </c>
      <c r="D11" s="437">
        <v>13413.329174</v>
      </c>
      <c r="E11" s="437">
        <v>6365.6231889999999</v>
      </c>
      <c r="F11" s="437">
        <v>19778.952363</v>
      </c>
      <c r="G11" s="437">
        <v>10862.940521</v>
      </c>
      <c r="H11" s="439">
        <v>96.284063477929905</v>
      </c>
    </row>
    <row r="12" spans="2:8" ht="15" customHeight="1">
      <c r="B12" s="264" t="s">
        <v>3289</v>
      </c>
      <c r="C12" s="262">
        <v>18.382134000000001</v>
      </c>
      <c r="D12" s="262">
        <v>1115.7560149999999</v>
      </c>
      <c r="E12" s="262">
        <v>3506.8786049999999</v>
      </c>
      <c r="F12" s="262">
        <v>4622.6346199999998</v>
      </c>
      <c r="G12" s="262">
        <v>4641.0167540000002</v>
      </c>
      <c r="H12" s="263">
        <v>41.135818692960697</v>
      </c>
    </row>
    <row r="13" spans="2:8" ht="15" customHeight="1">
      <c r="B13" s="264" t="s">
        <v>248</v>
      </c>
      <c r="C13" s="262">
        <v>18.946276000000001</v>
      </c>
      <c r="D13" s="262">
        <v>9322.7167090000003</v>
      </c>
      <c r="E13" s="262">
        <v>2826.793905</v>
      </c>
      <c r="F13" s="262">
        <v>12149.510614000001</v>
      </c>
      <c r="G13" s="262">
        <v>5995.5688730000002</v>
      </c>
      <c r="H13" s="263">
        <v>53.141940051890401</v>
      </c>
    </row>
    <row r="14" spans="2:8" ht="15" customHeight="1">
      <c r="B14" s="264" t="s">
        <v>251</v>
      </c>
      <c r="C14" s="262">
        <v>5.0000000000000002E-5</v>
      </c>
      <c r="D14" s="262">
        <v>1.129475</v>
      </c>
      <c r="E14" s="262">
        <v>2.4828579999999998</v>
      </c>
      <c r="F14" s="262">
        <v>3.612333</v>
      </c>
      <c r="G14" s="262">
        <v>3.6123829999999999</v>
      </c>
      <c r="H14" s="263">
        <v>3.2018486468392802E-2</v>
      </c>
    </row>
    <row r="15" spans="2:8" ht="15" customHeight="1">
      <c r="B15" s="264" t="s">
        <v>252</v>
      </c>
      <c r="C15" s="262">
        <v>9982.3839459999999</v>
      </c>
      <c r="D15" s="262">
        <v>2837.8455730000001</v>
      </c>
      <c r="E15" s="262">
        <v>1.09135</v>
      </c>
      <c r="F15" s="262">
        <v>2838.9369230000002</v>
      </c>
      <c r="G15" s="262">
        <v>58.422045000000701</v>
      </c>
      <c r="H15" s="263">
        <v>0.51782589423335201</v>
      </c>
    </row>
    <row r="16" spans="2:8" ht="15" customHeight="1">
      <c r="B16" s="264" t="s">
        <v>201</v>
      </c>
      <c r="C16" s="262">
        <v>0</v>
      </c>
      <c r="D16" s="262">
        <v>0.114872</v>
      </c>
      <c r="E16" s="262">
        <v>0</v>
      </c>
      <c r="F16" s="262">
        <v>0.114872</v>
      </c>
      <c r="G16" s="262">
        <v>0.114872</v>
      </c>
      <c r="H16" s="263">
        <v>1.0181720979190801E-3</v>
      </c>
    </row>
    <row r="17" spans="2:8" ht="15" customHeight="1">
      <c r="B17" s="264" t="s">
        <v>253</v>
      </c>
      <c r="C17" s="262">
        <v>6.2592999999999996E-2</v>
      </c>
      <c r="D17" s="262">
        <v>135.76652999999999</v>
      </c>
      <c r="E17" s="262">
        <v>28.376470999999999</v>
      </c>
      <c r="F17" s="262">
        <v>164.143001</v>
      </c>
      <c r="G17" s="262">
        <v>164.20559399999999</v>
      </c>
      <c r="H17" s="263">
        <v>1.4554421802791699</v>
      </c>
    </row>
    <row r="18" spans="2:8" ht="15" customHeight="1">
      <c r="B18" s="396" t="s">
        <v>128</v>
      </c>
      <c r="C18" s="393">
        <v>5.3522169999999996</v>
      </c>
      <c r="D18" s="393">
        <v>56.508572999999998</v>
      </c>
      <c r="E18" s="393">
        <v>361.426287</v>
      </c>
      <c r="F18" s="393">
        <v>417.93486000000001</v>
      </c>
      <c r="G18" s="393">
        <v>419.23861499999998</v>
      </c>
      <c r="H18" s="397">
        <v>3.7159365220701299</v>
      </c>
    </row>
    <row r="19" spans="2:8" ht="15" customHeight="1">
      <c r="B19" s="264" t="s">
        <v>254</v>
      </c>
      <c r="C19" s="262">
        <v>1.303755</v>
      </c>
      <c r="D19" s="262">
        <v>54.047173000000001</v>
      </c>
      <c r="E19" s="262">
        <v>304.84304900000001</v>
      </c>
      <c r="F19" s="262">
        <v>358.89022199999999</v>
      </c>
      <c r="G19" s="262">
        <v>360.19397700000002</v>
      </c>
      <c r="H19" s="263">
        <v>3.19259225241928</v>
      </c>
    </row>
    <row r="20" spans="2:8" ht="15" customHeight="1">
      <c r="B20" s="264" t="s">
        <v>255</v>
      </c>
      <c r="C20" s="262">
        <v>4.0484619999999998</v>
      </c>
      <c r="D20" s="262">
        <v>2.4613999999999998</v>
      </c>
      <c r="E20" s="262">
        <v>0</v>
      </c>
      <c r="F20" s="262">
        <v>2.4613999999999998</v>
      </c>
      <c r="G20" s="262">
        <v>2.4613999999999998</v>
      </c>
      <c r="H20" s="263">
        <v>2.1816707307420601E-2</v>
      </c>
    </row>
    <row r="21" spans="2:8" ht="15" customHeight="1">
      <c r="B21" s="264" t="s">
        <v>256</v>
      </c>
      <c r="C21" s="262">
        <v>0</v>
      </c>
      <c r="D21" s="262">
        <v>0</v>
      </c>
      <c r="E21" s="262">
        <v>2.5</v>
      </c>
      <c r="F21" s="262">
        <v>2.5</v>
      </c>
      <c r="G21" s="262">
        <v>2.5</v>
      </c>
      <c r="H21" s="263">
        <v>2.2158839793837499E-2</v>
      </c>
    </row>
    <row r="22" spans="2:8" ht="15" customHeight="1">
      <c r="B22" s="264" t="s">
        <v>257</v>
      </c>
      <c r="C22" s="262">
        <v>0</v>
      </c>
      <c r="D22" s="262">
        <v>0</v>
      </c>
      <c r="E22" s="262">
        <v>54.083238000000001</v>
      </c>
      <c r="F22" s="262">
        <v>54.083238000000001</v>
      </c>
      <c r="G22" s="262">
        <v>54.083238000000001</v>
      </c>
      <c r="H22" s="263">
        <v>0.47936872254959401</v>
      </c>
    </row>
    <row r="23" spans="2:8" ht="15" customHeight="1">
      <c r="B23" s="264" t="s">
        <v>258</v>
      </c>
      <c r="C23" s="262">
        <v>0</v>
      </c>
      <c r="D23" s="262">
        <v>0</v>
      </c>
      <c r="E23" s="262">
        <v>0</v>
      </c>
      <c r="F23" s="262">
        <v>0</v>
      </c>
      <c r="G23" s="262"/>
      <c r="H23" s="453">
        <v>0</v>
      </c>
    </row>
    <row r="24" spans="2:8" ht="15" customHeight="1">
      <c r="B24" s="278" t="s">
        <v>205</v>
      </c>
      <c r="C24" s="359" t="s">
        <v>177</v>
      </c>
      <c r="D24" s="359" t="s">
        <v>177</v>
      </c>
      <c r="E24" s="359" t="s">
        <v>177</v>
      </c>
      <c r="F24" s="359" t="s">
        <v>177</v>
      </c>
      <c r="G24" s="359">
        <v>18939.835303</v>
      </c>
      <c r="H24" s="413" t="s">
        <v>177</v>
      </c>
    </row>
    <row r="25" spans="2:8" ht="15" customHeight="1">
      <c r="B25" s="398" t="s">
        <v>259</v>
      </c>
      <c r="C25" s="371">
        <v>10025.127216000001</v>
      </c>
      <c r="D25" s="371">
        <v>13469.837747</v>
      </c>
      <c r="E25" s="371">
        <v>6727.0494760000001</v>
      </c>
      <c r="F25" s="371">
        <v>20196.887223000002</v>
      </c>
      <c r="G25" s="371">
        <v>11282.179136000001</v>
      </c>
      <c r="H25" s="399">
        <v>100</v>
      </c>
    </row>
    <row r="26" spans="2:8" ht="15" customHeight="1">
      <c r="B26" s="400" t="s">
        <v>260</v>
      </c>
      <c r="C26" s="361">
        <v>10025.127216000001</v>
      </c>
      <c r="D26" s="361">
        <v>13469.837747</v>
      </c>
      <c r="E26" s="361">
        <v>6670.466238</v>
      </c>
      <c r="F26" s="361">
        <v>20140.303984999999</v>
      </c>
      <c r="G26" s="361">
        <v>11225.595898</v>
      </c>
      <c r="H26" s="362" t="s">
        <v>177</v>
      </c>
    </row>
    <row r="27" spans="2:8" ht="15" customHeight="1">
      <c r="B27" s="205" t="s">
        <v>18</v>
      </c>
    </row>
  </sheetData>
  <mergeCells count="6">
    <mergeCell ref="B8:B10"/>
    <mergeCell ref="H8:H10"/>
    <mergeCell ref="C8:G8"/>
    <mergeCell ref="C9:C10"/>
    <mergeCell ref="D9:F9"/>
    <mergeCell ref="G9:G10"/>
  </mergeCells>
  <pageMargins left="0.7" right="0.7" top="0.75" bottom="0.75" header="0.3" footer="0.3"/>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2"/>
  <dimension ref="B1:D24"/>
  <sheetViews>
    <sheetView workbookViewId="0">
      <selection activeCell="E33" sqref="E33"/>
    </sheetView>
  </sheetViews>
  <sheetFormatPr defaultRowHeight="12"/>
  <cols>
    <col min="1" max="1" width="9.140625" style="3"/>
    <col min="2" max="2" width="58.7109375" style="3" customWidth="1"/>
    <col min="3" max="3" width="13.5703125" style="3" customWidth="1"/>
    <col min="4" max="4" width="10.42578125" style="3" customWidth="1"/>
    <col min="5" max="16384" width="9.140625" style="3"/>
  </cols>
  <sheetData>
    <row r="1" spans="2:4" ht="15" customHeight="1"/>
    <row r="2" spans="2:4" ht="15" customHeight="1"/>
    <row r="3" spans="2:4" ht="15" customHeight="1"/>
    <row r="4" spans="2:4" ht="15" customHeight="1"/>
    <row r="5" spans="2:4" ht="15" customHeight="1"/>
    <row r="6" spans="2:4" ht="15" customHeight="1">
      <c r="B6" s="6" t="s">
        <v>3300</v>
      </c>
    </row>
    <row r="7" spans="2:4" ht="15" customHeight="1">
      <c r="B7" s="407" t="s">
        <v>56</v>
      </c>
    </row>
    <row r="8" spans="2:4" ht="24.95" customHeight="1">
      <c r="B8" s="454" t="s">
        <v>194</v>
      </c>
      <c r="C8" s="2009" t="s">
        <v>2703</v>
      </c>
      <c r="D8" s="469" t="s">
        <v>1047</v>
      </c>
    </row>
    <row r="9" spans="2:4" ht="15" customHeight="1">
      <c r="B9" s="402" t="s">
        <v>2769</v>
      </c>
      <c r="C9" s="307">
        <v>30165.431200999999</v>
      </c>
      <c r="D9" s="403">
        <v>100</v>
      </c>
    </row>
    <row r="10" spans="2:4" ht="15" customHeight="1">
      <c r="B10" s="330" t="s">
        <v>415</v>
      </c>
      <c r="C10" s="262">
        <v>291.55807399999998</v>
      </c>
      <c r="D10" s="263">
        <v>0.96653043696698304</v>
      </c>
    </row>
    <row r="11" spans="2:4" ht="15" customHeight="1">
      <c r="B11" s="330" t="s">
        <v>416</v>
      </c>
      <c r="C11" s="262">
        <v>52.290273999999997</v>
      </c>
      <c r="D11" s="263">
        <v>0.173345024148922</v>
      </c>
    </row>
    <row r="12" spans="2:4" ht="15" customHeight="1">
      <c r="B12" s="330" t="s">
        <v>361</v>
      </c>
      <c r="C12" s="262">
        <v>24666.421321000002</v>
      </c>
      <c r="D12" s="263">
        <v>81.770491383469107</v>
      </c>
    </row>
    <row r="13" spans="2:4" ht="15" customHeight="1">
      <c r="B13" s="330" t="s">
        <v>417</v>
      </c>
      <c r="C13" s="262">
        <v>4869.900697</v>
      </c>
      <c r="D13" s="263">
        <v>16.143978398818799</v>
      </c>
    </row>
    <row r="14" spans="2:4" ht="15" customHeight="1">
      <c r="B14" s="330" t="s">
        <v>418</v>
      </c>
      <c r="C14" s="262">
        <v>282.53151200000002</v>
      </c>
      <c r="D14" s="263">
        <v>0.93660690648650102</v>
      </c>
    </row>
    <row r="15" spans="2:4" ht="15" customHeight="1">
      <c r="B15" s="330" t="s">
        <v>207</v>
      </c>
      <c r="C15" s="262">
        <v>2.7293229999999999</v>
      </c>
      <c r="D15" s="263">
        <v>9.0478501096630196E-3</v>
      </c>
    </row>
    <row r="16" spans="2:4" ht="15" customHeight="1">
      <c r="B16" s="402" t="s">
        <v>267</v>
      </c>
      <c r="C16" s="307">
        <v>30222.014438999999</v>
      </c>
      <c r="D16" s="403" t="s">
        <v>177</v>
      </c>
    </row>
    <row r="17" spans="2:4" ht="15" customHeight="1">
      <c r="B17" s="367" t="s">
        <v>204</v>
      </c>
      <c r="C17" s="262">
        <v>18939.835303</v>
      </c>
      <c r="D17" s="263" t="s">
        <v>177</v>
      </c>
    </row>
    <row r="18" spans="2:4" ht="15" customHeight="1">
      <c r="B18" s="379" t="s">
        <v>259</v>
      </c>
      <c r="C18" s="371">
        <v>11282.179136000001</v>
      </c>
      <c r="D18" s="404" t="s">
        <v>177</v>
      </c>
    </row>
    <row r="19" spans="2:4" ht="15" customHeight="1">
      <c r="B19" s="409" t="s">
        <v>260</v>
      </c>
      <c r="C19" s="373">
        <v>11225.595898</v>
      </c>
      <c r="D19" s="418" t="s">
        <v>177</v>
      </c>
    </row>
    <row r="20" spans="2:4" ht="15" customHeight="1">
      <c r="B20" s="417" t="s">
        <v>200</v>
      </c>
      <c r="C20" s="263" t="s">
        <v>177</v>
      </c>
      <c r="D20" s="263"/>
    </row>
    <row r="21" spans="2:4" ht="15" customHeight="1">
      <c r="B21" s="330" t="s">
        <v>282</v>
      </c>
      <c r="C21" s="263">
        <v>2.5</v>
      </c>
      <c r="D21" s="263"/>
    </row>
    <row r="22" spans="2:4" ht="15" customHeight="1">
      <c r="B22" s="330" t="s">
        <v>283</v>
      </c>
      <c r="C22" s="263">
        <v>54.083238000000001</v>
      </c>
      <c r="D22" s="263"/>
    </row>
    <row r="23" spans="2:4" ht="15" customHeight="1">
      <c r="B23" s="337" t="s">
        <v>284</v>
      </c>
      <c r="C23" s="338">
        <v>0</v>
      </c>
      <c r="D23" s="338"/>
    </row>
    <row r="24" spans="2:4">
      <c r="B24" s="205" t="s">
        <v>18</v>
      </c>
    </row>
  </sheetData>
  <pageMargins left="0.7" right="0.7" top="0.75" bottom="0.75" header="0.3" footer="0.3"/>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3"/>
  <dimension ref="B1:F34"/>
  <sheetViews>
    <sheetView workbookViewId="0">
      <selection activeCell="C34" sqref="C34"/>
    </sheetView>
  </sheetViews>
  <sheetFormatPr defaultRowHeight="12"/>
  <cols>
    <col min="1" max="1" width="9.140625" style="3"/>
    <col min="2" max="2" width="85.42578125" style="3" customWidth="1"/>
    <col min="3" max="4" width="12.7109375" style="3" customWidth="1"/>
    <col min="5" max="6" width="11.8554687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6" t="s">
        <v>3107</v>
      </c>
    </row>
    <row r="7" spans="2:6" ht="15" customHeight="1">
      <c r="B7" s="407" t="s">
        <v>56</v>
      </c>
    </row>
    <row r="8" spans="2:6" ht="15" customHeight="1">
      <c r="B8" s="2768"/>
      <c r="C8" s="285">
        <v>2019</v>
      </c>
      <c r="D8" s="285">
        <v>2020</v>
      </c>
      <c r="E8" s="2735" t="s">
        <v>178</v>
      </c>
      <c r="F8" s="2737" t="s">
        <v>2695</v>
      </c>
    </row>
    <row r="9" spans="2:6" ht="15" customHeight="1">
      <c r="B9" s="2769"/>
      <c r="C9" s="283" t="s">
        <v>120</v>
      </c>
      <c r="D9" s="283" t="s">
        <v>180</v>
      </c>
      <c r="E9" s="2770"/>
      <c r="F9" s="2801"/>
    </row>
    <row r="10" spans="2:6" ht="15" customHeight="1">
      <c r="B10" s="275" t="s">
        <v>129</v>
      </c>
      <c r="C10" s="1968">
        <v>388.78896735979203</v>
      </c>
      <c r="D10" s="1968">
        <v>355.241623</v>
      </c>
      <c r="E10" s="1968">
        <v>-8.6286770397850194</v>
      </c>
      <c r="F10" s="1969">
        <v>17.1211246104968</v>
      </c>
    </row>
    <row r="11" spans="2:6" ht="15" customHeight="1">
      <c r="B11" s="261" t="s">
        <v>118</v>
      </c>
      <c r="C11" s="1952">
        <v>292.02861301462798</v>
      </c>
      <c r="D11" s="1952">
        <v>332.776521</v>
      </c>
      <c r="E11" s="1952">
        <v>13.953395718566499</v>
      </c>
      <c r="F11" s="1953">
        <v>16.038402919605499</v>
      </c>
    </row>
    <row r="12" spans="2:6" ht="15" customHeight="1">
      <c r="B12" s="264" t="s">
        <v>2709</v>
      </c>
      <c r="C12" s="1952">
        <v>278.03241136169299</v>
      </c>
      <c r="D12" s="1952">
        <v>303.13415099999997</v>
      </c>
      <c r="E12" s="1952">
        <v>9.0283501536274393</v>
      </c>
      <c r="F12" s="1953">
        <v>14.6097676537418</v>
      </c>
    </row>
    <row r="13" spans="2:6" ht="15" customHeight="1">
      <c r="B13" s="265" t="s">
        <v>277</v>
      </c>
      <c r="C13" s="1955">
        <v>42.492290361692604</v>
      </c>
      <c r="D13" s="1955">
        <v>56.634151000000003</v>
      </c>
      <c r="E13" s="1955">
        <v>33.2810034901214</v>
      </c>
      <c r="F13" s="1953">
        <v>2.7295234952822298</v>
      </c>
    </row>
    <row r="14" spans="2:6" ht="15" customHeight="1">
      <c r="B14" s="265" t="s">
        <v>278</v>
      </c>
      <c r="C14" s="1952">
        <v>235.540121</v>
      </c>
      <c r="D14" s="1952">
        <v>246.5</v>
      </c>
      <c r="E14" s="1952">
        <v>4.6530837096750899</v>
      </c>
      <c r="F14" s="1953">
        <v>11.8802441584596</v>
      </c>
    </row>
    <row r="15" spans="2:6" ht="15" customHeight="1">
      <c r="B15" s="265" t="s">
        <v>2745</v>
      </c>
      <c r="C15" s="1952">
        <v>104</v>
      </c>
      <c r="D15" s="1952"/>
      <c r="E15" s="1952"/>
      <c r="F15" s="1953"/>
    </row>
    <row r="16" spans="2:6" ht="15" customHeight="1">
      <c r="B16" s="265" t="s">
        <v>411</v>
      </c>
      <c r="C16" s="1952">
        <v>100.67375800000001</v>
      </c>
      <c r="D16" s="1952">
        <v>203.92</v>
      </c>
      <c r="E16" s="1952">
        <v>102.555267679587</v>
      </c>
      <c r="F16" s="1953">
        <v>9.8280705427711297</v>
      </c>
    </row>
    <row r="17" spans="2:6" ht="15" customHeight="1">
      <c r="B17" s="265" t="s">
        <v>2746</v>
      </c>
      <c r="C17" s="1952">
        <v>46.763758000000003</v>
      </c>
      <c r="D17" s="1952">
        <v>125</v>
      </c>
      <c r="E17" s="1952">
        <v>167.30101545731199</v>
      </c>
      <c r="F17" s="1953">
        <v>6.0244645833973696</v>
      </c>
    </row>
    <row r="18" spans="2:6" ht="15" customHeight="1">
      <c r="B18" s="265" t="s">
        <v>426</v>
      </c>
      <c r="C18" s="1952">
        <v>53.91</v>
      </c>
      <c r="D18" s="1952">
        <v>78.92</v>
      </c>
      <c r="E18" s="1952">
        <v>46.392135039881303</v>
      </c>
      <c r="F18" s="1953">
        <v>3.8036059593737601</v>
      </c>
    </row>
    <row r="19" spans="2:6" ht="15" customHeight="1">
      <c r="B19" s="265" t="s">
        <v>420</v>
      </c>
      <c r="C19" s="1952">
        <v>30.866363</v>
      </c>
      <c r="D19" s="1952">
        <v>42.58</v>
      </c>
      <c r="E19" s="1952">
        <v>37.949521296046498</v>
      </c>
      <c r="F19" s="1953">
        <v>2.05217361568848</v>
      </c>
    </row>
    <row r="20" spans="2:6" ht="15" customHeight="1">
      <c r="B20" s="264" t="s">
        <v>184</v>
      </c>
      <c r="C20" s="1952">
        <v>13.9962016529352</v>
      </c>
      <c r="D20" s="1952">
        <v>29.64237</v>
      </c>
      <c r="E20" s="1952">
        <v>111.788674777943</v>
      </c>
      <c r="F20" s="1953">
        <v>1.4286352658636801</v>
      </c>
    </row>
    <row r="21" spans="2:6" ht="15" customHeight="1">
      <c r="B21" s="261" t="s">
        <v>119</v>
      </c>
      <c r="C21" s="1952">
        <v>96.760354345163904</v>
      </c>
      <c r="D21" s="1952">
        <v>22.465102000000002</v>
      </c>
      <c r="E21" s="1952">
        <v>-76.782741080233706</v>
      </c>
      <c r="F21" s="1953">
        <v>1.08272169089127</v>
      </c>
    </row>
    <row r="22" spans="2:6" ht="15" customHeight="1">
      <c r="B22" s="278" t="s">
        <v>280</v>
      </c>
      <c r="C22" s="1952">
        <v>91.438638439800101</v>
      </c>
      <c r="D22" s="1952">
        <v>11.926707</v>
      </c>
      <c r="E22" s="1952">
        <v>-86.956600400549405</v>
      </c>
      <c r="F22" s="1953">
        <v>0.57481619134446005</v>
      </c>
    </row>
    <row r="23" spans="2:6" ht="15" customHeight="1">
      <c r="B23" s="278" t="s">
        <v>281</v>
      </c>
      <c r="C23" s="1952">
        <v>5.3217159053637504</v>
      </c>
      <c r="D23" s="1952">
        <v>10.538395</v>
      </c>
      <c r="E23" s="1952">
        <v>98.026260465696097</v>
      </c>
      <c r="F23" s="1953">
        <v>0.50790549954681496</v>
      </c>
    </row>
    <row r="24" spans="2:6" ht="15" customHeight="1">
      <c r="B24" s="1896" t="s">
        <v>181</v>
      </c>
      <c r="C24" s="431">
        <v>578.68071928818404</v>
      </c>
      <c r="D24" s="431">
        <v>738.32799699999998</v>
      </c>
      <c r="E24" s="1966">
        <v>27.588145308900799</v>
      </c>
      <c r="F24" s="1920">
        <v>35.584246950857697</v>
      </c>
    </row>
    <row r="25" spans="2:6" ht="15" customHeight="1">
      <c r="B25" s="1883" t="s">
        <v>182</v>
      </c>
      <c r="C25" s="384">
        <v>661.54601978259598</v>
      </c>
      <c r="D25" s="384">
        <v>981.30356200000006</v>
      </c>
      <c r="E25" s="1967">
        <v>48.334890189874599</v>
      </c>
      <c r="F25" s="1951">
        <v>47.294628438645503</v>
      </c>
    </row>
    <row r="26" spans="2:6" ht="15" customHeight="1">
      <c r="B26" s="278" t="s">
        <v>198</v>
      </c>
      <c r="C26" s="1952">
        <v>355.88533565343999</v>
      </c>
      <c r="D26" s="1952">
        <v>433.81680299999999</v>
      </c>
      <c r="E26" s="1952" t="s">
        <v>177</v>
      </c>
      <c r="F26" s="1953" t="s">
        <v>177</v>
      </c>
    </row>
    <row r="27" spans="2:6" ht="15" customHeight="1">
      <c r="B27" s="1896" t="s">
        <v>259</v>
      </c>
      <c r="C27" s="431">
        <v>2447.5557527771298</v>
      </c>
      <c r="D27" s="431">
        <v>2761.486562</v>
      </c>
      <c r="E27" s="1966">
        <v>12.8262985987823</v>
      </c>
      <c r="F27" s="1920" t="s">
        <v>177</v>
      </c>
    </row>
    <row r="28" spans="2:6" ht="15" customHeight="1">
      <c r="B28" s="1883" t="s">
        <v>260</v>
      </c>
      <c r="C28" s="384">
        <v>1277.9667637771299</v>
      </c>
      <c r="D28" s="384">
        <v>1642.9989860000001</v>
      </c>
      <c r="E28" s="1967" t="s">
        <v>177</v>
      </c>
      <c r="F28" s="1951" t="s">
        <v>177</v>
      </c>
    </row>
    <row r="29" spans="2:6" ht="15" customHeight="1">
      <c r="B29" s="442" t="s">
        <v>200</v>
      </c>
      <c r="C29" s="1971" t="s">
        <v>177</v>
      </c>
      <c r="D29" s="1972" t="s">
        <v>177</v>
      </c>
      <c r="E29" s="1973"/>
      <c r="F29" s="1974"/>
    </row>
    <row r="30" spans="2:6" ht="15" customHeight="1">
      <c r="B30" s="264" t="s">
        <v>282</v>
      </c>
      <c r="C30" s="1975">
        <v>77.240150999999997</v>
      </c>
      <c r="D30" s="1976">
        <v>135.67134899999999</v>
      </c>
      <c r="E30" s="1977"/>
      <c r="F30" s="660"/>
    </row>
    <row r="31" spans="2:6" ht="15" customHeight="1">
      <c r="B31" s="264" t="s">
        <v>283</v>
      </c>
      <c r="C31" s="1975">
        <v>1097.1852309999999</v>
      </c>
      <c r="D31" s="1976">
        <v>984.75883399999998</v>
      </c>
      <c r="E31" s="1977"/>
      <c r="F31" s="660"/>
    </row>
    <row r="32" spans="2:6" ht="15" customHeight="1">
      <c r="B32" s="1970" t="s">
        <v>284</v>
      </c>
      <c r="C32" s="1978">
        <v>4.8363930000000002</v>
      </c>
      <c r="D32" s="1979">
        <v>1.942607</v>
      </c>
      <c r="E32" s="1980"/>
      <c r="F32" s="1981"/>
    </row>
    <row r="33" spans="2:6" ht="15" customHeight="1">
      <c r="B33" s="2774" t="s">
        <v>3081</v>
      </c>
      <c r="C33" s="2774"/>
      <c r="D33" s="2774"/>
      <c r="E33" s="2774"/>
      <c r="F33" s="2774"/>
    </row>
    <row r="34" spans="2:6">
      <c r="B34" s="205" t="s">
        <v>18</v>
      </c>
    </row>
  </sheetData>
  <mergeCells count="4">
    <mergeCell ref="B8:B9"/>
    <mergeCell ref="E8:E9"/>
    <mergeCell ref="F8:F9"/>
    <mergeCell ref="B33:F3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dimension ref="B1:M17"/>
  <sheetViews>
    <sheetView workbookViewId="0">
      <selection activeCell="B20" sqref="B20"/>
    </sheetView>
  </sheetViews>
  <sheetFormatPr defaultRowHeight="12"/>
  <cols>
    <col min="1" max="1" width="9.140625" style="3"/>
    <col min="2" max="2" width="39" style="3" customWidth="1"/>
    <col min="3" max="13" width="6.7109375" style="3" customWidth="1"/>
    <col min="14" max="16384" width="9.140625" style="3"/>
  </cols>
  <sheetData>
    <row r="1" spans="2:13" ht="15" customHeight="1"/>
    <row r="2" spans="2:13" ht="15" customHeight="1"/>
    <row r="3" spans="2:13" ht="15" customHeight="1"/>
    <row r="4" spans="2:13" ht="15" customHeight="1"/>
    <row r="5" spans="2:13" ht="15" customHeight="1"/>
    <row r="6" spans="2:13" ht="15" customHeight="1"/>
    <row r="7" spans="2:13" ht="15" customHeight="1">
      <c r="B7" s="6" t="s">
        <v>1100</v>
      </c>
    </row>
    <row r="8" spans="2:13" ht="15" customHeight="1">
      <c r="B8" s="3" t="s">
        <v>43</v>
      </c>
    </row>
    <row r="9" spans="2:13" ht="15" customHeight="1">
      <c r="B9" s="2610"/>
      <c r="C9" s="2613">
        <v>2017</v>
      </c>
      <c r="D9" s="2613">
        <v>2018</v>
      </c>
      <c r="E9" s="2613">
        <v>2018</v>
      </c>
      <c r="F9" s="2613"/>
      <c r="G9" s="2613"/>
      <c r="H9" s="2613"/>
      <c r="I9" s="2615">
        <v>2019</v>
      </c>
      <c r="J9" s="2616"/>
      <c r="K9" s="2616"/>
      <c r="L9" s="2611" t="s">
        <v>45</v>
      </c>
      <c r="M9" s="2612"/>
    </row>
    <row r="10" spans="2:13" ht="15" customHeight="1">
      <c r="B10" s="2610"/>
      <c r="C10" s="2614"/>
      <c r="D10" s="2614"/>
      <c r="E10" s="1315" t="s">
        <v>24</v>
      </c>
      <c r="F10" s="1315" t="s">
        <v>25</v>
      </c>
      <c r="G10" s="1315" t="s">
        <v>26</v>
      </c>
      <c r="H10" s="1315" t="s">
        <v>27</v>
      </c>
      <c r="I10" s="1315" t="s">
        <v>24</v>
      </c>
      <c r="J10" s="1315" t="s">
        <v>25</v>
      </c>
      <c r="K10" s="1316" t="s">
        <v>26</v>
      </c>
      <c r="L10" s="1315">
        <v>2018</v>
      </c>
      <c r="M10" s="1315">
        <v>2019</v>
      </c>
    </row>
    <row r="11" spans="2:13" ht="15" customHeight="1">
      <c r="B11" s="1317" t="s">
        <v>2369</v>
      </c>
      <c r="C11" s="28">
        <v>2.0755143812950934</v>
      </c>
      <c r="D11" s="28">
        <v>2.3810367963395578</v>
      </c>
      <c r="E11" s="26">
        <v>1.3951845660155442</v>
      </c>
      <c r="F11" s="26">
        <v>0.82351078197832805</v>
      </c>
      <c r="G11" s="26">
        <v>1.7207923444546083</v>
      </c>
      <c r="H11" s="26">
        <v>5.3204708447198072</v>
      </c>
      <c r="I11" s="29">
        <v>2.0384799476899929</v>
      </c>
      <c r="J11" s="26">
        <v>0.76951089505257642</v>
      </c>
      <c r="K11" s="26" t="s">
        <v>42</v>
      </c>
      <c r="L11" s="1321">
        <v>1.3131625641494935</v>
      </c>
      <c r="M11" s="1322" t="s">
        <v>42</v>
      </c>
    </row>
    <row r="12" spans="2:13" ht="15" customHeight="1">
      <c r="B12" s="30" t="s">
        <v>41</v>
      </c>
      <c r="C12" s="28">
        <v>0.21438782176153381</v>
      </c>
      <c r="D12" s="28">
        <v>0.10955997421288544</v>
      </c>
      <c r="E12" s="26">
        <v>-0.55624060476799286</v>
      </c>
      <c r="F12" s="26">
        <v>0.5511729511635366</v>
      </c>
      <c r="G12" s="26">
        <v>0.2832528258808793</v>
      </c>
      <c r="H12" s="26">
        <v>0.15777302115506586</v>
      </c>
      <c r="I12" s="29">
        <v>0.62170128839518668</v>
      </c>
      <c r="J12" s="26">
        <v>1.0648226743924027</v>
      </c>
      <c r="K12" s="26">
        <v>1.1330976436580613</v>
      </c>
      <c r="L12" s="1321">
        <v>9.2728390758807677E-2</v>
      </c>
      <c r="M12" s="1322">
        <v>0.93987386881521695</v>
      </c>
    </row>
    <row r="13" spans="2:13" ht="15" customHeight="1">
      <c r="B13" s="30" t="s">
        <v>52</v>
      </c>
      <c r="C13" s="28">
        <v>2.2943502261352222</v>
      </c>
      <c r="D13" s="28">
        <v>2.4932070014664305</v>
      </c>
      <c r="E13" s="26">
        <v>0.97466365642408448</v>
      </c>
      <c r="F13" s="26">
        <v>1.4953752923571955</v>
      </c>
      <c r="G13" s="26">
        <v>1.9862393713770956</v>
      </c>
      <c r="H13" s="26">
        <v>5.2455353832315836</v>
      </c>
      <c r="I13" s="29">
        <v>2.7413497675321707</v>
      </c>
      <c r="J13" s="26">
        <v>1.5403576034098307</v>
      </c>
      <c r="K13" s="26" t="s">
        <v>42</v>
      </c>
      <c r="L13" s="1321">
        <v>1.4854261067194585</v>
      </c>
      <c r="M13" s="1322" t="s">
        <v>42</v>
      </c>
    </row>
    <row r="14" spans="2:13" ht="15" customHeight="1">
      <c r="B14" s="30" t="s">
        <v>2371</v>
      </c>
      <c r="C14" s="28">
        <v>1.6849297730768376</v>
      </c>
      <c r="D14" s="28">
        <v>-0.67244904179443177</v>
      </c>
      <c r="E14" s="26">
        <v>0.61966562857453944</v>
      </c>
      <c r="F14" s="26">
        <v>-0.18056156406555113</v>
      </c>
      <c r="G14" s="26">
        <v>-0.67995195267135378</v>
      </c>
      <c r="H14" s="26">
        <v>-0.82154116131659682</v>
      </c>
      <c r="I14" s="29">
        <v>0.29391648912997503</v>
      </c>
      <c r="J14" s="26">
        <v>-0.14494740475932133</v>
      </c>
      <c r="K14" s="26">
        <v>1.151366152337574</v>
      </c>
      <c r="L14" s="1321">
        <v>-8.0282629387455159E-2</v>
      </c>
      <c r="M14" s="1322">
        <v>0.53554176147505939</v>
      </c>
    </row>
    <row r="15" spans="2:13" ht="15" customHeight="1">
      <c r="B15" s="1667" t="s">
        <v>2368</v>
      </c>
      <c r="C15" s="1319">
        <v>0.57273098024506908</v>
      </c>
      <c r="D15" s="1319">
        <v>0.83521889365339064</v>
      </c>
      <c r="E15" s="1318">
        <v>2.1642088110003925</v>
      </c>
      <c r="F15" s="1318">
        <v>1.3851783170936329</v>
      </c>
      <c r="G15" s="1318">
        <v>0.60704245073959839</v>
      </c>
      <c r="H15" s="1318">
        <v>-0.77155619600158332</v>
      </c>
      <c r="I15" s="1320">
        <v>-1.3588036359329578</v>
      </c>
      <c r="J15" s="1318">
        <v>-1.4004594343196288</v>
      </c>
      <c r="K15" s="1318">
        <v>-2.4906754537910984</v>
      </c>
      <c r="L15" s="1323">
        <v>1.3779881690015827</v>
      </c>
      <c r="M15" s="1324">
        <v>-1.7519037791109895</v>
      </c>
    </row>
    <row r="16" spans="2:13" ht="12" customHeight="1">
      <c r="B16" s="33" t="s">
        <v>1029</v>
      </c>
    </row>
    <row r="17" spans="2:2">
      <c r="B17" s="33" t="s">
        <v>245</v>
      </c>
    </row>
  </sheetData>
  <mergeCells count="6">
    <mergeCell ref="B9:B10"/>
    <mergeCell ref="L9:M9"/>
    <mergeCell ref="C9:C10"/>
    <mergeCell ref="D9:D10"/>
    <mergeCell ref="E9:H9"/>
    <mergeCell ref="I9:K9"/>
  </mergeCells>
  <pageMargins left="0.7" right="0.7" top="0.75" bottom="0.75" header="0.3" footer="0.3"/>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4"/>
  <dimension ref="B1:J21"/>
  <sheetViews>
    <sheetView workbookViewId="0">
      <selection activeCell="I38" sqref="I38"/>
    </sheetView>
  </sheetViews>
  <sheetFormatPr defaultRowHeight="12"/>
  <cols>
    <col min="1" max="1" width="9.140625" style="3"/>
    <col min="2" max="2" width="34" style="3" customWidth="1"/>
    <col min="3" max="3" width="11" style="3" customWidth="1"/>
    <col min="4" max="4" width="10.28515625" style="3" customWidth="1"/>
    <col min="5" max="5" width="10" style="3" customWidth="1"/>
    <col min="6" max="6" width="14.140625" style="3" customWidth="1"/>
    <col min="7" max="7" width="11.7109375" style="3" customWidth="1"/>
    <col min="8" max="8" width="7.7109375" style="3" customWidth="1"/>
    <col min="9" max="9" width="8.140625" style="3" customWidth="1"/>
    <col min="10" max="10" width="9.14062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c r="B6" s="6" t="s">
        <v>3302</v>
      </c>
    </row>
    <row r="7" spans="2:10" ht="15" customHeight="1">
      <c r="B7" s="407" t="s">
        <v>56</v>
      </c>
    </row>
    <row r="8" spans="2:10" ht="15" customHeight="1">
      <c r="B8" s="2760" t="s">
        <v>177</v>
      </c>
      <c r="C8" s="356">
        <v>2019</v>
      </c>
      <c r="D8" s="2746" t="s">
        <v>2697</v>
      </c>
      <c r="E8" s="2748"/>
      <c r="F8" s="2748"/>
      <c r="G8" s="2748"/>
      <c r="H8" s="2748"/>
      <c r="I8" s="2749"/>
      <c r="J8" s="2695" t="s">
        <v>114</v>
      </c>
    </row>
    <row r="9" spans="2:10" ht="24.95" customHeight="1">
      <c r="B9" s="2765"/>
      <c r="C9" s="391" t="s">
        <v>120</v>
      </c>
      <c r="D9" s="365" t="s">
        <v>2698</v>
      </c>
      <c r="E9" s="392" t="s">
        <v>190</v>
      </c>
      <c r="F9" s="392" t="s">
        <v>188</v>
      </c>
      <c r="G9" s="392" t="s">
        <v>1037</v>
      </c>
      <c r="H9" s="392" t="s">
        <v>191</v>
      </c>
      <c r="I9" s="392" t="s">
        <v>6</v>
      </c>
      <c r="J9" s="2764"/>
    </row>
    <row r="10" spans="2:10" ht="15" customHeight="1">
      <c r="B10" s="340" t="s">
        <v>192</v>
      </c>
      <c r="C10" s="380">
        <v>578.68071928818404</v>
      </c>
      <c r="D10" s="380">
        <v>238.09814499999999</v>
      </c>
      <c r="E10" s="380">
        <v>393.274674</v>
      </c>
      <c r="F10" s="380">
        <v>65.819137999999995</v>
      </c>
      <c r="G10" s="380">
        <v>41.136040000000001</v>
      </c>
      <c r="H10" s="380"/>
      <c r="I10" s="381">
        <v>738.32799699999998</v>
      </c>
      <c r="J10" s="381">
        <v>27.588145308900799</v>
      </c>
    </row>
    <row r="11" spans="2:10" ht="15" customHeight="1">
      <c r="B11" s="344" t="s">
        <v>126</v>
      </c>
      <c r="C11" s="428">
        <v>661.54601978259598</v>
      </c>
      <c r="D11" s="428"/>
      <c r="E11" s="428">
        <v>743.16717000000006</v>
      </c>
      <c r="F11" s="428">
        <v>100.757992</v>
      </c>
      <c r="G11" s="428">
        <v>137.3784</v>
      </c>
      <c r="H11" s="428"/>
      <c r="I11" s="429">
        <v>981.30356200000006</v>
      </c>
      <c r="J11" s="429">
        <v>48.334890189874599</v>
      </c>
    </row>
    <row r="12" spans="2:10" ht="15" customHeight="1">
      <c r="B12" s="1897" t="s">
        <v>268</v>
      </c>
      <c r="C12" s="440">
        <v>1240.22673907078</v>
      </c>
      <c r="D12" s="440">
        <v>238.09814499999999</v>
      </c>
      <c r="E12" s="440">
        <v>1136.4418439999999</v>
      </c>
      <c r="F12" s="440">
        <v>166.57713000000001</v>
      </c>
      <c r="G12" s="440">
        <v>178.51444000000001</v>
      </c>
      <c r="H12" s="440"/>
      <c r="I12" s="441">
        <v>1719.6315589999999</v>
      </c>
      <c r="J12" s="1898" t="s">
        <v>177</v>
      </c>
    </row>
    <row r="13" spans="2:10" ht="15" customHeight="1">
      <c r="B13" s="348" t="s">
        <v>198</v>
      </c>
      <c r="C13" s="296">
        <v>90.369420912116396</v>
      </c>
      <c r="D13" s="296">
        <v>12.044157</v>
      </c>
      <c r="E13" s="296">
        <v>122.947016</v>
      </c>
      <c r="F13" s="296">
        <v>8</v>
      </c>
      <c r="G13" s="296">
        <v>0</v>
      </c>
      <c r="H13" s="296"/>
      <c r="I13" s="296">
        <v>142.991173</v>
      </c>
      <c r="J13" s="450" t="s">
        <v>177</v>
      </c>
    </row>
    <row r="14" spans="2:10" ht="15" customHeight="1">
      <c r="B14" s="1982" t="s">
        <v>259</v>
      </c>
      <c r="C14" s="431">
        <v>2324.2827001586602</v>
      </c>
      <c r="D14" s="431">
        <v>359.19398799999999</v>
      </c>
      <c r="E14" s="431">
        <v>2000.7850109999999</v>
      </c>
      <c r="F14" s="431">
        <v>158.57713000000001</v>
      </c>
      <c r="G14" s="431">
        <v>178.51444000000001</v>
      </c>
      <c r="H14" s="431"/>
      <c r="I14" s="432">
        <v>2697.070569</v>
      </c>
      <c r="J14" s="1954" t="s">
        <v>177</v>
      </c>
    </row>
    <row r="15" spans="2:10" ht="15" customHeight="1">
      <c r="B15" s="1874" t="s">
        <v>260</v>
      </c>
      <c r="C15" s="384">
        <v>1154.6937111586601</v>
      </c>
      <c r="D15" s="384">
        <v>226.053988</v>
      </c>
      <c r="E15" s="384">
        <v>1015.4374350000001</v>
      </c>
      <c r="F15" s="384">
        <v>158.57713000000001</v>
      </c>
      <c r="G15" s="384">
        <v>178.51444000000001</v>
      </c>
      <c r="H15" s="384"/>
      <c r="I15" s="385">
        <v>1578.582993</v>
      </c>
      <c r="J15" s="1983" t="s">
        <v>177</v>
      </c>
    </row>
    <row r="16" spans="2:10" ht="15" customHeight="1">
      <c r="B16" s="327" t="s">
        <v>200</v>
      </c>
      <c r="C16" s="263" t="s">
        <v>177</v>
      </c>
      <c r="D16" s="263" t="s">
        <v>177</v>
      </c>
      <c r="E16" s="263" t="s">
        <v>177</v>
      </c>
      <c r="F16" s="263" t="s">
        <v>177</v>
      </c>
      <c r="G16" s="263" t="s">
        <v>177</v>
      </c>
      <c r="H16" s="263" t="s">
        <v>177</v>
      </c>
      <c r="I16" s="263" t="s">
        <v>177</v>
      </c>
      <c r="J16" s="263"/>
    </row>
    <row r="17" spans="2:10" ht="15" customHeight="1">
      <c r="B17" s="330" t="s">
        <v>282</v>
      </c>
      <c r="C17" s="263">
        <v>77.240150999999997</v>
      </c>
      <c r="D17" s="263">
        <v>133.13999999999999</v>
      </c>
      <c r="E17" s="263">
        <v>2.5313490000000001</v>
      </c>
      <c r="F17" s="263">
        <v>0</v>
      </c>
      <c r="G17" s="263">
        <v>0</v>
      </c>
      <c r="H17" s="263">
        <v>0</v>
      </c>
      <c r="I17" s="263">
        <v>135.67134899999999</v>
      </c>
      <c r="J17" s="263">
        <v>0</v>
      </c>
    </row>
    <row r="18" spans="2:10" ht="15" customHeight="1">
      <c r="B18" s="330" t="s">
        <v>283</v>
      </c>
      <c r="C18" s="263">
        <v>1097.1852309999999</v>
      </c>
      <c r="D18" s="263">
        <v>0</v>
      </c>
      <c r="E18" s="263">
        <v>984.75883399999998</v>
      </c>
      <c r="F18" s="263">
        <v>0</v>
      </c>
      <c r="G18" s="263">
        <v>0</v>
      </c>
      <c r="H18" s="262">
        <v>0</v>
      </c>
      <c r="I18" s="263">
        <v>984.75883399999998</v>
      </c>
      <c r="J18" s="263">
        <v>0</v>
      </c>
    </row>
    <row r="19" spans="2:10" ht="15" customHeight="1">
      <c r="B19" s="337" t="s">
        <v>284</v>
      </c>
      <c r="C19" s="338">
        <v>4.8363930000000002</v>
      </c>
      <c r="D19" s="338">
        <v>0</v>
      </c>
      <c r="E19" s="338">
        <v>1.942607</v>
      </c>
      <c r="F19" s="436"/>
      <c r="G19" s="436"/>
      <c r="H19" s="436"/>
      <c r="I19" s="338">
        <v>1.942607</v>
      </c>
      <c r="J19" s="338">
        <v>0</v>
      </c>
    </row>
    <row r="20" spans="2:10">
      <c r="B20" s="3" t="s">
        <v>196</v>
      </c>
    </row>
    <row r="21" spans="2:10">
      <c r="B21" s="205" t="s">
        <v>18</v>
      </c>
    </row>
  </sheetData>
  <mergeCells count="3">
    <mergeCell ref="B8:B9"/>
    <mergeCell ref="D8:I8"/>
    <mergeCell ref="J8:J9"/>
  </mergeCells>
  <pageMargins left="0.7" right="0.7" top="0.75" bottom="0.75" header="0.3" footer="0.3"/>
  <pageSetup paperSize="9"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5"/>
  <dimension ref="B1:H28"/>
  <sheetViews>
    <sheetView workbookViewId="0">
      <selection activeCell="B28" sqref="B28"/>
    </sheetView>
  </sheetViews>
  <sheetFormatPr defaultRowHeight="12"/>
  <cols>
    <col min="1" max="1" width="9.140625" style="3"/>
    <col min="2" max="2" width="38.140625" style="3" customWidth="1"/>
    <col min="3" max="3" width="9.28515625" style="3" customWidth="1"/>
    <col min="4" max="4" width="10.42578125" style="3" customWidth="1"/>
    <col min="5" max="6" width="10.140625" style="3" customWidth="1"/>
    <col min="7" max="7" width="11.42578125" style="3" customWidth="1"/>
    <col min="8" max="8" width="10.5703125" style="3" customWidth="1"/>
    <col min="9" max="16384" width="9.140625" style="3"/>
  </cols>
  <sheetData>
    <row r="1" spans="2:8" ht="15" customHeight="1"/>
    <row r="2" spans="2:8" ht="15" customHeight="1"/>
    <row r="3" spans="2:8" ht="15" customHeight="1"/>
    <row r="4" spans="2:8" ht="15" customHeight="1"/>
    <row r="5" spans="2:8" ht="15" customHeight="1"/>
    <row r="6" spans="2:8" ht="15" customHeight="1">
      <c r="B6" s="6" t="s">
        <v>3106</v>
      </c>
    </row>
    <row r="7" spans="2:8" ht="15" customHeight="1">
      <c r="B7" s="407" t="s">
        <v>56</v>
      </c>
    </row>
    <row r="8" spans="2:8" ht="15" customHeight="1">
      <c r="B8" s="2744" t="s">
        <v>193</v>
      </c>
      <c r="C8" s="2746" t="s">
        <v>2700</v>
      </c>
      <c r="D8" s="2748"/>
      <c r="E8" s="2748"/>
      <c r="F8" s="2748"/>
      <c r="G8" s="2749"/>
      <c r="H8" s="2746" t="s">
        <v>2695</v>
      </c>
    </row>
    <row r="9" spans="2:8" ht="15" customHeight="1">
      <c r="B9" s="2745"/>
      <c r="C9" s="2747" t="s">
        <v>129</v>
      </c>
      <c r="D9" s="2748" t="s">
        <v>130</v>
      </c>
      <c r="E9" s="2748"/>
      <c r="F9" s="2749"/>
      <c r="G9" s="2766" t="s">
        <v>203</v>
      </c>
      <c r="H9" s="2765"/>
    </row>
    <row r="10" spans="2:8" ht="15" customHeight="1">
      <c r="B10" s="2775"/>
      <c r="C10" s="2735"/>
      <c r="D10" s="311" t="s">
        <v>133</v>
      </c>
      <c r="E10" s="401" t="s">
        <v>135</v>
      </c>
      <c r="F10" s="313" t="s">
        <v>6</v>
      </c>
      <c r="G10" s="2735"/>
      <c r="H10" s="2756"/>
    </row>
    <row r="11" spans="2:8" ht="15" customHeight="1">
      <c r="B11" s="438" t="s">
        <v>127</v>
      </c>
      <c r="C11" s="437">
        <v>197.97878299999999</v>
      </c>
      <c r="D11" s="437">
        <v>653.18784100000005</v>
      </c>
      <c r="E11" s="437">
        <v>663.45472299999994</v>
      </c>
      <c r="F11" s="437">
        <v>1316.642564</v>
      </c>
      <c r="G11" s="437">
        <v>1235.0623740000001</v>
      </c>
      <c r="H11" s="439">
        <v>44.724547676433701</v>
      </c>
    </row>
    <row r="12" spans="2:8" ht="15" customHeight="1">
      <c r="B12" s="264" t="s">
        <v>3289</v>
      </c>
      <c r="C12" s="262">
        <v>36.250585999999998</v>
      </c>
      <c r="D12" s="262">
        <v>91.022301999999996</v>
      </c>
      <c r="E12" s="262">
        <v>114.253376</v>
      </c>
      <c r="F12" s="262">
        <v>205.275678</v>
      </c>
      <c r="G12" s="262">
        <v>241.526264</v>
      </c>
      <c r="H12" s="263">
        <v>8.7462407865231508</v>
      </c>
    </row>
    <row r="13" spans="2:8" ht="15" customHeight="1">
      <c r="B13" s="264" t="s">
        <v>248</v>
      </c>
      <c r="C13" s="262">
        <v>17.654513000000001</v>
      </c>
      <c r="D13" s="262">
        <v>59.799087999999998</v>
      </c>
      <c r="E13" s="262">
        <v>194.20108300000001</v>
      </c>
      <c r="F13" s="262">
        <v>254.00017099999999</v>
      </c>
      <c r="G13" s="262">
        <v>271.65468399999997</v>
      </c>
      <c r="H13" s="263">
        <v>9.8372625722014995</v>
      </c>
    </row>
    <row r="14" spans="2:8" ht="15" customHeight="1">
      <c r="B14" s="264" t="s">
        <v>251</v>
      </c>
      <c r="C14" s="262">
        <v>1.0449999999999999E-2</v>
      </c>
      <c r="D14" s="262">
        <v>0.51264799999999999</v>
      </c>
      <c r="E14" s="262">
        <v>329.40421700000002</v>
      </c>
      <c r="F14" s="262">
        <v>329.91686499999997</v>
      </c>
      <c r="G14" s="262">
        <v>329.92731500000002</v>
      </c>
      <c r="H14" s="263">
        <v>11.9474532137883</v>
      </c>
    </row>
    <row r="15" spans="2:8" ht="15" customHeight="1">
      <c r="B15" s="264" t="s">
        <v>252</v>
      </c>
      <c r="C15" s="262">
        <v>141.521063</v>
      </c>
      <c r="D15" s="262">
        <v>480.02349900000002</v>
      </c>
      <c r="E15" s="262">
        <v>8.1311999999999995E-2</v>
      </c>
      <c r="F15" s="262">
        <v>480.10481099999998</v>
      </c>
      <c r="G15" s="262">
        <v>342.06690099999997</v>
      </c>
      <c r="H15" s="263">
        <v>12.3870565117745</v>
      </c>
    </row>
    <row r="16" spans="2:8" ht="15" customHeight="1">
      <c r="B16" s="264" t="s">
        <v>201</v>
      </c>
      <c r="C16" s="262">
        <v>0</v>
      </c>
      <c r="D16" s="262">
        <v>4</v>
      </c>
      <c r="E16" s="262">
        <v>0.478047</v>
      </c>
      <c r="F16" s="262">
        <v>4.4780470000000001</v>
      </c>
      <c r="G16" s="262">
        <v>4.4780470000000001</v>
      </c>
      <c r="H16" s="263">
        <v>0.16216073840883699</v>
      </c>
    </row>
    <row r="17" spans="2:8" ht="15" customHeight="1">
      <c r="B17" s="264" t="s">
        <v>253</v>
      </c>
      <c r="C17" s="262">
        <v>2.5421710000000002</v>
      </c>
      <c r="D17" s="262">
        <v>17.830304000000002</v>
      </c>
      <c r="E17" s="262">
        <v>25.036688000000002</v>
      </c>
      <c r="F17" s="262">
        <v>42.866992000000003</v>
      </c>
      <c r="G17" s="262">
        <v>45.409162999999999</v>
      </c>
      <c r="H17" s="263">
        <v>1.64437385373741</v>
      </c>
    </row>
    <row r="18" spans="2:8" ht="15" customHeight="1">
      <c r="B18" s="1926" t="s">
        <v>128</v>
      </c>
      <c r="C18" s="1927">
        <v>157.26284000000001</v>
      </c>
      <c r="D18" s="1927">
        <v>218.28015600000001</v>
      </c>
      <c r="E18" s="1927">
        <v>1305.1390220000001</v>
      </c>
      <c r="F18" s="1927">
        <v>1523.4191780000001</v>
      </c>
      <c r="G18" s="1927">
        <v>1526.424188</v>
      </c>
      <c r="H18" s="1928">
        <v>55.275452323566299</v>
      </c>
    </row>
    <row r="19" spans="2:8" ht="15" customHeight="1">
      <c r="B19" s="264" t="s">
        <v>254</v>
      </c>
      <c r="C19" s="262">
        <v>4.9476170000000002</v>
      </c>
      <c r="D19" s="262">
        <v>65.037155999999996</v>
      </c>
      <c r="E19" s="262">
        <v>317.84547400000002</v>
      </c>
      <c r="F19" s="262">
        <v>382.88263000000001</v>
      </c>
      <c r="G19" s="262">
        <v>387.83024699999999</v>
      </c>
      <c r="H19" s="263">
        <v>14.0442561748015</v>
      </c>
    </row>
    <row r="20" spans="2:8" ht="15" customHeight="1">
      <c r="B20" s="264" t="s">
        <v>255</v>
      </c>
      <c r="C20" s="262">
        <v>152.315223</v>
      </c>
      <c r="D20" s="262">
        <v>20.103000000000002</v>
      </c>
      <c r="E20" s="262">
        <v>3.3649999999999999E-3</v>
      </c>
      <c r="F20" s="262">
        <v>20.106365</v>
      </c>
      <c r="G20" s="262">
        <v>20.106365</v>
      </c>
      <c r="H20" s="263">
        <v>0.728099324352244</v>
      </c>
    </row>
    <row r="21" spans="2:8" ht="15" customHeight="1">
      <c r="B21" s="264" t="s">
        <v>256</v>
      </c>
      <c r="C21" s="262">
        <v>0</v>
      </c>
      <c r="D21" s="262">
        <v>133.13999999999999</v>
      </c>
      <c r="E21" s="262">
        <v>2.5313490000000001</v>
      </c>
      <c r="F21" s="262">
        <v>135.67134899999999</v>
      </c>
      <c r="G21" s="262">
        <v>133.72874200000001</v>
      </c>
      <c r="H21" s="263">
        <v>4.8426359860012198</v>
      </c>
    </row>
    <row r="22" spans="2:8" ht="15" customHeight="1">
      <c r="B22" s="264" t="s">
        <v>257</v>
      </c>
      <c r="C22" s="262">
        <v>0</v>
      </c>
      <c r="D22" s="262">
        <v>0</v>
      </c>
      <c r="E22" s="262">
        <v>984.75883399999998</v>
      </c>
      <c r="F22" s="262">
        <v>984.75883399999998</v>
      </c>
      <c r="G22" s="262">
        <v>984.75883399999998</v>
      </c>
      <c r="H22" s="263">
        <v>35.660460838411304</v>
      </c>
    </row>
    <row r="23" spans="2:8" ht="15" customHeight="1">
      <c r="B23" s="264" t="s">
        <v>258</v>
      </c>
      <c r="C23" s="262">
        <v>0</v>
      </c>
      <c r="D23" s="262">
        <v>0</v>
      </c>
      <c r="E23" s="262">
        <v>0</v>
      </c>
      <c r="F23" s="262">
        <v>0</v>
      </c>
      <c r="G23" s="262">
        <v>0</v>
      </c>
      <c r="H23" s="453">
        <v>0</v>
      </c>
    </row>
    <row r="24" spans="2:8" ht="15" customHeight="1">
      <c r="B24" s="278" t="s">
        <v>205</v>
      </c>
      <c r="C24" s="359" t="s">
        <v>177</v>
      </c>
      <c r="D24" s="359" t="s">
        <v>177</v>
      </c>
      <c r="E24" s="359" t="s">
        <v>177</v>
      </c>
      <c r="F24" s="359" t="s">
        <v>177</v>
      </c>
      <c r="G24" s="359">
        <v>433.81680299999999</v>
      </c>
      <c r="H24" s="413" t="s">
        <v>177</v>
      </c>
    </row>
    <row r="25" spans="2:8" ht="15" customHeight="1">
      <c r="B25" s="1929" t="s">
        <v>259</v>
      </c>
      <c r="C25" s="371">
        <v>355.241623</v>
      </c>
      <c r="D25" s="371">
        <v>871.46799699999997</v>
      </c>
      <c r="E25" s="371">
        <v>1968.5937449999999</v>
      </c>
      <c r="F25" s="371">
        <v>2840.0617419999999</v>
      </c>
      <c r="G25" s="371">
        <v>2761.486562</v>
      </c>
      <c r="H25" s="1984">
        <v>100</v>
      </c>
    </row>
    <row r="26" spans="2:8" ht="15" customHeight="1">
      <c r="B26" s="1931" t="s">
        <v>260</v>
      </c>
      <c r="C26" s="361">
        <v>355.241623</v>
      </c>
      <c r="D26" s="361">
        <v>738.32799699999998</v>
      </c>
      <c r="E26" s="361">
        <v>981.30356200000006</v>
      </c>
      <c r="F26" s="361">
        <v>1719.6315589999999</v>
      </c>
      <c r="G26" s="361">
        <v>1642.9989860000001</v>
      </c>
      <c r="H26" s="1932" t="s">
        <v>177</v>
      </c>
    </row>
    <row r="27" spans="2:8" ht="22.5" customHeight="1">
      <c r="B27" s="2759" t="s">
        <v>3081</v>
      </c>
      <c r="C27" s="2759"/>
      <c r="D27" s="2759"/>
      <c r="E27" s="2759"/>
      <c r="F27" s="2759"/>
      <c r="G27" s="2759"/>
      <c r="H27" s="2759"/>
    </row>
    <row r="28" spans="2:8">
      <c r="B28" s="205" t="s">
        <v>18</v>
      </c>
    </row>
  </sheetData>
  <mergeCells count="7">
    <mergeCell ref="B27:H27"/>
    <mergeCell ref="B8:B10"/>
    <mergeCell ref="H8:H10"/>
    <mergeCell ref="D9:F9"/>
    <mergeCell ref="C8:G8"/>
    <mergeCell ref="C9:C10"/>
    <mergeCell ref="G9:G10"/>
  </mergeCells>
  <pageMargins left="0.7" right="0.7" top="0.75" bottom="0.75" header="0.3" footer="0.3"/>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6"/>
  <dimension ref="B1:D31"/>
  <sheetViews>
    <sheetView workbookViewId="0">
      <selection activeCell="B31" sqref="B31"/>
    </sheetView>
  </sheetViews>
  <sheetFormatPr defaultRowHeight="12"/>
  <cols>
    <col min="1" max="1" width="9.140625" style="3"/>
    <col min="2" max="2" width="77.28515625" style="3" customWidth="1"/>
    <col min="3" max="3" width="12" style="3" customWidth="1"/>
    <col min="4" max="4" width="10.42578125" style="3" customWidth="1"/>
    <col min="5" max="16384" width="9.140625" style="3"/>
  </cols>
  <sheetData>
    <row r="1" spans="2:4" ht="15" customHeight="1"/>
    <row r="2" spans="2:4" ht="15" customHeight="1"/>
    <row r="3" spans="2:4" ht="15" customHeight="1"/>
    <row r="4" spans="2:4" ht="15" customHeight="1"/>
    <row r="5" spans="2:4" ht="15" customHeight="1"/>
    <row r="6" spans="2:4" ht="15" customHeight="1">
      <c r="B6" s="6" t="s">
        <v>3304</v>
      </c>
    </row>
    <row r="7" spans="2:4" ht="15" customHeight="1">
      <c r="B7" s="407" t="s">
        <v>56</v>
      </c>
    </row>
    <row r="8" spans="2:4" ht="24.95" customHeight="1">
      <c r="B8" s="318" t="s">
        <v>194</v>
      </c>
      <c r="C8" s="286" t="s">
        <v>2703</v>
      </c>
      <c r="D8" s="319" t="s">
        <v>1047</v>
      </c>
    </row>
    <row r="9" spans="2:4" ht="15" customHeight="1">
      <c r="B9" s="1909" t="s">
        <v>3153</v>
      </c>
      <c r="C9" s="1884">
        <v>2074.9</v>
      </c>
      <c r="D9" s="1885">
        <v>100</v>
      </c>
    </row>
    <row r="10" spans="2:4" ht="15" customHeight="1">
      <c r="B10" s="330" t="s">
        <v>379</v>
      </c>
      <c r="C10" s="262">
        <v>8.0299999999999994</v>
      </c>
      <c r="D10" s="263">
        <v>0.38701160483744701</v>
      </c>
    </row>
    <row r="11" spans="2:4" ht="15" customHeight="1">
      <c r="B11" s="330" t="s">
        <v>380</v>
      </c>
      <c r="C11" s="262">
        <v>5.2972979999999996</v>
      </c>
      <c r="D11" s="263">
        <v>0.25530707350961401</v>
      </c>
    </row>
    <row r="12" spans="2:4" ht="15" customHeight="1">
      <c r="B12" s="330" t="s">
        <v>414</v>
      </c>
      <c r="C12" s="262">
        <v>189.30234400000001</v>
      </c>
      <c r="D12" s="263">
        <v>9.1235621358568402</v>
      </c>
    </row>
    <row r="13" spans="2:4" ht="15" customHeight="1">
      <c r="B13" s="330" t="s">
        <v>2747</v>
      </c>
      <c r="C13" s="262">
        <v>167.64935199999999</v>
      </c>
      <c r="D13" s="263">
        <v>8.0799806684281492</v>
      </c>
    </row>
    <row r="14" spans="2:4" ht="15" customHeight="1">
      <c r="B14" s="330" t="s">
        <v>427</v>
      </c>
      <c r="C14" s="262">
        <v>125</v>
      </c>
      <c r="D14" s="263">
        <v>6.0244645833973696</v>
      </c>
    </row>
    <row r="15" spans="2:4" ht="15" customHeight="1">
      <c r="B15" s="330" t="s">
        <v>2748</v>
      </c>
      <c r="C15" s="262">
        <v>17.425879999999999</v>
      </c>
      <c r="D15" s="263">
        <v>0.83985277515626</v>
      </c>
    </row>
    <row r="16" spans="2:4" ht="15" customHeight="1">
      <c r="B16" s="330" t="s">
        <v>428</v>
      </c>
      <c r="C16" s="262">
        <v>58.407918000000002</v>
      </c>
      <c r="D16" s="263">
        <v>2.8150114670478201</v>
      </c>
    </row>
    <row r="17" spans="2:4" ht="15" customHeight="1">
      <c r="B17" s="330" t="s">
        <v>366</v>
      </c>
      <c r="C17" s="262">
        <v>807.20839000000001</v>
      </c>
      <c r="D17" s="263">
        <v>38.903986855809698</v>
      </c>
    </row>
    <row r="18" spans="2:4" ht="15" customHeight="1">
      <c r="B18" s="330" t="s">
        <v>424</v>
      </c>
      <c r="C18" s="262">
        <v>74.519818000000001</v>
      </c>
      <c r="D18" s="263">
        <v>3.5915360344177398</v>
      </c>
    </row>
    <row r="19" spans="2:4" ht="15" customHeight="1">
      <c r="B19" s="330" t="s">
        <v>274</v>
      </c>
      <c r="C19" s="262">
        <v>561.648912</v>
      </c>
      <c r="D19" s="263">
        <v>27.069071829181301</v>
      </c>
    </row>
    <row r="20" spans="2:4" ht="15" customHeight="1">
      <c r="B20" s="330" t="s">
        <v>275</v>
      </c>
      <c r="C20" s="262">
        <v>56.817610999999999</v>
      </c>
      <c r="D20" s="263">
        <v>2.7383654814619902</v>
      </c>
    </row>
    <row r="21" spans="2:4" ht="15" customHeight="1">
      <c r="B21" s="330" t="s">
        <v>207</v>
      </c>
      <c r="C21" s="262">
        <v>3.5656590000000001</v>
      </c>
      <c r="D21" s="263">
        <v>0.171849490895777</v>
      </c>
    </row>
    <row r="22" spans="2:4" ht="15" customHeight="1">
      <c r="B22" s="402" t="s">
        <v>267</v>
      </c>
      <c r="C22" s="307">
        <v>3195.3033650000002</v>
      </c>
      <c r="D22" s="403" t="s">
        <v>177</v>
      </c>
    </row>
    <row r="23" spans="2:4" ht="15" customHeight="1">
      <c r="B23" s="330" t="s">
        <v>204</v>
      </c>
      <c r="C23" s="262">
        <v>433.81680299999999</v>
      </c>
      <c r="D23" s="263" t="s">
        <v>177</v>
      </c>
    </row>
    <row r="24" spans="2:4" ht="15" customHeight="1">
      <c r="B24" s="1896" t="s">
        <v>259</v>
      </c>
      <c r="C24" s="310">
        <v>2761.486562</v>
      </c>
      <c r="D24" s="1910" t="s">
        <v>177</v>
      </c>
    </row>
    <row r="25" spans="2:4" ht="15" customHeight="1">
      <c r="B25" s="1883" t="s">
        <v>260</v>
      </c>
      <c r="C25" s="1884">
        <v>1642.9989860000001</v>
      </c>
      <c r="D25" s="1885" t="s">
        <v>177</v>
      </c>
    </row>
    <row r="26" spans="2:4" ht="15" customHeight="1">
      <c r="B26" s="2383" t="s">
        <v>200</v>
      </c>
      <c r="C26" s="263" t="s">
        <v>177</v>
      </c>
      <c r="D26" s="263"/>
    </row>
    <row r="27" spans="2:4" ht="15" customHeight="1">
      <c r="B27" s="374" t="s">
        <v>282</v>
      </c>
      <c r="C27" s="263">
        <v>135.67134899999999</v>
      </c>
      <c r="D27" s="263"/>
    </row>
    <row r="28" spans="2:4" ht="15" customHeight="1">
      <c r="B28" s="330" t="s">
        <v>283</v>
      </c>
      <c r="C28" s="263">
        <v>984.75883399999998</v>
      </c>
      <c r="D28" s="263"/>
    </row>
    <row r="29" spans="2:4" ht="15" customHeight="1">
      <c r="B29" s="1962" t="s">
        <v>284</v>
      </c>
      <c r="C29" s="1985">
        <v>1.942607</v>
      </c>
      <c r="D29" s="1985"/>
    </row>
    <row r="30" spans="2:4" ht="24" customHeight="1">
      <c r="B30" s="2759" t="s">
        <v>3081</v>
      </c>
      <c r="C30" s="2759"/>
      <c r="D30" s="2759"/>
    </row>
    <row r="31" spans="2:4">
      <c r="B31" s="205" t="s">
        <v>18</v>
      </c>
    </row>
  </sheetData>
  <mergeCells count="1">
    <mergeCell ref="B30:D30"/>
  </mergeCells>
  <pageMargins left="0.7" right="0.7" top="0.75" bottom="0.75" header="0.3" footer="0.3"/>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7"/>
  <dimension ref="B1:F34"/>
  <sheetViews>
    <sheetView workbookViewId="0">
      <selection activeCell="C37" sqref="C37"/>
    </sheetView>
  </sheetViews>
  <sheetFormatPr defaultRowHeight="12"/>
  <cols>
    <col min="1" max="1" width="9.140625" style="3"/>
    <col min="2" max="2" width="41.42578125" style="3" customWidth="1"/>
    <col min="3" max="4" width="12.7109375" style="3" customWidth="1"/>
    <col min="5" max="5" width="9.7109375" style="3" customWidth="1"/>
    <col min="6" max="6" width="12.570312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6" t="s">
        <v>3105</v>
      </c>
    </row>
    <row r="7" spans="2:6" ht="15" customHeight="1">
      <c r="B7" s="407" t="s">
        <v>56</v>
      </c>
    </row>
    <row r="8" spans="2:6" ht="15" customHeight="1">
      <c r="B8" s="2768"/>
      <c r="C8" s="285">
        <v>2019</v>
      </c>
      <c r="D8" s="285">
        <v>2020</v>
      </c>
      <c r="E8" s="2735" t="s">
        <v>178</v>
      </c>
      <c r="F8" s="2737" t="s">
        <v>2695</v>
      </c>
    </row>
    <row r="9" spans="2:6" ht="15" customHeight="1">
      <c r="B9" s="2769"/>
      <c r="C9" s="283" t="s">
        <v>120</v>
      </c>
      <c r="D9" s="283" t="s">
        <v>180</v>
      </c>
      <c r="E9" s="2770"/>
      <c r="F9" s="2801"/>
    </row>
    <row r="10" spans="2:6" ht="15" customHeight="1">
      <c r="B10" s="2052" t="s">
        <v>129</v>
      </c>
      <c r="C10" s="2061">
        <v>787.839262989546</v>
      </c>
      <c r="D10" s="2061">
        <v>938.69051100000001</v>
      </c>
      <c r="E10" s="2061">
        <v>19.147465110843999</v>
      </c>
      <c r="F10" s="2062">
        <v>21.661628669047499</v>
      </c>
    </row>
    <row r="11" spans="2:6" ht="15" customHeight="1">
      <c r="B11" s="2053" t="s">
        <v>118</v>
      </c>
      <c r="C11" s="2057">
        <v>779.60584003663996</v>
      </c>
      <c r="D11" s="2057">
        <v>920.983926</v>
      </c>
      <c r="E11" s="2057">
        <v>18.1345596329442</v>
      </c>
      <c r="F11" s="408">
        <v>21.2530238469339</v>
      </c>
    </row>
    <row r="12" spans="2:6" ht="15" customHeight="1">
      <c r="B12" s="264" t="s">
        <v>2709</v>
      </c>
      <c r="C12" s="2057">
        <v>779.30051871501598</v>
      </c>
      <c r="D12" s="2057">
        <v>920.983926</v>
      </c>
      <c r="E12" s="2057">
        <v>18.180843446454301</v>
      </c>
      <c r="F12" s="408">
        <v>21.2530238469339</v>
      </c>
    </row>
    <row r="13" spans="2:6" ht="15" customHeight="1">
      <c r="B13" s="2054" t="s">
        <v>277</v>
      </c>
      <c r="C13" s="2057">
        <v>28.476695820791601</v>
      </c>
      <c r="D13" s="2057">
        <v>22.232106000000002</v>
      </c>
      <c r="E13" s="2057">
        <v>-21.928772425318598</v>
      </c>
      <c r="F13" s="408">
        <v>0.51303770418416705</v>
      </c>
    </row>
    <row r="14" spans="2:6" ht="15" customHeight="1">
      <c r="B14" s="2054" t="s">
        <v>278</v>
      </c>
      <c r="C14" s="2057">
        <v>750.82382289422503</v>
      </c>
      <c r="D14" s="2057">
        <v>898.75181999999995</v>
      </c>
      <c r="E14" s="2057">
        <v>19.702091568638899</v>
      </c>
      <c r="F14" s="408">
        <v>20.7399861427497</v>
      </c>
    </row>
    <row r="15" spans="2:6" ht="15" customHeight="1">
      <c r="B15" s="2054" t="s">
        <v>411</v>
      </c>
      <c r="C15" s="2057">
        <v>629.84789189422497</v>
      </c>
      <c r="D15" s="2057">
        <v>725.04</v>
      </c>
      <c r="E15" s="2057">
        <v>15.1135074564577</v>
      </c>
      <c r="F15" s="408">
        <v>16.7313369701318</v>
      </c>
    </row>
    <row r="16" spans="2:6" ht="15" customHeight="1">
      <c r="B16" s="2054" t="s">
        <v>419</v>
      </c>
      <c r="C16" s="2057">
        <v>629.84789189422497</v>
      </c>
      <c r="D16" s="2057">
        <v>725.04</v>
      </c>
      <c r="E16" s="2057">
        <v>15.1135074564577</v>
      </c>
      <c r="F16" s="408">
        <v>16.7313369701318</v>
      </c>
    </row>
    <row r="17" spans="2:6" ht="15" customHeight="1">
      <c r="B17" s="2054" t="s">
        <v>420</v>
      </c>
      <c r="C17" s="2057">
        <v>120.975931</v>
      </c>
      <c r="D17" s="2057">
        <v>166.71181999999999</v>
      </c>
      <c r="E17" s="2057">
        <v>37.805775596800302</v>
      </c>
      <c r="F17" s="408">
        <v>3.8471141417355699</v>
      </c>
    </row>
    <row r="18" spans="2:6" ht="15" customHeight="1">
      <c r="B18" s="2028" t="s">
        <v>2816</v>
      </c>
      <c r="C18" s="2057">
        <v>0</v>
      </c>
      <c r="D18" s="2057">
        <v>7</v>
      </c>
      <c r="E18" s="2057">
        <v>0</v>
      </c>
      <c r="F18" s="408">
        <v>0.16153503088232701</v>
      </c>
    </row>
    <row r="19" spans="2:6" ht="15" customHeight="1">
      <c r="B19" s="2028" t="s">
        <v>184</v>
      </c>
      <c r="C19" s="2057">
        <v>0.30532132162369702</v>
      </c>
      <c r="D19" s="2057">
        <v>0</v>
      </c>
      <c r="E19" s="2057">
        <v>0</v>
      </c>
      <c r="F19" s="408">
        <v>0</v>
      </c>
    </row>
    <row r="20" spans="2:6" ht="15" customHeight="1">
      <c r="B20" s="2053" t="s">
        <v>119</v>
      </c>
      <c r="C20" s="2057">
        <v>8.2334229529063201</v>
      </c>
      <c r="D20" s="2057">
        <v>17.706585</v>
      </c>
      <c r="E20" s="2057">
        <v>0</v>
      </c>
      <c r="F20" s="408">
        <v>0.40860482211365001</v>
      </c>
    </row>
    <row r="21" spans="2:6" ht="15" customHeight="1">
      <c r="B21" s="2055" t="s">
        <v>280</v>
      </c>
      <c r="C21" s="2057">
        <v>8.2334229529063201</v>
      </c>
      <c r="D21" s="2057">
        <v>17.706585</v>
      </c>
      <c r="E21" s="2057">
        <v>0</v>
      </c>
      <c r="F21" s="408">
        <v>0.40860482211365001</v>
      </c>
    </row>
    <row r="22" spans="2:6" ht="15" customHeight="1">
      <c r="B22" s="2055" t="s">
        <v>281</v>
      </c>
      <c r="C22" s="2057">
        <v>0</v>
      </c>
      <c r="D22" s="2057">
        <v>0</v>
      </c>
      <c r="E22" s="2057">
        <v>0</v>
      </c>
      <c r="F22" s="408">
        <v>0</v>
      </c>
    </row>
    <row r="23" spans="2:6" ht="15" customHeight="1">
      <c r="B23" s="2063" t="s">
        <v>181</v>
      </c>
      <c r="C23" s="2064">
        <v>416.00431762664903</v>
      </c>
      <c r="D23" s="2064">
        <v>439.42175500000002</v>
      </c>
      <c r="E23" s="2064">
        <v>5.6291332520177502</v>
      </c>
      <c r="F23" s="2065">
        <v>10.1402866806131</v>
      </c>
    </row>
    <row r="24" spans="2:6" ht="15" customHeight="1">
      <c r="B24" s="2056" t="s">
        <v>182</v>
      </c>
      <c r="C24" s="2061">
        <v>2555.0405492515602</v>
      </c>
      <c r="D24" s="2061">
        <v>2955.3130980000001</v>
      </c>
      <c r="E24" s="2061">
        <v>15.665995941461199</v>
      </c>
      <c r="F24" s="2062">
        <v>68.198084650339396</v>
      </c>
    </row>
    <row r="25" spans="2:6" ht="15" customHeight="1">
      <c r="B25" s="1960" t="s">
        <v>198</v>
      </c>
      <c r="C25" s="2057">
        <v>914.48032478978803</v>
      </c>
      <c r="D25" s="2057">
        <v>939.797192</v>
      </c>
      <c r="E25" s="328" t="s">
        <v>177</v>
      </c>
      <c r="F25" s="2058">
        <v>0</v>
      </c>
    </row>
    <row r="26" spans="2:6" ht="15" customHeight="1">
      <c r="B26" s="2063" t="s">
        <v>259</v>
      </c>
      <c r="C26" s="2064">
        <v>3981.21850807797</v>
      </c>
      <c r="D26" s="2064">
        <v>3655.327851</v>
      </c>
      <c r="E26" s="2064">
        <v>-8.1857013478846206</v>
      </c>
      <c r="F26" s="2065">
        <v>0</v>
      </c>
    </row>
    <row r="27" spans="2:6" ht="15" customHeight="1">
      <c r="B27" s="2056" t="s">
        <v>260</v>
      </c>
      <c r="C27" s="2061">
        <v>2844.40380507797</v>
      </c>
      <c r="D27" s="2061">
        <v>3393.6281720000002</v>
      </c>
      <c r="E27" s="2061" t="s">
        <v>177</v>
      </c>
      <c r="F27" s="2062">
        <v>0</v>
      </c>
    </row>
    <row r="28" spans="2:6" ht="15" customHeight="1">
      <c r="B28" s="327" t="s">
        <v>200</v>
      </c>
      <c r="C28" s="2057" t="s">
        <v>177</v>
      </c>
      <c r="D28" s="2057" t="s">
        <v>177</v>
      </c>
      <c r="E28" s="328"/>
      <c r="F28" s="2058"/>
    </row>
    <row r="29" spans="2:6" ht="15" customHeight="1">
      <c r="B29" s="1960" t="s">
        <v>282</v>
      </c>
      <c r="C29" s="2057">
        <v>24.301407999999999</v>
      </c>
      <c r="D29" s="2057">
        <v>20.224065</v>
      </c>
      <c r="E29" s="328"/>
      <c r="F29" s="2058"/>
    </row>
    <row r="30" spans="2:6" ht="15" customHeight="1">
      <c r="B30" s="1960" t="s">
        <v>283</v>
      </c>
      <c r="C30" s="2057">
        <v>1112.513295</v>
      </c>
      <c r="D30" s="2057">
        <v>241.47561400000001</v>
      </c>
      <c r="E30" s="328"/>
      <c r="F30" s="2058"/>
    </row>
    <row r="31" spans="2:6" ht="15" customHeight="1">
      <c r="B31" s="483" t="s">
        <v>284</v>
      </c>
      <c r="C31" s="2059"/>
      <c r="D31" s="2059"/>
      <c r="E31" s="2059"/>
      <c r="F31" s="2060"/>
    </row>
    <row r="32" spans="2:6" ht="27" customHeight="1">
      <c r="B32" s="2698" t="s">
        <v>202</v>
      </c>
      <c r="C32" s="2850"/>
      <c r="D32" s="2850"/>
      <c r="E32" s="2850"/>
      <c r="F32" s="2850"/>
    </row>
    <row r="33" spans="2:6" ht="27" customHeight="1">
      <c r="B33" s="2698" t="s">
        <v>3154</v>
      </c>
      <c r="C33" s="2850"/>
      <c r="D33" s="2850"/>
      <c r="E33" s="2850"/>
      <c r="F33" s="2850"/>
    </row>
    <row r="34" spans="2:6">
      <c r="B34" s="205" t="s">
        <v>18</v>
      </c>
    </row>
  </sheetData>
  <mergeCells count="5">
    <mergeCell ref="B8:B9"/>
    <mergeCell ref="E8:E9"/>
    <mergeCell ref="F8:F9"/>
    <mergeCell ref="B32:F32"/>
    <mergeCell ref="B33:F33"/>
  </mergeCells>
  <pageMargins left="0.7" right="0.7" top="0.75" bottom="0.75" header="0.3" footer="0.3"/>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8"/>
  <dimension ref="B1:J21"/>
  <sheetViews>
    <sheetView workbookViewId="0">
      <selection activeCell="G23" sqref="G23"/>
    </sheetView>
  </sheetViews>
  <sheetFormatPr defaultRowHeight="12"/>
  <cols>
    <col min="1" max="1" width="9.140625" style="3"/>
    <col min="2" max="2" width="35.85546875" style="3" customWidth="1"/>
    <col min="3" max="3" width="11.42578125" style="3" customWidth="1"/>
    <col min="4" max="4" width="9.7109375" style="3" customWidth="1"/>
    <col min="5" max="5" width="11" style="3" customWidth="1"/>
    <col min="6" max="6" width="13.42578125" style="3" customWidth="1"/>
    <col min="7" max="7" width="11.140625" style="3" customWidth="1"/>
    <col min="8" max="8" width="9.28515625" style="3" customWidth="1"/>
    <col min="9" max="9" width="8.140625" style="3" customWidth="1"/>
    <col min="10" max="10" width="8.710937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c r="B6" s="6" t="s">
        <v>3306</v>
      </c>
    </row>
    <row r="7" spans="2:10" ht="15" customHeight="1">
      <c r="B7" s="407" t="s">
        <v>56</v>
      </c>
    </row>
    <row r="8" spans="2:10" ht="15" customHeight="1">
      <c r="B8" s="2760" t="s">
        <v>177</v>
      </c>
      <c r="C8" s="332">
        <v>2019</v>
      </c>
      <c r="D8" s="2746" t="s">
        <v>2697</v>
      </c>
      <c r="E8" s="2748"/>
      <c r="F8" s="2748"/>
      <c r="G8" s="2748"/>
      <c r="H8" s="2748"/>
      <c r="I8" s="2749"/>
      <c r="J8" s="2695" t="s">
        <v>114</v>
      </c>
    </row>
    <row r="9" spans="2:10" ht="24.95" customHeight="1">
      <c r="B9" s="2765"/>
      <c r="C9" s="391" t="s">
        <v>120</v>
      </c>
      <c r="D9" s="365" t="s">
        <v>2698</v>
      </c>
      <c r="E9" s="392" t="s">
        <v>190</v>
      </c>
      <c r="F9" s="392" t="s">
        <v>188</v>
      </c>
      <c r="G9" s="392" t="s">
        <v>1037</v>
      </c>
      <c r="H9" s="392" t="s">
        <v>191</v>
      </c>
      <c r="I9" s="392" t="s">
        <v>6</v>
      </c>
      <c r="J9" s="2695"/>
    </row>
    <row r="10" spans="2:10" ht="15" customHeight="1">
      <c r="B10" s="344" t="s">
        <v>192</v>
      </c>
      <c r="C10" s="428">
        <v>416.00431762664903</v>
      </c>
      <c r="D10" s="428">
        <v>25.603435000000001</v>
      </c>
      <c r="E10" s="428">
        <v>319.60420499999998</v>
      </c>
      <c r="F10" s="428">
        <v>12.545196000000001</v>
      </c>
      <c r="G10" s="428">
        <v>81.668919000000002</v>
      </c>
      <c r="H10" s="428"/>
      <c r="I10" s="429">
        <v>439.42175500000002</v>
      </c>
      <c r="J10" s="429">
        <v>5.6291332520177599</v>
      </c>
    </row>
    <row r="11" spans="2:10" ht="15" customHeight="1">
      <c r="B11" s="344" t="s">
        <v>126</v>
      </c>
      <c r="C11" s="428">
        <v>2555.0405492515602</v>
      </c>
      <c r="D11" s="428">
        <v>725.04</v>
      </c>
      <c r="E11" s="428">
        <v>1933.0207250000001</v>
      </c>
      <c r="F11" s="428">
        <v>129.19509400000001</v>
      </c>
      <c r="G11" s="428">
        <v>168.05727899999999</v>
      </c>
      <c r="H11" s="428"/>
      <c r="I11" s="429">
        <v>2955.3130980000001</v>
      </c>
      <c r="J11" s="429">
        <v>15.6659959414611</v>
      </c>
    </row>
    <row r="12" spans="2:10" ht="15" customHeight="1">
      <c r="B12" s="451" t="s">
        <v>268</v>
      </c>
      <c r="C12" s="448">
        <v>2971.0448668782101</v>
      </c>
      <c r="D12" s="448">
        <v>750.64343499999995</v>
      </c>
      <c r="E12" s="448">
        <v>2252.6249299999999</v>
      </c>
      <c r="F12" s="448">
        <v>141.74028999999999</v>
      </c>
      <c r="G12" s="448">
        <v>249.72619800000001</v>
      </c>
      <c r="H12" s="448"/>
      <c r="I12" s="449">
        <v>3394.7348529999999</v>
      </c>
      <c r="J12" s="452" t="s">
        <v>177</v>
      </c>
    </row>
    <row r="13" spans="2:10" ht="15" customHeight="1">
      <c r="B13" s="348" t="s">
        <v>198</v>
      </c>
      <c r="C13" s="296">
        <v>133.70095201799001</v>
      </c>
      <c r="D13" s="296">
        <v>0</v>
      </c>
      <c r="E13" s="296">
        <v>11.584697999999999</v>
      </c>
      <c r="F13" s="296">
        <v>0</v>
      </c>
      <c r="G13" s="296">
        <v>0.38755000000000001</v>
      </c>
      <c r="H13" s="296"/>
      <c r="I13" s="296">
        <v>11.972248</v>
      </c>
      <c r="J13" s="450" t="s">
        <v>177</v>
      </c>
    </row>
    <row r="14" spans="2:10" ht="15" customHeight="1">
      <c r="B14" s="433" t="s">
        <v>259</v>
      </c>
      <c r="C14" s="431">
        <v>3974.1586178602201</v>
      </c>
      <c r="D14" s="431">
        <v>756.99847599999998</v>
      </c>
      <c r="E14" s="431">
        <v>2488.1946809999999</v>
      </c>
      <c r="F14" s="431">
        <v>141.74028999999999</v>
      </c>
      <c r="G14" s="431">
        <v>257.52883700000001</v>
      </c>
      <c r="H14" s="431"/>
      <c r="I14" s="432">
        <v>3644.4622840000002</v>
      </c>
      <c r="J14" s="434" t="s">
        <v>177</v>
      </c>
    </row>
    <row r="15" spans="2:10" ht="15" customHeight="1">
      <c r="B15" s="357" t="s">
        <v>260</v>
      </c>
      <c r="C15" s="384">
        <v>2837.3439148602201</v>
      </c>
      <c r="D15" s="384">
        <v>750.64343499999995</v>
      </c>
      <c r="E15" s="384">
        <v>2241.0402319999998</v>
      </c>
      <c r="F15" s="384">
        <v>141.74028999999999</v>
      </c>
      <c r="G15" s="384">
        <v>249.33864800000001</v>
      </c>
      <c r="H15" s="384"/>
      <c r="I15" s="385">
        <v>3382.7626049999999</v>
      </c>
      <c r="J15" s="435" t="s">
        <v>177</v>
      </c>
    </row>
    <row r="16" spans="2:10" ht="15" customHeight="1">
      <c r="B16" s="327" t="s">
        <v>200</v>
      </c>
      <c r="C16" s="263" t="s">
        <v>177</v>
      </c>
      <c r="D16" s="263" t="s">
        <v>177</v>
      </c>
      <c r="E16" s="263" t="s">
        <v>177</v>
      </c>
      <c r="F16" s="263" t="s">
        <v>177</v>
      </c>
      <c r="G16" s="263" t="s">
        <v>177</v>
      </c>
      <c r="H16" s="263"/>
      <c r="I16" s="263" t="s">
        <v>177</v>
      </c>
      <c r="J16" s="263"/>
    </row>
    <row r="17" spans="2:10" ht="15" customHeight="1">
      <c r="B17" s="330" t="s">
        <v>282</v>
      </c>
      <c r="C17" s="263">
        <v>24.301407999999999</v>
      </c>
      <c r="D17" s="263">
        <v>0</v>
      </c>
      <c r="E17" s="263">
        <v>20.224065</v>
      </c>
      <c r="F17" s="263">
        <v>0</v>
      </c>
      <c r="G17" s="263">
        <v>0</v>
      </c>
      <c r="H17" s="263">
        <v>0</v>
      </c>
      <c r="I17" s="263">
        <v>20.224065</v>
      </c>
      <c r="J17" s="263"/>
    </row>
    <row r="18" spans="2:10" ht="15" customHeight="1">
      <c r="B18" s="330" t="s">
        <v>283</v>
      </c>
      <c r="C18" s="263">
        <v>1112.513295</v>
      </c>
      <c r="D18" s="263">
        <v>6.3550409999999999</v>
      </c>
      <c r="E18" s="263">
        <v>226.930384</v>
      </c>
      <c r="F18" s="263">
        <v>0</v>
      </c>
      <c r="G18" s="263">
        <v>8.1901890000000002</v>
      </c>
      <c r="H18" s="262">
        <v>0</v>
      </c>
      <c r="I18" s="263">
        <v>241.47561400000001</v>
      </c>
      <c r="J18" s="263"/>
    </row>
    <row r="19" spans="2:10" ht="15" customHeight="1">
      <c r="B19" s="337" t="s">
        <v>284</v>
      </c>
      <c r="C19" s="338">
        <v>0</v>
      </c>
      <c r="D19" s="338">
        <v>0</v>
      </c>
      <c r="E19" s="338">
        <v>0</v>
      </c>
      <c r="F19" s="436"/>
      <c r="G19" s="436"/>
      <c r="H19" s="436"/>
      <c r="I19" s="338"/>
      <c r="J19" s="338"/>
    </row>
    <row r="20" spans="2:10">
      <c r="B20" s="3" t="s">
        <v>196</v>
      </c>
    </row>
    <row r="21" spans="2:10">
      <c r="B21" s="205" t="s">
        <v>18</v>
      </c>
    </row>
  </sheetData>
  <mergeCells count="3">
    <mergeCell ref="B8:B9"/>
    <mergeCell ref="D8:I8"/>
    <mergeCell ref="J8:J9"/>
  </mergeCells>
  <pageMargins left="0.7" right="0.7" top="0.75" bottom="0.75" header="0.3" footer="0.3"/>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9"/>
  <dimension ref="B1:H28"/>
  <sheetViews>
    <sheetView workbookViewId="0">
      <selection activeCell="B30" sqref="B30"/>
    </sheetView>
  </sheetViews>
  <sheetFormatPr defaultRowHeight="12"/>
  <cols>
    <col min="1" max="1" width="9.140625" style="3"/>
    <col min="2" max="2" width="37.28515625" style="3" customWidth="1"/>
    <col min="3" max="3" width="10" style="3" customWidth="1"/>
    <col min="4" max="4" width="10.7109375" style="3" customWidth="1"/>
    <col min="5" max="6" width="11.140625" style="3" customWidth="1"/>
    <col min="7" max="7" width="12.42578125" style="3" customWidth="1"/>
    <col min="8" max="8" width="9.5703125" style="3" customWidth="1"/>
    <col min="9" max="9" width="11.42578125" style="3" customWidth="1"/>
    <col min="10" max="10" width="10.7109375" style="3" customWidth="1"/>
    <col min="11" max="16384" width="9.140625" style="3"/>
  </cols>
  <sheetData>
    <row r="1" spans="2:8" ht="15" customHeight="1"/>
    <row r="2" spans="2:8" ht="15" customHeight="1"/>
    <row r="3" spans="2:8" ht="15" customHeight="1"/>
    <row r="4" spans="2:8" ht="15" customHeight="1"/>
    <row r="5" spans="2:8" ht="15" customHeight="1"/>
    <row r="6" spans="2:8" ht="15" customHeight="1">
      <c r="B6" s="6" t="s">
        <v>3104</v>
      </c>
    </row>
    <row r="7" spans="2:8" ht="15" customHeight="1">
      <c r="B7" s="407" t="s">
        <v>56</v>
      </c>
    </row>
    <row r="8" spans="2:8" ht="15" customHeight="1">
      <c r="B8" s="2744" t="s">
        <v>193</v>
      </c>
      <c r="C8" s="2746" t="s">
        <v>2700</v>
      </c>
      <c r="D8" s="2748"/>
      <c r="E8" s="2748"/>
      <c r="F8" s="2748"/>
      <c r="G8" s="2749"/>
      <c r="H8" s="2695" t="s">
        <v>2701</v>
      </c>
    </row>
    <row r="9" spans="2:8" ht="15" customHeight="1">
      <c r="B9" s="2745"/>
      <c r="C9" s="2747" t="s">
        <v>129</v>
      </c>
      <c r="D9" s="2748" t="s">
        <v>130</v>
      </c>
      <c r="E9" s="2748"/>
      <c r="F9" s="2749"/>
      <c r="G9" s="2766" t="s">
        <v>203</v>
      </c>
      <c r="H9" s="2695"/>
    </row>
    <row r="10" spans="2:8" ht="15" customHeight="1">
      <c r="B10" s="2775"/>
      <c r="C10" s="2735"/>
      <c r="D10" s="311" t="s">
        <v>133</v>
      </c>
      <c r="E10" s="401" t="s">
        <v>135</v>
      </c>
      <c r="F10" s="313" t="s">
        <v>6</v>
      </c>
      <c r="G10" s="2735"/>
      <c r="H10" s="2737"/>
    </row>
    <row r="11" spans="2:8" ht="15" customHeight="1">
      <c r="B11" s="438" t="s">
        <v>127</v>
      </c>
      <c r="C11" s="437">
        <v>190.06576799999999</v>
      </c>
      <c r="D11" s="437">
        <v>289.20200899999998</v>
      </c>
      <c r="E11" s="437">
        <v>1094.50659</v>
      </c>
      <c r="F11" s="437">
        <v>1383.708599</v>
      </c>
      <c r="G11" s="437">
        <v>1378.3619180000001</v>
      </c>
      <c r="H11" s="439">
        <v>37.708297974500901</v>
      </c>
    </row>
    <row r="12" spans="2:8" ht="15" customHeight="1">
      <c r="B12" s="264" t="s">
        <v>3289</v>
      </c>
      <c r="C12" s="262">
        <v>3.8623699999999999</v>
      </c>
      <c r="D12" s="262">
        <v>113.27296200000001</v>
      </c>
      <c r="E12" s="262">
        <v>282.29587800000002</v>
      </c>
      <c r="F12" s="262">
        <v>395.56884000000002</v>
      </c>
      <c r="G12" s="262">
        <v>399.43121000000002</v>
      </c>
      <c r="H12" s="263">
        <v>10.927370301154401</v>
      </c>
    </row>
    <row r="13" spans="2:8" ht="15" customHeight="1">
      <c r="B13" s="264" t="s">
        <v>248</v>
      </c>
      <c r="C13" s="262">
        <v>1.13174</v>
      </c>
      <c r="D13" s="262">
        <v>72.983705</v>
      </c>
      <c r="E13" s="262">
        <v>558.51814999999999</v>
      </c>
      <c r="F13" s="262">
        <v>631.50185499999998</v>
      </c>
      <c r="G13" s="262">
        <v>632.63359500000001</v>
      </c>
      <c r="H13" s="263">
        <v>17.307164248671398</v>
      </c>
    </row>
    <row r="14" spans="2:8" ht="15" customHeight="1">
      <c r="B14" s="264" t="s">
        <v>251</v>
      </c>
      <c r="C14" s="262">
        <v>0</v>
      </c>
      <c r="D14" s="262">
        <v>3.6806160000000001</v>
      </c>
      <c r="E14" s="262">
        <v>118.220848</v>
      </c>
      <c r="F14" s="262">
        <v>121.901464</v>
      </c>
      <c r="G14" s="262">
        <v>121.901464</v>
      </c>
      <c r="H14" s="263">
        <v>3.3348982353703498</v>
      </c>
    </row>
    <row r="15" spans="2:8" ht="15" customHeight="1">
      <c r="B15" s="264" t="s">
        <v>252</v>
      </c>
      <c r="C15" s="262">
        <v>183.820201</v>
      </c>
      <c r="D15" s="262">
        <v>81.527641000000003</v>
      </c>
      <c r="E15" s="262">
        <v>5.9869289999999999</v>
      </c>
      <c r="F15" s="262">
        <v>87.514570000000006</v>
      </c>
      <c r="G15" s="262">
        <v>75.922321999999994</v>
      </c>
      <c r="H15" s="263">
        <v>2.07703180384298</v>
      </c>
    </row>
    <row r="16" spans="2:8" ht="15" customHeight="1">
      <c r="B16" s="264" t="s">
        <v>201</v>
      </c>
      <c r="C16" s="262">
        <v>0</v>
      </c>
      <c r="D16" s="262">
        <v>1.0109999999999999</v>
      </c>
      <c r="E16" s="262">
        <v>8.0000000000000002E-3</v>
      </c>
      <c r="F16" s="262">
        <v>1.0189999999999999</v>
      </c>
      <c r="G16" s="262">
        <v>1.0189999999999999</v>
      </c>
      <c r="H16" s="263">
        <v>2.7877116404790601E-2</v>
      </c>
    </row>
    <row r="17" spans="2:8" ht="15" customHeight="1">
      <c r="B17" s="264" t="s">
        <v>253</v>
      </c>
      <c r="C17" s="262">
        <v>1.251457</v>
      </c>
      <c r="D17" s="262">
        <v>16.726085000000001</v>
      </c>
      <c r="E17" s="262">
        <v>129.47678500000001</v>
      </c>
      <c r="F17" s="262">
        <v>146.20286999999999</v>
      </c>
      <c r="G17" s="262">
        <v>147.45432700000001</v>
      </c>
      <c r="H17" s="263">
        <v>4.0339562690569704</v>
      </c>
    </row>
    <row r="18" spans="2:8" ht="15" customHeight="1">
      <c r="B18" s="396" t="s">
        <v>128</v>
      </c>
      <c r="C18" s="393">
        <v>748.62474299999997</v>
      </c>
      <c r="D18" s="393">
        <v>184.29120599999999</v>
      </c>
      <c r="E18" s="393">
        <v>2088.4347269999998</v>
      </c>
      <c r="F18" s="393">
        <v>2272.7259330000002</v>
      </c>
      <c r="G18" s="393">
        <v>2276.9659329999999</v>
      </c>
      <c r="H18" s="397">
        <v>62.291702025499099</v>
      </c>
    </row>
    <row r="19" spans="2:8" ht="15" customHeight="1">
      <c r="B19" s="264" t="s">
        <v>254</v>
      </c>
      <c r="C19" s="262">
        <v>0.12</v>
      </c>
      <c r="D19" s="262">
        <v>61.508800000000001</v>
      </c>
      <c r="E19" s="262">
        <v>1859.6131130000001</v>
      </c>
      <c r="F19" s="262">
        <v>1921.1219129999999</v>
      </c>
      <c r="G19" s="262">
        <v>1921.2419130000001</v>
      </c>
      <c r="H19" s="263">
        <v>52.560043621652198</v>
      </c>
    </row>
    <row r="20" spans="2:8" ht="15" customHeight="1">
      <c r="B20" s="264" t="s">
        <v>255</v>
      </c>
      <c r="C20" s="262">
        <v>748.50474299999996</v>
      </c>
      <c r="D20" s="262">
        <v>88.710946000000007</v>
      </c>
      <c r="E20" s="262">
        <v>1.193395</v>
      </c>
      <c r="F20" s="262">
        <v>89.904341000000002</v>
      </c>
      <c r="G20" s="262">
        <v>94.024341000000007</v>
      </c>
      <c r="H20" s="263">
        <v>2.5722546603932499</v>
      </c>
    </row>
    <row r="21" spans="2:8" ht="15" customHeight="1">
      <c r="B21" s="264" t="s">
        <v>256</v>
      </c>
      <c r="C21" s="262">
        <v>0</v>
      </c>
      <c r="D21" s="262">
        <v>20</v>
      </c>
      <c r="E21" s="262">
        <v>0.22406499999999999</v>
      </c>
      <c r="F21" s="262">
        <v>20.224065</v>
      </c>
      <c r="G21" s="262">
        <v>20.224065</v>
      </c>
      <c r="H21" s="263">
        <v>0.55327636328071705</v>
      </c>
    </row>
    <row r="22" spans="2:8" ht="15" customHeight="1">
      <c r="B22" s="264" t="s">
        <v>257</v>
      </c>
      <c r="C22" s="262">
        <v>0</v>
      </c>
      <c r="D22" s="262">
        <v>14.07146</v>
      </c>
      <c r="E22" s="262">
        <v>227.40415400000001</v>
      </c>
      <c r="F22" s="262">
        <v>241.47561400000001</v>
      </c>
      <c r="G22" s="262">
        <v>241.47561400000001</v>
      </c>
      <c r="H22" s="263">
        <v>6.6061273801729898</v>
      </c>
    </row>
    <row r="23" spans="2:8" ht="15" customHeight="1">
      <c r="B23" s="264" t="s">
        <v>258</v>
      </c>
      <c r="C23" s="262">
        <v>0</v>
      </c>
      <c r="D23" s="262">
        <v>0</v>
      </c>
      <c r="E23" s="262">
        <v>0</v>
      </c>
      <c r="F23" s="262">
        <v>0</v>
      </c>
      <c r="G23" s="262"/>
      <c r="H23" s="453">
        <v>0</v>
      </c>
    </row>
    <row r="24" spans="2:8" ht="15" customHeight="1">
      <c r="B24" s="278" t="s">
        <v>205</v>
      </c>
      <c r="C24" s="359" t="s">
        <v>177</v>
      </c>
      <c r="D24" s="359" t="s">
        <v>177</v>
      </c>
      <c r="E24" s="359" t="s">
        <v>177</v>
      </c>
      <c r="F24" s="359" t="s">
        <v>177</v>
      </c>
      <c r="G24" s="359">
        <v>939.797192</v>
      </c>
      <c r="H24" s="413" t="s">
        <v>177</v>
      </c>
    </row>
    <row r="25" spans="2:8" ht="15" customHeight="1">
      <c r="B25" s="398" t="s">
        <v>259</v>
      </c>
      <c r="C25" s="371">
        <v>938.69051100000001</v>
      </c>
      <c r="D25" s="371">
        <v>473.49321500000002</v>
      </c>
      <c r="E25" s="371">
        <v>3182.9413169999998</v>
      </c>
      <c r="F25" s="371">
        <v>3656.4345320000002</v>
      </c>
      <c r="G25" s="371">
        <v>3655.327851</v>
      </c>
      <c r="H25" s="399">
        <v>100</v>
      </c>
    </row>
    <row r="26" spans="2:8" ht="15" customHeight="1">
      <c r="B26" s="400" t="s">
        <v>260</v>
      </c>
      <c r="C26" s="361">
        <v>938.69051100000001</v>
      </c>
      <c r="D26" s="361">
        <v>439.42175500000002</v>
      </c>
      <c r="E26" s="361">
        <v>2955.3130980000001</v>
      </c>
      <c r="F26" s="361">
        <v>3394.7348529999999</v>
      </c>
      <c r="G26" s="361">
        <v>3393.6281720000002</v>
      </c>
      <c r="H26" s="362" t="s">
        <v>177</v>
      </c>
    </row>
    <row r="27" spans="2:8" ht="16.5" customHeight="1">
      <c r="B27" s="2698" t="s">
        <v>2897</v>
      </c>
      <c r="C27" s="2698"/>
      <c r="D27" s="2698"/>
      <c r="E27" s="2698"/>
      <c r="F27" s="2698"/>
      <c r="G27" s="2698"/>
      <c r="H27" s="2698"/>
    </row>
    <row r="28" spans="2:8">
      <c r="B28" s="205" t="s">
        <v>18</v>
      </c>
    </row>
  </sheetData>
  <mergeCells count="7">
    <mergeCell ref="B27:H27"/>
    <mergeCell ref="B8:B10"/>
    <mergeCell ref="H8:H10"/>
    <mergeCell ref="C8:G8"/>
    <mergeCell ref="C9:C10"/>
    <mergeCell ref="D9:F9"/>
    <mergeCell ref="G9:G10"/>
  </mergeCells>
  <pageMargins left="0.7" right="0.7" top="0.75" bottom="0.75" header="0.3" footer="0.3"/>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0"/>
  <dimension ref="B1:D32"/>
  <sheetViews>
    <sheetView workbookViewId="0">
      <selection activeCell="B35" sqref="B35"/>
    </sheetView>
  </sheetViews>
  <sheetFormatPr defaultRowHeight="12"/>
  <cols>
    <col min="1" max="1" width="9.140625" style="3"/>
    <col min="2" max="2" width="78.42578125" style="3" customWidth="1"/>
    <col min="3" max="3" width="11.85546875" style="3" customWidth="1"/>
    <col min="4" max="4" width="10.140625" style="3" customWidth="1"/>
    <col min="5" max="16384" width="9.140625" style="3"/>
  </cols>
  <sheetData>
    <row r="1" spans="2:4" ht="15" customHeight="1"/>
    <row r="2" spans="2:4" ht="15" customHeight="1"/>
    <row r="3" spans="2:4" ht="15" customHeight="1"/>
    <row r="4" spans="2:4" ht="15" customHeight="1"/>
    <row r="5" spans="2:4" ht="15" customHeight="1"/>
    <row r="6" spans="2:4" ht="15" customHeight="1">
      <c r="B6" s="6" t="s">
        <v>3308</v>
      </c>
    </row>
    <row r="7" spans="2:4" ht="15" customHeight="1">
      <c r="B7" s="407" t="s">
        <v>56</v>
      </c>
    </row>
    <row r="8" spans="2:4" ht="24.95" customHeight="1">
      <c r="B8" s="454" t="s">
        <v>194</v>
      </c>
      <c r="C8" s="392" t="s">
        <v>2703</v>
      </c>
      <c r="D8" s="2010" t="s">
        <v>2704</v>
      </c>
    </row>
    <row r="9" spans="2:4" ht="15" customHeight="1">
      <c r="B9" s="471" t="s">
        <v>2817</v>
      </c>
      <c r="C9" s="307">
        <v>4333.4253639999997</v>
      </c>
      <c r="D9" s="403">
        <v>100</v>
      </c>
    </row>
    <row r="10" spans="2:4" ht="15" customHeight="1">
      <c r="B10" s="330" t="s">
        <v>1044</v>
      </c>
      <c r="C10" s="262">
        <v>87.088939999999994</v>
      </c>
      <c r="D10" s="263">
        <v>2.0097020874870202</v>
      </c>
    </row>
    <row r="11" spans="2:4" ht="15" customHeight="1">
      <c r="B11" s="330" t="s">
        <v>369</v>
      </c>
      <c r="C11" s="262">
        <v>1.4</v>
      </c>
      <c r="D11" s="263">
        <v>3.2307006176465397E-2</v>
      </c>
    </row>
    <row r="12" spans="2:4" ht="15" customHeight="1">
      <c r="B12" s="330" t="s">
        <v>364</v>
      </c>
      <c r="C12" s="262">
        <v>167.95575500000001</v>
      </c>
      <c r="D12" s="263">
        <v>3.87581972439851</v>
      </c>
    </row>
    <row r="13" spans="2:4" ht="15" customHeight="1">
      <c r="B13" s="330" t="s">
        <v>263</v>
      </c>
      <c r="C13" s="262">
        <v>3.3904230000000002</v>
      </c>
      <c r="D13" s="263">
        <v>7.8238869144164599E-2</v>
      </c>
    </row>
    <row r="14" spans="2:4" ht="15" customHeight="1">
      <c r="B14" s="330" t="s">
        <v>422</v>
      </c>
      <c r="C14" s="262">
        <v>112.268271</v>
      </c>
      <c r="D14" s="263">
        <v>2.5907512318700698</v>
      </c>
    </row>
    <row r="15" spans="2:4" ht="15" customHeight="1">
      <c r="B15" s="330" t="s">
        <v>423</v>
      </c>
      <c r="C15" s="262">
        <v>40.104523</v>
      </c>
      <c r="D15" s="263">
        <v>0.92546933733228598</v>
      </c>
    </row>
    <row r="16" spans="2:4" ht="15" customHeight="1">
      <c r="B16" s="330" t="s">
        <v>365</v>
      </c>
      <c r="C16" s="262">
        <v>336.97395799999998</v>
      </c>
      <c r="D16" s="263">
        <v>7.7761569588671504</v>
      </c>
    </row>
    <row r="17" spans="2:4" ht="15" customHeight="1">
      <c r="B17" s="330" t="s">
        <v>366</v>
      </c>
      <c r="C17" s="262">
        <v>1297.1343300000001</v>
      </c>
      <c r="D17" s="263">
        <v>29.933233436439501</v>
      </c>
    </row>
    <row r="18" spans="2:4" ht="15" customHeight="1">
      <c r="B18" s="330" t="s">
        <v>367</v>
      </c>
      <c r="C18" s="262">
        <v>0.35</v>
      </c>
      <c r="D18" s="263">
        <v>8.0767515441163597E-3</v>
      </c>
    </row>
    <row r="19" spans="2:4" ht="15" customHeight="1">
      <c r="B19" s="330" t="s">
        <v>424</v>
      </c>
      <c r="C19" s="262">
        <v>4.5</v>
      </c>
      <c r="D19" s="263">
        <v>0.103843948424353</v>
      </c>
    </row>
    <row r="20" spans="2:4" ht="15" customHeight="1">
      <c r="B20" s="330" t="s">
        <v>425</v>
      </c>
      <c r="C20" s="262">
        <v>56.042954999999999</v>
      </c>
      <c r="D20" s="263">
        <v>1.29327149523741</v>
      </c>
    </row>
    <row r="21" spans="2:4" ht="15" customHeight="1">
      <c r="B21" s="330" t="s">
        <v>421</v>
      </c>
      <c r="C21" s="262">
        <v>2223.7939970000002</v>
      </c>
      <c r="D21" s="263">
        <v>51.317233140189799</v>
      </c>
    </row>
    <row r="22" spans="2:4" ht="15" customHeight="1">
      <c r="B22" s="330" t="s">
        <v>207</v>
      </c>
      <c r="C22" s="262">
        <v>2.422212</v>
      </c>
      <c r="D22" s="263">
        <v>5.5896012889077598E-2</v>
      </c>
    </row>
    <row r="23" spans="2:4" ht="15" customHeight="1">
      <c r="B23" s="402" t="s">
        <v>2807</v>
      </c>
      <c r="C23" s="307">
        <v>4595.125043</v>
      </c>
      <c r="D23" s="403" t="s">
        <v>177</v>
      </c>
    </row>
    <row r="24" spans="2:4" ht="15" customHeight="1">
      <c r="B24" s="330" t="s">
        <v>2808</v>
      </c>
      <c r="C24" s="262">
        <v>939.797192</v>
      </c>
      <c r="D24" s="263" t="s">
        <v>177</v>
      </c>
    </row>
    <row r="25" spans="2:4" ht="15" customHeight="1">
      <c r="B25" s="379" t="s">
        <v>2727</v>
      </c>
      <c r="C25" s="371">
        <v>3655.327851</v>
      </c>
      <c r="D25" s="404" t="s">
        <v>177</v>
      </c>
    </row>
    <row r="26" spans="2:4" ht="15" customHeight="1">
      <c r="B26" s="2066" t="s">
        <v>2728</v>
      </c>
      <c r="C26" s="1884">
        <v>3393.6281720000002</v>
      </c>
      <c r="D26" s="2067" t="s">
        <v>177</v>
      </c>
    </row>
    <row r="27" spans="2:4" ht="15" customHeight="1">
      <c r="B27" s="330" t="s">
        <v>200</v>
      </c>
      <c r="C27" s="262" t="s">
        <v>177</v>
      </c>
      <c r="D27" s="263"/>
    </row>
    <row r="28" spans="2:4" ht="15" customHeight="1">
      <c r="B28" s="330" t="s">
        <v>577</v>
      </c>
      <c r="C28" s="262">
        <v>20.224065</v>
      </c>
      <c r="D28" s="263"/>
    </row>
    <row r="29" spans="2:4" ht="15" customHeight="1">
      <c r="B29" s="330" t="s">
        <v>2729</v>
      </c>
      <c r="C29" s="262">
        <v>241.47561400000001</v>
      </c>
      <c r="D29" s="263"/>
    </row>
    <row r="30" spans="2:4" ht="15" customHeight="1">
      <c r="B30" s="2524" t="s">
        <v>2768</v>
      </c>
      <c r="C30" s="2008"/>
      <c r="D30" s="1985"/>
    </row>
    <row r="31" spans="2:4" ht="17.25" customHeight="1">
      <c r="B31" s="2774" t="s">
        <v>2897</v>
      </c>
      <c r="C31" s="2774"/>
      <c r="D31" s="2774"/>
    </row>
    <row r="32" spans="2:4">
      <c r="B32" s="205" t="s">
        <v>18</v>
      </c>
    </row>
  </sheetData>
  <mergeCells count="1">
    <mergeCell ref="B31:D31"/>
  </mergeCells>
  <pageMargins left="0.7" right="0.7" top="0.75" bottom="0.75" header="0.3" footer="0.3"/>
  <pageSetup paperSize="9"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1"/>
  <dimension ref="B1:F31"/>
  <sheetViews>
    <sheetView workbookViewId="0">
      <selection activeCell="I25" sqref="I25"/>
    </sheetView>
  </sheetViews>
  <sheetFormatPr defaultRowHeight="12"/>
  <cols>
    <col min="1" max="1" width="9.140625" style="3"/>
    <col min="2" max="2" width="62.42578125" style="3" customWidth="1"/>
    <col min="3" max="4" width="12.7109375" style="3" customWidth="1"/>
    <col min="5" max="5" width="10.7109375" style="3" customWidth="1"/>
    <col min="6" max="6" width="11.8554687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6" t="s">
        <v>3310</v>
      </c>
    </row>
    <row r="7" spans="2:6" ht="15" customHeight="1">
      <c r="B7" s="407" t="s">
        <v>56</v>
      </c>
    </row>
    <row r="8" spans="2:6" ht="15" customHeight="1">
      <c r="B8" s="2811"/>
      <c r="C8" s="282">
        <v>2019</v>
      </c>
      <c r="D8" s="282">
        <v>2020</v>
      </c>
      <c r="E8" s="2813" t="s">
        <v>178</v>
      </c>
      <c r="F8" s="2814" t="s">
        <v>2695</v>
      </c>
    </row>
    <row r="9" spans="2:6" ht="15" customHeight="1">
      <c r="B9" s="2812"/>
      <c r="C9" s="283" t="s">
        <v>120</v>
      </c>
      <c r="D9" s="283" t="s">
        <v>180</v>
      </c>
      <c r="E9" s="2770"/>
      <c r="F9" s="2815"/>
    </row>
    <row r="10" spans="2:6" ht="15" customHeight="1">
      <c r="B10" s="1840" t="s">
        <v>129</v>
      </c>
      <c r="C10" s="1841">
        <v>322.94130677774098</v>
      </c>
      <c r="D10" s="1841">
        <v>372.90371499999998</v>
      </c>
      <c r="E10" s="1841">
        <v>15.471049126782701</v>
      </c>
      <c r="F10" s="1842">
        <v>26.396915917287401</v>
      </c>
    </row>
    <row r="11" spans="2:6" ht="15" customHeight="1">
      <c r="B11" s="261" t="s">
        <v>118</v>
      </c>
      <c r="C11" s="262">
        <v>234.370447309572</v>
      </c>
      <c r="D11" s="262">
        <v>268.97920699999997</v>
      </c>
      <c r="E11" s="262">
        <v>14.766690974785901</v>
      </c>
      <c r="F11" s="263">
        <v>19.0403614259452</v>
      </c>
    </row>
    <row r="12" spans="2:6" ht="15" customHeight="1">
      <c r="B12" s="264" t="s">
        <v>2709</v>
      </c>
      <c r="C12" s="262">
        <v>174.72957215911001</v>
      </c>
      <c r="D12" s="262">
        <v>163.75075200000001</v>
      </c>
      <c r="E12" s="262">
        <v>-6.28332114790111</v>
      </c>
      <c r="F12" s="263">
        <v>11.591503806650399</v>
      </c>
    </row>
    <row r="13" spans="2:6" ht="15" customHeight="1">
      <c r="B13" s="265" t="s">
        <v>277</v>
      </c>
      <c r="C13" s="375">
        <v>164.72957215911001</v>
      </c>
      <c r="D13" s="375">
        <v>153.75075200000001</v>
      </c>
      <c r="E13" s="375">
        <v>-6.6647536415053601</v>
      </c>
      <c r="F13" s="263">
        <v>10.883628962408499</v>
      </c>
    </row>
    <row r="14" spans="2:6" ht="15" customHeight="1">
      <c r="B14" s="265" t="s">
        <v>278</v>
      </c>
      <c r="C14" s="262">
        <v>10</v>
      </c>
      <c r="D14" s="262">
        <v>10</v>
      </c>
      <c r="E14" s="262">
        <v>0</v>
      </c>
      <c r="F14" s="263">
        <v>0.70787484424196201</v>
      </c>
    </row>
    <row r="15" spans="2:6" ht="15" customHeight="1">
      <c r="B15" s="265" t="s">
        <v>411</v>
      </c>
      <c r="C15" s="262">
        <v>10</v>
      </c>
      <c r="D15" s="262">
        <v>10</v>
      </c>
      <c r="E15" s="262">
        <v>0</v>
      </c>
      <c r="F15" s="263">
        <v>0.70787484424196201</v>
      </c>
    </row>
    <row r="16" spans="2:6" ht="15" customHeight="1">
      <c r="B16" s="265" t="s">
        <v>426</v>
      </c>
      <c r="C16" s="262">
        <v>10</v>
      </c>
      <c r="D16" s="262">
        <v>10</v>
      </c>
      <c r="E16" s="262">
        <v>0</v>
      </c>
      <c r="F16" s="263">
        <v>0.70787484424196201</v>
      </c>
    </row>
    <row r="17" spans="2:6" ht="15" customHeight="1">
      <c r="B17" s="264" t="s">
        <v>184</v>
      </c>
      <c r="C17" s="262">
        <v>59.640875150461603</v>
      </c>
      <c r="D17" s="262">
        <v>105.228455</v>
      </c>
      <c r="E17" s="262">
        <v>76.436805688264002</v>
      </c>
      <c r="F17" s="263">
        <v>7.4488576192947296</v>
      </c>
    </row>
    <row r="18" spans="2:6" ht="15" customHeight="1">
      <c r="B18" s="261" t="s">
        <v>119</v>
      </c>
      <c r="C18" s="262">
        <v>88.570859468169402</v>
      </c>
      <c r="D18" s="262">
        <v>103.924508</v>
      </c>
      <c r="E18" s="262">
        <v>17.334875854228802</v>
      </c>
      <c r="F18" s="263">
        <v>7.3565544913422602</v>
      </c>
    </row>
    <row r="19" spans="2:6" ht="15" customHeight="1">
      <c r="B19" s="218" t="s">
        <v>280</v>
      </c>
      <c r="C19" s="262">
        <v>84.424423565051598</v>
      </c>
      <c r="D19" s="262">
        <v>99.349248000000003</v>
      </c>
      <c r="E19" s="262">
        <v>17.678325542191399</v>
      </c>
      <c r="F19" s="263">
        <v>7.0326833453556103</v>
      </c>
    </row>
    <row r="20" spans="2:6" ht="15" customHeight="1">
      <c r="B20" s="218" t="s">
        <v>281</v>
      </c>
      <c r="C20" s="262">
        <v>4.1464359031177702</v>
      </c>
      <c r="D20" s="262">
        <v>4.5752600000000001</v>
      </c>
      <c r="E20" s="262">
        <v>10.3419926631398</v>
      </c>
      <c r="F20" s="263">
        <v>0.32387114598664801</v>
      </c>
    </row>
    <row r="21" spans="2:6" ht="15" customHeight="1">
      <c r="B21" s="321" t="s">
        <v>181</v>
      </c>
      <c r="C21" s="298">
        <v>720.06982657448498</v>
      </c>
      <c r="D21" s="298">
        <v>957.82041100000004</v>
      </c>
      <c r="E21" s="305">
        <v>33.017712401107197</v>
      </c>
      <c r="F21" s="322">
        <v>67.801697424839702</v>
      </c>
    </row>
    <row r="22" spans="2:6" ht="15" customHeight="1">
      <c r="B22" s="275" t="s">
        <v>182</v>
      </c>
      <c r="C22" s="276">
        <v>60.432146661739701</v>
      </c>
      <c r="D22" s="276">
        <v>81.954977</v>
      </c>
      <c r="E22" s="378">
        <v>35.6148697790453</v>
      </c>
      <c r="F22" s="277">
        <v>5.8013866578728601</v>
      </c>
    </row>
    <row r="23" spans="2:6" ht="15" customHeight="1">
      <c r="B23" s="323" t="s">
        <v>198</v>
      </c>
      <c r="C23" s="375">
        <v>215.87746591578301</v>
      </c>
      <c r="D23" s="375">
        <v>247.59678299999999</v>
      </c>
      <c r="E23" s="376" t="s">
        <v>177</v>
      </c>
      <c r="F23" s="377" t="s">
        <v>177</v>
      </c>
    </row>
    <row r="24" spans="2:6" ht="15" customHeight="1">
      <c r="B24" s="370" t="s">
        <v>259</v>
      </c>
      <c r="C24" s="298">
        <v>926.20449609818399</v>
      </c>
      <c r="D24" s="298">
        <v>1175.3152050000001</v>
      </c>
      <c r="E24" s="305">
        <v>26.895864784855199</v>
      </c>
      <c r="F24" s="322" t="s">
        <v>177</v>
      </c>
    </row>
    <row r="25" spans="2:6" ht="15" customHeight="1">
      <c r="B25" s="372" t="s">
        <v>260</v>
      </c>
      <c r="C25" s="276">
        <v>887.56581409818398</v>
      </c>
      <c r="D25" s="276">
        <v>1165.08232</v>
      </c>
      <c r="E25" s="378">
        <v>0</v>
      </c>
      <c r="F25" s="277" t="s">
        <v>177</v>
      </c>
    </row>
    <row r="26" spans="2:6" ht="15" customHeight="1">
      <c r="B26" s="327" t="s">
        <v>200</v>
      </c>
      <c r="C26" s="263" t="s">
        <v>177</v>
      </c>
      <c r="D26" s="263"/>
      <c r="E26" s="422"/>
      <c r="F26" s="405"/>
    </row>
    <row r="27" spans="2:6" ht="15" customHeight="1">
      <c r="B27" s="330" t="s">
        <v>282</v>
      </c>
      <c r="C27" s="263">
        <v>0.27500000000000002</v>
      </c>
      <c r="D27" s="263">
        <v>0.27500000000000002</v>
      </c>
      <c r="E27" s="423"/>
      <c r="F27" s="406"/>
    </row>
    <row r="28" spans="2:6" ht="15" customHeight="1">
      <c r="B28" s="330" t="s">
        <v>283</v>
      </c>
      <c r="C28" s="263">
        <v>38.363681999999997</v>
      </c>
      <c r="D28" s="263">
        <v>9.9578849999999992</v>
      </c>
      <c r="E28" s="423"/>
      <c r="F28" s="406"/>
    </row>
    <row r="29" spans="2:6" ht="15" customHeight="1">
      <c r="B29" s="337" t="s">
        <v>284</v>
      </c>
      <c r="C29" s="338"/>
      <c r="D29" s="338"/>
      <c r="E29" s="424"/>
      <c r="F29" s="410"/>
    </row>
    <row r="30" spans="2:6" ht="14.25" customHeight="1">
      <c r="B30" s="2800" t="s">
        <v>3081</v>
      </c>
      <c r="C30" s="2800"/>
      <c r="D30" s="2800"/>
      <c r="E30" s="2800"/>
      <c r="F30" s="2800"/>
    </row>
    <row r="31" spans="2:6" ht="15" customHeight="1">
      <c r="B31" s="205" t="s">
        <v>18</v>
      </c>
    </row>
  </sheetData>
  <mergeCells count="4">
    <mergeCell ref="B8:B9"/>
    <mergeCell ref="E8:E9"/>
    <mergeCell ref="F8:F9"/>
    <mergeCell ref="B30:F30"/>
  </mergeCells>
  <pageMargins left="0.7" right="0.7" top="0.75" bottom="0.75" header="0.3" footer="0.3"/>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2"/>
  <dimension ref="B1:J21"/>
  <sheetViews>
    <sheetView workbookViewId="0">
      <selection activeCell="D22" sqref="D22"/>
    </sheetView>
  </sheetViews>
  <sheetFormatPr defaultRowHeight="12"/>
  <cols>
    <col min="1" max="1" width="9.140625" style="3"/>
    <col min="2" max="2" width="34" style="3" customWidth="1"/>
    <col min="3" max="3" width="11" style="3" customWidth="1"/>
    <col min="4" max="5" width="9.7109375" style="3" customWidth="1"/>
    <col min="6" max="6" width="13.42578125" style="3" customWidth="1"/>
    <col min="7" max="7" width="13.7109375" style="3" customWidth="1"/>
    <col min="8" max="8" width="9.42578125" style="3" customWidth="1"/>
    <col min="9" max="9" width="8.140625" style="3" customWidth="1"/>
    <col min="10" max="10" width="9.14062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c r="B6" s="6" t="s">
        <v>3312</v>
      </c>
    </row>
    <row r="7" spans="2:10" ht="15" customHeight="1">
      <c r="B7" s="407" t="s">
        <v>56</v>
      </c>
    </row>
    <row r="8" spans="2:10" ht="15" customHeight="1">
      <c r="B8" s="2760" t="s">
        <v>177</v>
      </c>
      <c r="C8" s="1935">
        <v>2019</v>
      </c>
      <c r="D8" s="2746" t="s">
        <v>2697</v>
      </c>
      <c r="E8" s="2748"/>
      <c r="F8" s="2748"/>
      <c r="G8" s="2748"/>
      <c r="H8" s="2748"/>
      <c r="I8" s="2749"/>
      <c r="J8" s="2695" t="s">
        <v>114</v>
      </c>
    </row>
    <row r="9" spans="2:10" ht="24.95" customHeight="1">
      <c r="B9" s="2765"/>
      <c r="C9" s="391" t="s">
        <v>120</v>
      </c>
      <c r="D9" s="365" t="s">
        <v>2698</v>
      </c>
      <c r="E9" s="392" t="s">
        <v>190</v>
      </c>
      <c r="F9" s="392" t="s">
        <v>188</v>
      </c>
      <c r="G9" s="392" t="s">
        <v>1037</v>
      </c>
      <c r="H9" s="392" t="s">
        <v>191</v>
      </c>
      <c r="I9" s="392" t="s">
        <v>6</v>
      </c>
      <c r="J9" s="2764"/>
    </row>
    <row r="10" spans="2:10" ht="15" customHeight="1">
      <c r="B10" s="340" t="s">
        <v>192</v>
      </c>
      <c r="C10" s="380">
        <v>720.06982657448498</v>
      </c>
      <c r="D10" s="380">
        <v>167.04546099999999</v>
      </c>
      <c r="E10" s="380">
        <v>58.729188000000001</v>
      </c>
      <c r="F10" s="380">
        <v>588.52758200000005</v>
      </c>
      <c r="G10" s="380">
        <v>143.51818</v>
      </c>
      <c r="H10" s="380"/>
      <c r="I10" s="381">
        <v>957.82041100000004</v>
      </c>
      <c r="J10" s="381">
        <v>33.017712401107197</v>
      </c>
    </row>
    <row r="11" spans="2:10" ht="15" customHeight="1">
      <c r="B11" s="344" t="s">
        <v>126</v>
      </c>
      <c r="C11" s="428">
        <v>60.432146661739701</v>
      </c>
      <c r="D11" s="428">
        <v>0</v>
      </c>
      <c r="E11" s="428">
        <v>79.054976999999994</v>
      </c>
      <c r="F11" s="428">
        <v>2.9</v>
      </c>
      <c r="G11" s="428"/>
      <c r="H11" s="428"/>
      <c r="I11" s="429">
        <v>81.954977</v>
      </c>
      <c r="J11" s="429">
        <v>35.6148697790453</v>
      </c>
    </row>
    <row r="12" spans="2:10" ht="15" customHeight="1">
      <c r="B12" s="451" t="s">
        <v>268</v>
      </c>
      <c r="C12" s="448">
        <v>780.50197323622501</v>
      </c>
      <c r="D12" s="448">
        <v>167.04546099999999</v>
      </c>
      <c r="E12" s="448">
        <v>137.784165</v>
      </c>
      <c r="F12" s="448">
        <v>591.42758200000003</v>
      </c>
      <c r="G12" s="448">
        <v>143.51818</v>
      </c>
      <c r="H12" s="448"/>
      <c r="I12" s="449">
        <v>1039.775388</v>
      </c>
      <c r="J12" s="452" t="s">
        <v>177</v>
      </c>
    </row>
    <row r="13" spans="2:10" ht="15" customHeight="1">
      <c r="B13" s="348" t="s">
        <v>198</v>
      </c>
      <c r="C13" s="296">
        <v>27.055101133898901</v>
      </c>
      <c r="D13" s="296">
        <v>0.71705399999999997</v>
      </c>
      <c r="E13" s="296">
        <v>1.4</v>
      </c>
      <c r="F13" s="296">
        <v>0</v>
      </c>
      <c r="G13" s="296">
        <v>47.888747000000002</v>
      </c>
      <c r="H13" s="296">
        <v>0</v>
      </c>
      <c r="I13" s="296">
        <v>50.005800999999998</v>
      </c>
      <c r="J13" s="450" t="s">
        <v>177</v>
      </c>
    </row>
    <row r="14" spans="2:10" ht="15" customHeight="1">
      <c r="B14" s="433" t="s">
        <v>259</v>
      </c>
      <c r="C14" s="431">
        <v>792.085554102326</v>
      </c>
      <c r="D14" s="431">
        <v>166.328407</v>
      </c>
      <c r="E14" s="431">
        <v>146.61705000000001</v>
      </c>
      <c r="F14" s="431">
        <v>591.42758200000003</v>
      </c>
      <c r="G14" s="431">
        <v>95.629433000000006</v>
      </c>
      <c r="H14" s="431"/>
      <c r="I14" s="432">
        <v>1000.002472</v>
      </c>
      <c r="J14" s="434" t="s">
        <v>177</v>
      </c>
    </row>
    <row r="15" spans="2:10" ht="15" customHeight="1">
      <c r="B15" s="357" t="s">
        <v>260</v>
      </c>
      <c r="C15" s="384">
        <v>753.44687210232598</v>
      </c>
      <c r="D15" s="384">
        <v>166.328407</v>
      </c>
      <c r="E15" s="384">
        <v>136.384165</v>
      </c>
      <c r="F15" s="384">
        <v>591.42758200000003</v>
      </c>
      <c r="G15" s="384">
        <v>95.629433000000006</v>
      </c>
      <c r="H15" s="384"/>
      <c r="I15" s="385">
        <v>989.769587</v>
      </c>
      <c r="J15" s="435" t="s">
        <v>177</v>
      </c>
    </row>
    <row r="16" spans="2:10" ht="15" customHeight="1">
      <c r="B16" s="327" t="s">
        <v>200</v>
      </c>
      <c r="C16" s="263"/>
      <c r="D16" s="263"/>
      <c r="E16" s="263"/>
      <c r="F16" s="263"/>
      <c r="G16" s="263"/>
      <c r="H16" s="263"/>
      <c r="I16" s="263"/>
      <c r="J16" s="263"/>
    </row>
    <row r="17" spans="2:10" ht="15" customHeight="1">
      <c r="B17" s="330" t="s">
        <v>282</v>
      </c>
      <c r="C17" s="263">
        <v>0.27500000000000002</v>
      </c>
      <c r="D17" s="263">
        <v>0</v>
      </c>
      <c r="E17" s="263">
        <v>0.27500000000000002</v>
      </c>
      <c r="F17" s="263">
        <v>0</v>
      </c>
      <c r="G17" s="263">
        <v>0</v>
      </c>
      <c r="H17" s="263">
        <v>0</v>
      </c>
      <c r="I17" s="263">
        <v>0.27500000000000002</v>
      </c>
      <c r="J17" s="263">
        <v>0</v>
      </c>
    </row>
    <row r="18" spans="2:10" ht="15" customHeight="1">
      <c r="B18" s="330" t="s">
        <v>283</v>
      </c>
      <c r="C18" s="263">
        <v>38.363681999999997</v>
      </c>
      <c r="D18" s="263">
        <v>0</v>
      </c>
      <c r="E18" s="263">
        <v>9.9578849999999992</v>
      </c>
      <c r="F18" s="263">
        <v>0</v>
      </c>
      <c r="G18" s="263">
        <v>0</v>
      </c>
      <c r="H18" s="262">
        <v>0</v>
      </c>
      <c r="I18" s="263">
        <v>9.9578849999999992</v>
      </c>
      <c r="J18" s="263">
        <v>0</v>
      </c>
    </row>
    <row r="19" spans="2:10" ht="15" customHeight="1">
      <c r="B19" s="337" t="s">
        <v>284</v>
      </c>
      <c r="C19" s="338"/>
      <c r="D19" s="338"/>
      <c r="E19" s="338"/>
      <c r="F19" s="436"/>
      <c r="G19" s="436"/>
      <c r="H19" s="436"/>
      <c r="I19" s="338"/>
      <c r="J19" s="338"/>
    </row>
    <row r="20" spans="2:10">
      <c r="B20" s="3" t="s">
        <v>196</v>
      </c>
    </row>
    <row r="21" spans="2:10">
      <c r="B21" s="205" t="s">
        <v>18</v>
      </c>
    </row>
  </sheetData>
  <mergeCells count="3">
    <mergeCell ref="B8:B9"/>
    <mergeCell ref="D8:I8"/>
    <mergeCell ref="J8:J9"/>
  </mergeCells>
  <pageMargins left="0.7" right="0.7" top="0.75" bottom="0.75" header="0.3" footer="0.3"/>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3"/>
  <dimension ref="B2:H28"/>
  <sheetViews>
    <sheetView workbookViewId="0">
      <selection activeCell="B30" sqref="B30"/>
    </sheetView>
  </sheetViews>
  <sheetFormatPr defaultRowHeight="12"/>
  <cols>
    <col min="1" max="1" width="9.140625" style="3"/>
    <col min="2" max="2" width="39.42578125" style="3" customWidth="1"/>
    <col min="3" max="3" width="9.28515625" style="3" customWidth="1"/>
    <col min="4" max="4" width="10.42578125" style="3" customWidth="1"/>
    <col min="5" max="6" width="10.140625" style="3" customWidth="1"/>
    <col min="7" max="8" width="11.85546875" style="3" customWidth="1"/>
    <col min="9" max="16384" width="9.140625" style="3"/>
  </cols>
  <sheetData>
    <row r="2" spans="2:8" ht="15" customHeight="1"/>
    <row r="3" spans="2:8" ht="15" customHeight="1"/>
    <row r="4" spans="2:8" ht="15" customHeight="1"/>
    <row r="5" spans="2:8" ht="15" customHeight="1"/>
    <row r="6" spans="2:8" ht="15" customHeight="1">
      <c r="B6" s="6" t="s">
        <v>3103</v>
      </c>
    </row>
    <row r="7" spans="2:8" ht="15" customHeight="1">
      <c r="B7" s="407" t="s">
        <v>56</v>
      </c>
    </row>
    <row r="8" spans="2:8">
      <c r="B8" s="2744" t="s">
        <v>193</v>
      </c>
      <c r="C8" s="2746" t="s">
        <v>2700</v>
      </c>
      <c r="D8" s="2748"/>
      <c r="E8" s="2748"/>
      <c r="F8" s="2748"/>
      <c r="G8" s="2749"/>
      <c r="H8" s="2746" t="s">
        <v>1039</v>
      </c>
    </row>
    <row r="9" spans="2:8">
      <c r="B9" s="2745"/>
      <c r="C9" s="2747" t="s">
        <v>129</v>
      </c>
      <c r="D9" s="2748" t="s">
        <v>130</v>
      </c>
      <c r="E9" s="2748"/>
      <c r="F9" s="2749"/>
      <c r="G9" s="2766" t="s">
        <v>203</v>
      </c>
      <c r="H9" s="2765"/>
    </row>
    <row r="10" spans="2:8">
      <c r="B10" s="2775"/>
      <c r="C10" s="2735"/>
      <c r="D10" s="311" t="s">
        <v>133</v>
      </c>
      <c r="E10" s="401" t="s">
        <v>135</v>
      </c>
      <c r="F10" s="313" t="s">
        <v>6</v>
      </c>
      <c r="G10" s="2735"/>
      <c r="H10" s="2756"/>
    </row>
    <row r="11" spans="2:8" ht="15" customHeight="1">
      <c r="B11" s="1998" t="s">
        <v>127</v>
      </c>
      <c r="C11" s="1884">
        <v>276.85790200000002</v>
      </c>
      <c r="D11" s="1884">
        <v>470.98578900000001</v>
      </c>
      <c r="E11" s="1884">
        <v>38.765112999999999</v>
      </c>
      <c r="F11" s="1884">
        <v>509.750902</v>
      </c>
      <c r="G11" s="1884">
        <v>651.78596500000003</v>
      </c>
      <c r="H11" s="1999">
        <v>55.456269282247597</v>
      </c>
    </row>
    <row r="12" spans="2:8" ht="15" customHeight="1">
      <c r="B12" s="264" t="s">
        <v>249</v>
      </c>
      <c r="C12" s="262">
        <v>104.10938400000001</v>
      </c>
      <c r="D12" s="262">
        <v>48.205869999999997</v>
      </c>
      <c r="E12" s="262">
        <v>6.3</v>
      </c>
      <c r="F12" s="262">
        <v>54.505870000000002</v>
      </c>
      <c r="G12" s="262">
        <v>158.61525399999999</v>
      </c>
      <c r="H12" s="263">
        <v>13.4955502426262</v>
      </c>
    </row>
    <row r="13" spans="2:8" ht="15" customHeight="1">
      <c r="B13" s="264" t="s">
        <v>248</v>
      </c>
      <c r="C13" s="262">
        <v>47.601081999999998</v>
      </c>
      <c r="D13" s="262">
        <v>35.824227</v>
      </c>
      <c r="E13" s="262">
        <v>24.535675000000001</v>
      </c>
      <c r="F13" s="262">
        <v>60.359901999999998</v>
      </c>
      <c r="G13" s="262">
        <v>107.960984</v>
      </c>
      <c r="H13" s="263">
        <v>9.1857046978303991</v>
      </c>
    </row>
    <row r="14" spans="2:8" ht="15" customHeight="1">
      <c r="B14" s="264" t="s">
        <v>251</v>
      </c>
      <c r="C14" s="262">
        <v>0.10983</v>
      </c>
      <c r="D14" s="262">
        <v>1.0510999999999999</v>
      </c>
      <c r="E14" s="262">
        <v>2.9517419999999999</v>
      </c>
      <c r="F14" s="262">
        <v>4.0028420000000002</v>
      </c>
      <c r="G14" s="262">
        <v>4.1126719999999999</v>
      </c>
      <c r="H14" s="263">
        <v>0.34992076870136302</v>
      </c>
    </row>
    <row r="15" spans="2:8" ht="15" customHeight="1">
      <c r="B15" s="264" t="s">
        <v>252</v>
      </c>
      <c r="C15" s="262">
        <v>115.568352</v>
      </c>
      <c r="D15" s="262">
        <v>293.51930700000003</v>
      </c>
      <c r="E15" s="262">
        <v>0</v>
      </c>
      <c r="F15" s="262">
        <v>293.51930700000003</v>
      </c>
      <c r="G15" s="262">
        <v>274.26481999999999</v>
      </c>
      <c r="H15" s="263">
        <v>23.335426856832001</v>
      </c>
    </row>
    <row r="16" spans="2:8" ht="15" customHeight="1">
      <c r="B16" s="264" t="s">
        <v>201</v>
      </c>
      <c r="C16" s="262">
        <v>0</v>
      </c>
      <c r="D16" s="262">
        <v>34.079197000000001</v>
      </c>
      <c r="E16" s="262">
        <v>0</v>
      </c>
      <c r="F16" s="262">
        <v>34.079197000000001</v>
      </c>
      <c r="G16" s="262">
        <v>34.079197000000001</v>
      </c>
      <c r="H16" s="263">
        <v>2.8995793515663699</v>
      </c>
    </row>
    <row r="17" spans="2:8" ht="15" customHeight="1">
      <c r="B17" s="264" t="s">
        <v>253</v>
      </c>
      <c r="C17" s="262">
        <v>9.4692539999999994</v>
      </c>
      <c r="D17" s="262">
        <v>58.306088000000003</v>
      </c>
      <c r="E17" s="262">
        <v>4.9776959999999999</v>
      </c>
      <c r="F17" s="262">
        <v>63.283783999999997</v>
      </c>
      <c r="G17" s="262">
        <v>72.753038000000004</v>
      </c>
      <c r="H17" s="263">
        <v>6.1900873646912498</v>
      </c>
    </row>
    <row r="18" spans="2:8" ht="15" customHeight="1">
      <c r="B18" s="1845" t="s">
        <v>128</v>
      </c>
      <c r="C18" s="1855">
        <v>96.045812999999995</v>
      </c>
      <c r="D18" s="1855">
        <v>487.109622</v>
      </c>
      <c r="E18" s="1855">
        <v>53.147748999999997</v>
      </c>
      <c r="F18" s="1855">
        <v>540.25737100000003</v>
      </c>
      <c r="G18" s="1855">
        <v>523.52923999999996</v>
      </c>
      <c r="H18" s="1856">
        <v>44.543730717752403</v>
      </c>
    </row>
    <row r="19" spans="2:8" ht="15" customHeight="1">
      <c r="B19" s="264" t="s">
        <v>254</v>
      </c>
      <c r="C19" s="262">
        <v>37.310763000000001</v>
      </c>
      <c r="D19" s="262">
        <v>9.3910590000000003</v>
      </c>
      <c r="E19" s="262">
        <v>43.189864</v>
      </c>
      <c r="F19" s="262">
        <v>52.580922999999999</v>
      </c>
      <c r="G19" s="262">
        <v>89.891686000000007</v>
      </c>
      <c r="H19" s="263">
        <v>7.6483045244020298</v>
      </c>
    </row>
    <row r="20" spans="2:8" ht="15" customHeight="1">
      <c r="B20" s="264" t="s">
        <v>255</v>
      </c>
      <c r="C20" s="262">
        <v>58.735050000000001</v>
      </c>
      <c r="D20" s="262">
        <v>477.173563</v>
      </c>
      <c r="E20" s="262">
        <v>0</v>
      </c>
      <c r="F20" s="262">
        <v>477.173563</v>
      </c>
      <c r="G20" s="262">
        <v>423.13466899999997</v>
      </c>
      <c r="H20" s="263">
        <v>36.001803363039102</v>
      </c>
    </row>
    <row r="21" spans="2:8" ht="15" customHeight="1">
      <c r="B21" s="264" t="s">
        <v>256</v>
      </c>
      <c r="C21" s="262">
        <v>0.27500000000000002</v>
      </c>
      <c r="D21" s="262">
        <v>0</v>
      </c>
      <c r="E21" s="262">
        <v>0.27500000000000002</v>
      </c>
      <c r="F21" s="262">
        <v>0.27500000000000002</v>
      </c>
      <c r="G21" s="262">
        <v>2.3397978587369701E-2</v>
      </c>
      <c r="H21" s="453">
        <v>0</v>
      </c>
    </row>
    <row r="22" spans="2:8" ht="15" customHeight="1">
      <c r="B22" s="264" t="s">
        <v>257</v>
      </c>
      <c r="C22" s="262">
        <v>0</v>
      </c>
      <c r="D22" s="262">
        <v>0</v>
      </c>
      <c r="E22" s="262">
        <v>9.9578849999999992</v>
      </c>
      <c r="F22" s="262">
        <v>9.9578849999999992</v>
      </c>
      <c r="G22" s="262">
        <v>9.9578849999999992</v>
      </c>
      <c r="H22" s="263">
        <v>0.84725229092905296</v>
      </c>
    </row>
    <row r="23" spans="2:8" ht="15" customHeight="1">
      <c r="B23" s="264" t="s">
        <v>258</v>
      </c>
      <c r="C23" s="262">
        <v>0</v>
      </c>
      <c r="D23" s="262">
        <v>0.27</v>
      </c>
      <c r="E23" s="262">
        <v>0</v>
      </c>
      <c r="F23" s="262">
        <v>0.27</v>
      </c>
      <c r="G23" s="262">
        <v>0.27</v>
      </c>
      <c r="H23" s="453">
        <v>2.2972560794872102E-2</v>
      </c>
    </row>
    <row r="24" spans="2:8" ht="15" customHeight="1">
      <c r="B24" s="278" t="s">
        <v>205</v>
      </c>
      <c r="C24" s="359" t="s">
        <v>177</v>
      </c>
      <c r="D24" s="359" t="s">
        <v>177</v>
      </c>
      <c r="E24" s="359" t="s">
        <v>177</v>
      </c>
      <c r="F24" s="359" t="s">
        <v>177</v>
      </c>
      <c r="G24" s="359">
        <v>247.59678299999999</v>
      </c>
      <c r="H24" s="413" t="s">
        <v>177</v>
      </c>
    </row>
    <row r="25" spans="2:8" ht="15" customHeight="1">
      <c r="B25" s="1929" t="s">
        <v>259</v>
      </c>
      <c r="C25" s="310">
        <v>372.90371499999998</v>
      </c>
      <c r="D25" s="310">
        <v>958.09541100000001</v>
      </c>
      <c r="E25" s="310">
        <v>91.912862000000004</v>
      </c>
      <c r="F25" s="310">
        <v>1050.0082729999999</v>
      </c>
      <c r="G25" s="310">
        <v>1175.3152050000001</v>
      </c>
      <c r="H25" s="1930">
        <v>100</v>
      </c>
    </row>
    <row r="26" spans="2:8" ht="15" customHeight="1">
      <c r="B26" s="1931" t="s">
        <v>260</v>
      </c>
      <c r="C26" s="361">
        <v>372.90371499999998</v>
      </c>
      <c r="D26" s="361">
        <v>957.82041100000004</v>
      </c>
      <c r="E26" s="361">
        <v>81.954977</v>
      </c>
      <c r="F26" s="361">
        <v>1039.775388</v>
      </c>
      <c r="G26" s="361">
        <v>1165.08232</v>
      </c>
      <c r="H26" s="1932"/>
    </row>
    <row r="27" spans="2:8" ht="14.25" customHeight="1">
      <c r="B27" s="2698" t="s">
        <v>2897</v>
      </c>
      <c r="C27" s="2698"/>
      <c r="D27" s="2698"/>
      <c r="E27" s="2698"/>
      <c r="F27" s="2698"/>
      <c r="G27" s="2698"/>
      <c r="H27" s="2698"/>
    </row>
    <row r="28" spans="2:8">
      <c r="B28" s="205" t="s">
        <v>18</v>
      </c>
    </row>
  </sheetData>
  <mergeCells count="7">
    <mergeCell ref="B27:H27"/>
    <mergeCell ref="B8:B10"/>
    <mergeCell ref="C8:G8"/>
    <mergeCell ref="H8:H10"/>
    <mergeCell ref="C9:C10"/>
    <mergeCell ref="D9:F9"/>
    <mergeCell ref="G9:G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dimension ref="B1:M21"/>
  <sheetViews>
    <sheetView workbookViewId="0">
      <selection activeCell="G14" sqref="G14"/>
    </sheetView>
  </sheetViews>
  <sheetFormatPr defaultRowHeight="12"/>
  <cols>
    <col min="1" max="1" width="9.140625" style="3"/>
    <col min="2" max="2" width="42" style="3" customWidth="1"/>
    <col min="3" max="13" width="6.7109375" style="3" customWidth="1"/>
    <col min="14" max="16384" width="9.140625" style="3"/>
  </cols>
  <sheetData>
    <row r="1" spans="2:13" ht="15" customHeight="1"/>
    <row r="2" spans="2:13" ht="15" customHeight="1"/>
    <row r="3" spans="2:13" ht="15" customHeight="1"/>
    <row r="4" spans="2:13" ht="15" customHeight="1"/>
    <row r="5" spans="2:13" ht="15" customHeight="1"/>
    <row r="6" spans="2:13" ht="15" customHeight="1"/>
    <row r="7" spans="2:13" ht="15" customHeight="1">
      <c r="B7" s="6" t="s">
        <v>1101</v>
      </c>
    </row>
    <row r="8" spans="2:13" ht="15" customHeight="1">
      <c r="B8" s="3" t="s">
        <v>2585</v>
      </c>
    </row>
    <row r="9" spans="2:13" ht="15" customHeight="1">
      <c r="B9" s="2621"/>
      <c r="C9" s="2623">
        <v>2017</v>
      </c>
      <c r="D9" s="2623">
        <f>+C9+1</f>
        <v>2018</v>
      </c>
      <c r="E9" s="2623">
        <v>2018</v>
      </c>
      <c r="F9" s="2623"/>
      <c r="G9" s="2623"/>
      <c r="H9" s="2623"/>
      <c r="I9" s="2619">
        <f>+E9+1</f>
        <v>2019</v>
      </c>
      <c r="J9" s="2590"/>
      <c r="K9" s="2620"/>
      <c r="L9" s="2617" t="s">
        <v>45</v>
      </c>
      <c r="M9" s="2618"/>
    </row>
    <row r="10" spans="2:13" ht="15" customHeight="1">
      <c r="B10" s="2622"/>
      <c r="C10" s="2624"/>
      <c r="D10" s="2624"/>
      <c r="E10" s="1248" t="s">
        <v>24</v>
      </c>
      <c r="F10" s="1248" t="s">
        <v>25</v>
      </c>
      <c r="G10" s="1248" t="s">
        <v>26</v>
      </c>
      <c r="H10" s="1248" t="s">
        <v>27</v>
      </c>
      <c r="I10" s="1248" t="s">
        <v>24</v>
      </c>
      <c r="J10" s="1327" t="s">
        <v>25</v>
      </c>
      <c r="K10" s="1328" t="s">
        <v>26</v>
      </c>
      <c r="L10" s="1327">
        <v>2018</v>
      </c>
      <c r="M10" s="1329">
        <v>2019</v>
      </c>
    </row>
    <row r="11" spans="2:13" ht="15" customHeight="1">
      <c r="B11" s="1330" t="s">
        <v>1136</v>
      </c>
      <c r="C11" s="1331"/>
      <c r="D11" s="1331"/>
      <c r="E11" s="1331"/>
      <c r="F11" s="1331"/>
      <c r="G11" s="1331"/>
      <c r="H11" s="1331"/>
      <c r="I11" s="1331"/>
      <c r="J11" s="1331"/>
      <c r="K11" s="1331"/>
      <c r="L11" s="1331"/>
      <c r="M11" s="1332"/>
    </row>
    <row r="12" spans="2:13" ht="15" customHeight="1">
      <c r="B12" s="1325" t="s">
        <v>1137</v>
      </c>
      <c r="C12" s="1336">
        <v>1.8377812064790298</v>
      </c>
      <c r="D12" s="1336">
        <v>1.1593876034272097</v>
      </c>
      <c r="E12" s="1340">
        <v>1.8338198276011433</v>
      </c>
      <c r="F12" s="1339">
        <v>1.9138998103237654</v>
      </c>
      <c r="G12" s="1339">
        <v>1.7465259975828706</v>
      </c>
      <c r="H12" s="1339">
        <v>1.1593876034272097</v>
      </c>
      <c r="I12" s="1343">
        <v>0.50946608792804504</v>
      </c>
      <c r="J12" s="1340">
        <v>0.42347884778625317</v>
      </c>
      <c r="K12" s="1333" t="s">
        <v>42</v>
      </c>
      <c r="L12" s="1344">
        <v>1.7176313465256121</v>
      </c>
      <c r="M12" s="1333" t="s">
        <v>42</v>
      </c>
    </row>
    <row r="13" spans="2:13" ht="15" customHeight="1">
      <c r="B13" s="27" t="s">
        <v>53</v>
      </c>
      <c r="C13" s="1337">
        <v>0.83648192796416965</v>
      </c>
      <c r="D13" s="1337">
        <v>1.0190039021673269</v>
      </c>
      <c r="E13" s="1326">
        <v>0.80661091550326791</v>
      </c>
      <c r="F13" s="1326">
        <v>0.83614404502690165</v>
      </c>
      <c r="G13" s="1326">
        <v>0.90422514808145216</v>
      </c>
      <c r="H13" s="1326">
        <v>1.0190039021673269</v>
      </c>
      <c r="I13" s="1341">
        <v>1.0039832399957511</v>
      </c>
      <c r="J13" s="1326">
        <v>0.92154932182904636</v>
      </c>
      <c r="K13" s="1334" t="s">
        <v>42</v>
      </c>
      <c r="L13" s="1345">
        <v>0.89627930861785754</v>
      </c>
      <c r="M13" s="1334" t="s">
        <v>42</v>
      </c>
    </row>
    <row r="14" spans="2:13" ht="15" customHeight="1">
      <c r="B14" s="35" t="s">
        <v>1138</v>
      </c>
      <c r="C14" s="1337">
        <v>1.0012992785148604</v>
      </c>
      <c r="D14" s="1337">
        <v>0.14038370125988292</v>
      </c>
      <c r="E14" s="1326">
        <v>1.0272089120978753</v>
      </c>
      <c r="F14" s="1326">
        <v>1.0777557652968641</v>
      </c>
      <c r="G14" s="1326">
        <v>0.84230084950141848</v>
      </c>
      <c r="H14" s="1326">
        <v>0.14038370125988292</v>
      </c>
      <c r="I14" s="1341">
        <v>-0.49451715206770597</v>
      </c>
      <c r="J14" s="1326">
        <v>-0.49807047404279348</v>
      </c>
      <c r="K14" s="1334" t="s">
        <v>42</v>
      </c>
      <c r="L14" s="1345">
        <v>0.82135203790775457</v>
      </c>
      <c r="M14" s="1334" t="s">
        <v>42</v>
      </c>
    </row>
    <row r="15" spans="2:13" ht="15" customHeight="1">
      <c r="B15" s="36" t="s">
        <v>1139</v>
      </c>
      <c r="C15" s="1337">
        <v>1.009392274582527</v>
      </c>
      <c r="D15" s="1337">
        <v>8.6704421142725294E-2</v>
      </c>
      <c r="E15" s="1326">
        <v>0.81602826898279845</v>
      </c>
      <c r="F15" s="1326">
        <v>0.80321350147589343</v>
      </c>
      <c r="G15" s="1326">
        <v>0.54415367107105783</v>
      </c>
      <c r="H15" s="1326">
        <v>8.6704421142725294E-2</v>
      </c>
      <c r="I15" s="1341">
        <v>-0.29118218700075699</v>
      </c>
      <c r="J15" s="1326">
        <v>-0.63626578639252662</v>
      </c>
      <c r="K15" s="1334">
        <v>-0.84259869675711674</v>
      </c>
      <c r="L15" s="1345">
        <v>0.50393177499058672</v>
      </c>
      <c r="M15" s="1334">
        <v>-0.74322642599814837</v>
      </c>
    </row>
    <row r="16" spans="2:13" ht="15" customHeight="1">
      <c r="B16" s="36" t="s">
        <v>1140</v>
      </c>
      <c r="C16" s="1337">
        <v>-5.62667822624267</v>
      </c>
      <c r="D16" s="1337">
        <v>-6.587510466172203</v>
      </c>
      <c r="E16" s="1326">
        <v>-5.9966055928356798</v>
      </c>
      <c r="F16" s="1326">
        <v>-6.0676386220385794</v>
      </c>
      <c r="G16" s="1326">
        <v>-6.2776732757389073</v>
      </c>
      <c r="H16" s="1326">
        <v>-6.587510466172203</v>
      </c>
      <c r="I16" s="1341">
        <v>-6.8450504034019461</v>
      </c>
      <c r="J16" s="1326">
        <v>-7.0423737027511049</v>
      </c>
      <c r="K16" s="1334">
        <v>-7.2370480734153517</v>
      </c>
      <c r="L16" s="1345">
        <v>-6.3305982499130344</v>
      </c>
      <c r="M16" s="1334">
        <v>-7.2011263363548998</v>
      </c>
    </row>
    <row r="17" spans="2:13" ht="15" customHeight="1">
      <c r="B17" s="35" t="s">
        <v>1141</v>
      </c>
      <c r="C17" s="1337">
        <v>6.6360705008251974</v>
      </c>
      <c r="D17" s="1337">
        <v>6.6742148873149292</v>
      </c>
      <c r="E17" s="1326">
        <v>6.8126338618184787</v>
      </c>
      <c r="F17" s="1326">
        <v>6.8708521235144735</v>
      </c>
      <c r="G17" s="1326">
        <v>6.821826946809967</v>
      </c>
      <c r="H17" s="1326">
        <v>6.6742148873149292</v>
      </c>
      <c r="I17" s="1341">
        <v>6.5538682164011899</v>
      </c>
      <c r="J17" s="1326">
        <v>6.4061079163585788</v>
      </c>
      <c r="K17" s="1334">
        <v>6.394449376658236</v>
      </c>
      <c r="L17" s="1345">
        <v>6.8345300249036232</v>
      </c>
      <c r="M17" s="1334">
        <v>6.4578999103567529</v>
      </c>
    </row>
    <row r="18" spans="2:13" ht="15" customHeight="1">
      <c r="B18" s="35" t="s">
        <v>1142</v>
      </c>
      <c r="C18" s="1337">
        <v>-2.3473490640667967</v>
      </c>
      <c r="D18" s="1337">
        <v>-2.1998435998140358</v>
      </c>
      <c r="E18" s="1326">
        <v>-2.0991434378342193</v>
      </c>
      <c r="F18" s="1326">
        <v>-2.0257482528664266</v>
      </c>
      <c r="G18" s="1326">
        <v>-2.0949554749656616</v>
      </c>
      <c r="H18" s="1326">
        <v>-2.1998435998140358</v>
      </c>
      <c r="I18" s="1341">
        <v>-2.3292549319502078</v>
      </c>
      <c r="J18" s="1326">
        <v>-2.0673169148988975</v>
      </c>
      <c r="K18" s="1334" t="s">
        <v>42</v>
      </c>
      <c r="L18" s="1345">
        <v>-2.630161437367017</v>
      </c>
      <c r="M18" s="1334" t="s">
        <v>42</v>
      </c>
    </row>
    <row r="19" spans="2:13">
      <c r="B19" s="1276" t="s">
        <v>1143</v>
      </c>
      <c r="C19" s="1338">
        <v>2.3392560679991314</v>
      </c>
      <c r="D19" s="1338">
        <v>2.2535218990398236</v>
      </c>
      <c r="E19" s="1335">
        <v>2.2416825089970214</v>
      </c>
      <c r="F19" s="1335">
        <v>2.2768746845363586</v>
      </c>
      <c r="G19" s="1335">
        <v>2.2884765132179457</v>
      </c>
      <c r="H19" s="1335">
        <v>2.2535218990398236</v>
      </c>
      <c r="I19" s="1342">
        <v>2.1847441800808638</v>
      </c>
      <c r="J19" s="1335">
        <v>2.200272484915367</v>
      </c>
      <c r="K19" s="1335" t="s">
        <v>42</v>
      </c>
      <c r="L19" s="1342">
        <v>2.1950888979616603</v>
      </c>
      <c r="M19" s="1335" t="s">
        <v>42</v>
      </c>
    </row>
    <row r="20" spans="2:13">
      <c r="B20" s="3" t="s">
        <v>3011</v>
      </c>
    </row>
    <row r="21" spans="2:13">
      <c r="B21" s="33" t="s">
        <v>1148</v>
      </c>
    </row>
  </sheetData>
  <mergeCells count="6">
    <mergeCell ref="L9:M9"/>
    <mergeCell ref="I9:K9"/>
    <mergeCell ref="B9:B10"/>
    <mergeCell ref="C9:C10"/>
    <mergeCell ref="D9:D10"/>
    <mergeCell ref="E9:H9"/>
  </mergeCells>
  <pageMargins left="0.7" right="0.7" top="0.75" bottom="0.75" header="0.3" footer="0.3"/>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4"/>
  <dimension ref="B1:D25"/>
  <sheetViews>
    <sheetView workbookViewId="0">
      <selection activeCell="G29" sqref="G29"/>
    </sheetView>
  </sheetViews>
  <sheetFormatPr defaultRowHeight="12"/>
  <cols>
    <col min="1" max="1" width="9.140625" style="3"/>
    <col min="2" max="2" width="80.42578125" style="3" customWidth="1"/>
    <col min="3" max="3" width="13.140625" style="3" customWidth="1"/>
    <col min="4" max="4" width="10.42578125" style="3" customWidth="1"/>
    <col min="5" max="16384" width="9.140625" style="3"/>
  </cols>
  <sheetData>
    <row r="1" spans="2:4" ht="15" customHeight="1"/>
    <row r="2" spans="2:4" ht="15" customHeight="1"/>
    <row r="3" spans="2:4" ht="15" customHeight="1"/>
    <row r="4" spans="2:4" ht="15" customHeight="1"/>
    <row r="5" spans="2:4" ht="15" customHeight="1"/>
    <row r="6" spans="2:4" ht="15" customHeight="1">
      <c r="B6" s="6" t="s">
        <v>3315</v>
      </c>
    </row>
    <row r="7" spans="2:4" ht="15" customHeight="1">
      <c r="B7" s="407" t="s">
        <v>56</v>
      </c>
    </row>
    <row r="8" spans="2:4" ht="24.95" customHeight="1">
      <c r="B8" s="318" t="s">
        <v>194</v>
      </c>
      <c r="C8" s="1934" t="s">
        <v>2703</v>
      </c>
      <c r="D8" s="319" t="s">
        <v>1047</v>
      </c>
    </row>
    <row r="9" spans="2:4" ht="15" customHeight="1">
      <c r="B9" s="471" t="s">
        <v>3155</v>
      </c>
      <c r="C9" s="307">
        <v>1412.6791029999999</v>
      </c>
      <c r="D9" s="403">
        <v>100</v>
      </c>
    </row>
    <row r="10" spans="2:4" ht="15" customHeight="1">
      <c r="B10" s="330" t="s">
        <v>1045</v>
      </c>
      <c r="C10" s="263">
        <v>3.6693999999999997E-2</v>
      </c>
      <c r="D10" s="263">
        <v>2.5974759534614601E-3</v>
      </c>
    </row>
    <row r="11" spans="2:4" ht="15" customHeight="1">
      <c r="B11" s="330" t="s">
        <v>431</v>
      </c>
      <c r="C11" s="263">
        <v>106.99978400000001</v>
      </c>
      <c r="D11" s="263">
        <v>7.5742455432923599</v>
      </c>
    </row>
    <row r="12" spans="2:4" ht="15" customHeight="1">
      <c r="B12" s="330" t="s">
        <v>432</v>
      </c>
      <c r="C12" s="262">
        <v>57.431314999999998</v>
      </c>
      <c r="D12" s="263">
        <v>4.0654183160236101</v>
      </c>
    </row>
    <row r="13" spans="2:4" ht="15" customHeight="1">
      <c r="B13" s="330" t="s">
        <v>433</v>
      </c>
      <c r="C13" s="262">
        <v>1157.332242</v>
      </c>
      <c r="D13" s="263">
        <v>81.9246380541951</v>
      </c>
    </row>
    <row r="14" spans="2:4" ht="15" customHeight="1">
      <c r="B14" s="330" t="s">
        <v>434</v>
      </c>
      <c r="C14" s="262">
        <v>88.924216000000001</v>
      </c>
      <c r="D14" s="263">
        <v>6.2947215550338598</v>
      </c>
    </row>
    <row r="15" spans="2:4" ht="15" customHeight="1">
      <c r="B15" s="330" t="s">
        <v>207</v>
      </c>
      <c r="C15" s="262">
        <v>1.954852</v>
      </c>
      <c r="D15" s="263">
        <v>0.13837905550160901</v>
      </c>
    </row>
    <row r="16" spans="2:4" ht="15" customHeight="1">
      <c r="B16" s="379" t="s">
        <v>267</v>
      </c>
      <c r="C16" s="371">
        <v>1422.9119880000001</v>
      </c>
      <c r="D16" s="404" t="s">
        <v>177</v>
      </c>
    </row>
    <row r="17" spans="2:4" ht="15" customHeight="1">
      <c r="B17" s="330" t="s">
        <v>204</v>
      </c>
      <c r="C17" s="262">
        <v>247.59678299999999</v>
      </c>
      <c r="D17" s="263" t="s">
        <v>177</v>
      </c>
    </row>
    <row r="18" spans="2:4" ht="15" customHeight="1">
      <c r="B18" s="379" t="s">
        <v>259</v>
      </c>
      <c r="C18" s="371">
        <v>1175.3152050000001</v>
      </c>
      <c r="D18" s="404" t="s">
        <v>177</v>
      </c>
    </row>
    <row r="19" spans="2:4" ht="15" customHeight="1">
      <c r="B19" s="379" t="s">
        <v>260</v>
      </c>
      <c r="C19" s="371">
        <v>1165.08232</v>
      </c>
      <c r="D19" s="404" t="s">
        <v>177</v>
      </c>
    </row>
    <row r="20" spans="2:4" ht="15" customHeight="1">
      <c r="B20" s="330" t="s">
        <v>200</v>
      </c>
      <c r="C20" s="262"/>
      <c r="D20" s="263"/>
    </row>
    <row r="21" spans="2:4" ht="15" customHeight="1">
      <c r="B21" s="367" t="s">
        <v>282</v>
      </c>
      <c r="C21" s="262">
        <v>0.27500000000000002</v>
      </c>
      <c r="D21" s="263"/>
    </row>
    <row r="22" spans="2:4" ht="15" customHeight="1">
      <c r="B22" s="330" t="s">
        <v>283</v>
      </c>
      <c r="C22" s="262">
        <v>9.9578849999999992</v>
      </c>
      <c r="D22" s="263"/>
    </row>
    <row r="23" spans="2:4" ht="15" customHeight="1">
      <c r="B23" s="1962" t="s">
        <v>284</v>
      </c>
      <c r="C23" s="2008"/>
      <c r="D23" s="1985"/>
    </row>
    <row r="24" spans="2:4" ht="24.95" customHeight="1">
      <c r="B24" s="2851" t="s">
        <v>3081</v>
      </c>
      <c r="C24" s="2851"/>
      <c r="D24" s="2851"/>
    </row>
    <row r="25" spans="2:4">
      <c r="B25" s="205" t="s">
        <v>18</v>
      </c>
    </row>
  </sheetData>
  <mergeCells count="1">
    <mergeCell ref="B24:D24"/>
  </mergeCells>
  <pageMargins left="0.7" right="0.7" top="0.75" bottom="0.75" header="0.3" footer="0.3"/>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5"/>
  <dimension ref="B1:F28"/>
  <sheetViews>
    <sheetView workbookViewId="0">
      <selection activeCell="E21" sqref="E21"/>
    </sheetView>
  </sheetViews>
  <sheetFormatPr defaultRowHeight="12"/>
  <cols>
    <col min="1" max="1" width="9.140625" style="3"/>
    <col min="2" max="2" width="56.7109375" style="3" customWidth="1"/>
    <col min="3" max="3" width="13.42578125" style="3" customWidth="1"/>
    <col min="4" max="4" width="14.28515625" style="3" customWidth="1"/>
    <col min="5" max="6" width="11.8554687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6" t="s">
        <v>3156</v>
      </c>
    </row>
    <row r="7" spans="2:6" ht="15" customHeight="1">
      <c r="B7" s="407" t="s">
        <v>56</v>
      </c>
    </row>
    <row r="8" spans="2:6" ht="15" customHeight="1">
      <c r="B8" s="2768"/>
      <c r="C8" s="2346">
        <v>2019</v>
      </c>
      <c r="D8" s="2346">
        <v>2020</v>
      </c>
      <c r="E8" s="2813" t="s">
        <v>178</v>
      </c>
      <c r="F8" s="2814" t="s">
        <v>2695</v>
      </c>
    </row>
    <row r="9" spans="2:6" ht="15" customHeight="1">
      <c r="B9" s="2769"/>
      <c r="C9" s="283" t="s">
        <v>120</v>
      </c>
      <c r="D9" s="283" t="s">
        <v>180</v>
      </c>
      <c r="E9" s="2770"/>
      <c r="F9" s="2815"/>
    </row>
    <row r="10" spans="2:6" ht="15" customHeight="1">
      <c r="B10" s="336" t="s">
        <v>129</v>
      </c>
      <c r="C10" s="1785">
        <v>58.913023833251501</v>
      </c>
      <c r="D10" s="1785">
        <v>91.561107000000007</v>
      </c>
      <c r="E10" s="1785">
        <v>55.417429020714003</v>
      </c>
      <c r="F10" s="1786">
        <v>60.845609375830897</v>
      </c>
    </row>
    <row r="11" spans="2:6" ht="15" customHeight="1">
      <c r="B11" s="2384" t="s">
        <v>118</v>
      </c>
      <c r="C11" s="262">
        <v>43.892179661184002</v>
      </c>
      <c r="D11" s="262">
        <v>50.377598999999996</v>
      </c>
      <c r="E11" s="262">
        <v>14.7757969389507</v>
      </c>
      <c r="F11" s="263">
        <v>33.477704786228202</v>
      </c>
    </row>
    <row r="12" spans="2:6" ht="15" customHeight="1">
      <c r="B12" s="264" t="s">
        <v>2709</v>
      </c>
      <c r="C12" s="262">
        <v>34.240118574956803</v>
      </c>
      <c r="D12" s="262">
        <v>37.973106000000001</v>
      </c>
      <c r="E12" s="262">
        <v>10.9023787895801</v>
      </c>
      <c r="F12" s="263">
        <v>25.234478373694401</v>
      </c>
    </row>
    <row r="13" spans="2:6" ht="15" customHeight="1">
      <c r="B13" s="265" t="s">
        <v>277</v>
      </c>
      <c r="C13" s="375">
        <v>34.240118574956803</v>
      </c>
      <c r="D13" s="375">
        <v>37.973106000000001</v>
      </c>
      <c r="E13" s="375">
        <v>10.9023787895801</v>
      </c>
      <c r="F13" s="263">
        <v>25.234478373694401</v>
      </c>
    </row>
    <row r="14" spans="2:6" ht="15" customHeight="1">
      <c r="B14" s="265" t="s">
        <v>411</v>
      </c>
      <c r="C14" s="262">
        <v>9.6520610862272296</v>
      </c>
      <c r="D14" s="262">
        <v>12.404493</v>
      </c>
      <c r="E14" s="262">
        <v>28.516519831192198</v>
      </c>
      <c r="F14" s="263">
        <v>8.2432264125337493</v>
      </c>
    </row>
    <row r="15" spans="2:6" ht="15" customHeight="1">
      <c r="B15" s="2384" t="s">
        <v>119</v>
      </c>
      <c r="C15" s="262">
        <v>15.0208441720675</v>
      </c>
      <c r="D15" s="262">
        <v>41.183508000000003</v>
      </c>
      <c r="E15" s="262">
        <v>174.17572227121701</v>
      </c>
      <c r="F15" s="263">
        <v>27.367904589602698</v>
      </c>
    </row>
    <row r="16" spans="2:6" ht="15" customHeight="1">
      <c r="B16" s="218" t="s">
        <v>280</v>
      </c>
      <c r="C16" s="262">
        <v>6.8124494703804102</v>
      </c>
      <c r="D16" s="262">
        <v>11.568144999999999</v>
      </c>
      <c r="E16" s="262">
        <v>69.808892532659399</v>
      </c>
      <c r="F16" s="263">
        <v>7.6874434455338196</v>
      </c>
    </row>
    <row r="17" spans="2:6" ht="15" customHeight="1">
      <c r="B17" s="218" t="s">
        <v>281</v>
      </c>
      <c r="C17" s="262">
        <v>8.20839470168705</v>
      </c>
      <c r="D17" s="262">
        <v>29.615362999999999</v>
      </c>
      <c r="E17" s="262">
        <v>260.793603089204</v>
      </c>
      <c r="F17" s="263">
        <v>19.6804611440689</v>
      </c>
    </row>
    <row r="18" spans="2:6" ht="15" customHeight="1">
      <c r="B18" s="334" t="s">
        <v>181</v>
      </c>
      <c r="C18" s="298">
        <v>33.941336100644101</v>
      </c>
      <c r="D18" s="298">
        <v>58.919935000000002</v>
      </c>
      <c r="E18" s="298">
        <v>73.5934461309608</v>
      </c>
      <c r="F18" s="335">
        <v>39.154390624169103</v>
      </c>
    </row>
    <row r="19" spans="2:6" ht="15" customHeight="1">
      <c r="B19" s="288" t="s">
        <v>182</v>
      </c>
      <c r="C19" s="276"/>
      <c r="D19" s="276"/>
      <c r="E19" s="276"/>
      <c r="F19" s="289">
        <v>0</v>
      </c>
    </row>
    <row r="20" spans="2:6" ht="15" customHeight="1">
      <c r="B20" s="323" t="s">
        <v>198</v>
      </c>
      <c r="C20" s="375">
        <v>26.673404229902399</v>
      </c>
      <c r="D20" s="375">
        <v>26.364388999999999</v>
      </c>
      <c r="E20" s="375"/>
      <c r="F20" s="377" t="s">
        <v>177</v>
      </c>
    </row>
    <row r="21" spans="2:6" ht="15" customHeight="1">
      <c r="B21" s="379" t="s">
        <v>259</v>
      </c>
      <c r="C21" s="298">
        <v>76.180955703993206</v>
      </c>
      <c r="D21" s="298">
        <v>134.11665300000001</v>
      </c>
      <c r="E21" s="298">
        <v>76.050105647296263</v>
      </c>
      <c r="F21" s="335" t="s">
        <v>177</v>
      </c>
    </row>
    <row r="22" spans="2:6" ht="15" customHeight="1">
      <c r="B22" s="409" t="s">
        <v>260</v>
      </c>
      <c r="C22" s="276">
        <v>66.180955703993206</v>
      </c>
      <c r="D22" s="276">
        <v>124.116653</v>
      </c>
      <c r="E22" s="276"/>
      <c r="F22" s="289" t="s">
        <v>177</v>
      </c>
    </row>
    <row r="23" spans="2:6" ht="15" customHeight="1">
      <c r="B23" s="327" t="s">
        <v>200</v>
      </c>
      <c r="C23" s="263" t="s">
        <v>177</v>
      </c>
      <c r="D23" s="263" t="s">
        <v>177</v>
      </c>
      <c r="E23" s="263"/>
      <c r="F23" s="405"/>
    </row>
    <row r="24" spans="2:6" ht="15" customHeight="1">
      <c r="B24" s="330" t="s">
        <v>282</v>
      </c>
      <c r="C24" s="263">
        <v>10</v>
      </c>
      <c r="D24" s="263">
        <v>10</v>
      </c>
      <c r="E24" s="263"/>
      <c r="F24" s="406"/>
    </row>
    <row r="25" spans="2:6" ht="15" customHeight="1">
      <c r="B25" s="330" t="s">
        <v>283</v>
      </c>
      <c r="C25" s="263"/>
      <c r="D25" s="263"/>
      <c r="E25" s="263"/>
      <c r="F25" s="406"/>
    </row>
    <row r="26" spans="2:6" ht="15" customHeight="1">
      <c r="B26" s="337" t="s">
        <v>284</v>
      </c>
      <c r="C26" s="338"/>
      <c r="D26" s="338">
        <v>0</v>
      </c>
      <c r="E26" s="338"/>
      <c r="F26" s="410"/>
    </row>
    <row r="27" spans="2:6" ht="12" customHeight="1">
      <c r="B27" s="2731" t="s">
        <v>2696</v>
      </c>
      <c r="C27" s="2732"/>
      <c r="D27" s="2732"/>
      <c r="E27" s="2732"/>
      <c r="F27" s="2732"/>
    </row>
    <row r="28" spans="2:6">
      <c r="B28" s="205" t="s">
        <v>18</v>
      </c>
    </row>
  </sheetData>
  <mergeCells count="4">
    <mergeCell ref="B8:B9"/>
    <mergeCell ref="E8:E9"/>
    <mergeCell ref="F8:F9"/>
    <mergeCell ref="B27:F27"/>
  </mergeCells>
  <pageMargins left="0.7" right="0.7" top="0.75" bottom="0.75" header="0.3" footer="0.3"/>
  <pageSetup paperSize="9" orientation="portrait"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6"/>
  <dimension ref="B1:J20"/>
  <sheetViews>
    <sheetView workbookViewId="0">
      <selection activeCell="D24" sqref="D24"/>
    </sheetView>
  </sheetViews>
  <sheetFormatPr defaultRowHeight="12"/>
  <cols>
    <col min="1" max="1" width="9.140625" style="3"/>
    <col min="2" max="2" width="34" style="3" customWidth="1"/>
    <col min="3" max="3" width="11" style="3" customWidth="1"/>
    <col min="4" max="4" width="9.28515625" style="3" customWidth="1"/>
    <col min="5" max="5" width="9.85546875" style="3" customWidth="1"/>
    <col min="6" max="6" width="14.140625" style="3" customWidth="1"/>
    <col min="7" max="7" width="12.5703125" style="3" customWidth="1"/>
    <col min="8" max="8" width="9.42578125" style="3" customWidth="1"/>
    <col min="9" max="9" width="7.85546875" style="3" customWidth="1"/>
    <col min="10" max="10" width="9.14062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c r="B6" s="6" t="s">
        <v>3316</v>
      </c>
    </row>
    <row r="7" spans="2:10" ht="15" customHeight="1">
      <c r="B7" s="407" t="s">
        <v>56</v>
      </c>
    </row>
    <row r="8" spans="2:10" ht="15" customHeight="1">
      <c r="B8" s="2760" t="s">
        <v>177</v>
      </c>
      <c r="C8" s="356">
        <v>2019</v>
      </c>
      <c r="D8" s="2746" t="s">
        <v>2697</v>
      </c>
      <c r="E8" s="2748"/>
      <c r="F8" s="2748"/>
      <c r="G8" s="2748"/>
      <c r="H8" s="2748"/>
      <c r="I8" s="2749"/>
      <c r="J8" s="2695" t="s">
        <v>114</v>
      </c>
    </row>
    <row r="9" spans="2:10" ht="24.95" customHeight="1">
      <c r="B9" s="2765"/>
      <c r="C9" s="391" t="s">
        <v>120</v>
      </c>
      <c r="D9" s="365" t="s">
        <v>2698</v>
      </c>
      <c r="E9" s="392" t="s">
        <v>190</v>
      </c>
      <c r="F9" s="392" t="s">
        <v>188</v>
      </c>
      <c r="G9" s="392" t="s">
        <v>2699</v>
      </c>
      <c r="H9" s="392" t="s">
        <v>191</v>
      </c>
      <c r="I9" s="392" t="s">
        <v>6</v>
      </c>
      <c r="J9" s="2764"/>
    </row>
    <row r="10" spans="2:10" ht="15" customHeight="1">
      <c r="B10" s="340" t="s">
        <v>192</v>
      </c>
      <c r="C10" s="380">
        <v>33.9413361006442</v>
      </c>
      <c r="D10" s="380">
        <v>15.896784999999999</v>
      </c>
      <c r="E10" s="380">
        <v>12.329416999999999</v>
      </c>
      <c r="F10" s="380">
        <v>21.835764000000001</v>
      </c>
      <c r="G10" s="380">
        <v>8.8579690000000006</v>
      </c>
      <c r="H10" s="380"/>
      <c r="I10" s="381">
        <v>58.919935000000002</v>
      </c>
      <c r="J10" s="381">
        <v>73.593446130960601</v>
      </c>
    </row>
    <row r="11" spans="2:10" ht="15" customHeight="1">
      <c r="B11" s="451" t="s">
        <v>268</v>
      </c>
      <c r="C11" s="448">
        <v>33.9413361006442</v>
      </c>
      <c r="D11" s="448">
        <v>15.896784999999999</v>
      </c>
      <c r="E11" s="448">
        <v>12.329416999999999</v>
      </c>
      <c r="F11" s="448">
        <v>21.835764000000001</v>
      </c>
      <c r="G11" s="448">
        <v>8.8579690000000006</v>
      </c>
      <c r="H11" s="448"/>
      <c r="I11" s="449">
        <v>58.919935000000002</v>
      </c>
      <c r="J11" s="452" t="s">
        <v>177</v>
      </c>
    </row>
    <row r="12" spans="2:10" ht="15" customHeight="1">
      <c r="B12" s="348" t="s">
        <v>198</v>
      </c>
      <c r="C12" s="296"/>
      <c r="D12" s="296"/>
      <c r="E12" s="296"/>
      <c r="F12" s="296"/>
      <c r="G12" s="296">
        <v>1.8279E-2</v>
      </c>
      <c r="H12" s="296"/>
      <c r="I12" s="296">
        <v>1.8279E-2</v>
      </c>
      <c r="J12" s="450"/>
    </row>
    <row r="13" spans="2:10" ht="15" customHeight="1">
      <c r="B13" s="433" t="s">
        <v>259</v>
      </c>
      <c r="C13" s="431">
        <v>43.9413361006442</v>
      </c>
      <c r="D13" s="431">
        <v>25.896785000000001</v>
      </c>
      <c r="E13" s="431">
        <v>12.329416999999999</v>
      </c>
      <c r="F13" s="431">
        <v>21.835764000000001</v>
      </c>
      <c r="G13" s="431">
        <v>8.8396899999999992</v>
      </c>
      <c r="H13" s="431"/>
      <c r="I13" s="432">
        <v>68.901656000000003</v>
      </c>
      <c r="J13" s="434" t="s">
        <v>177</v>
      </c>
    </row>
    <row r="14" spans="2:10" ht="15" customHeight="1">
      <c r="B14" s="357" t="s">
        <v>260</v>
      </c>
      <c r="C14" s="384">
        <v>33.9413361006442</v>
      </c>
      <c r="D14" s="384">
        <v>15.896784999999999</v>
      </c>
      <c r="E14" s="384">
        <v>12.329416999999999</v>
      </c>
      <c r="F14" s="384">
        <v>21.835764000000001</v>
      </c>
      <c r="G14" s="384">
        <v>8.8396899999999992</v>
      </c>
      <c r="H14" s="384"/>
      <c r="I14" s="385">
        <v>58.901656000000003</v>
      </c>
      <c r="J14" s="435" t="s">
        <v>177</v>
      </c>
    </row>
    <row r="15" spans="2:10" ht="15" customHeight="1">
      <c r="B15" s="327" t="s">
        <v>200</v>
      </c>
      <c r="C15" s="263" t="s">
        <v>177</v>
      </c>
      <c r="D15" s="263" t="s">
        <v>177</v>
      </c>
      <c r="E15" s="263" t="s">
        <v>177</v>
      </c>
      <c r="F15" s="263" t="s">
        <v>177</v>
      </c>
      <c r="G15" s="263" t="s">
        <v>177</v>
      </c>
      <c r="H15" s="263"/>
      <c r="I15" s="263" t="s">
        <v>177</v>
      </c>
      <c r="J15" s="263"/>
    </row>
    <row r="16" spans="2:10" ht="15" customHeight="1">
      <c r="B16" s="330" t="s">
        <v>282</v>
      </c>
      <c r="C16" s="263">
        <v>10</v>
      </c>
      <c r="D16" s="263">
        <v>10</v>
      </c>
      <c r="E16" s="263"/>
      <c r="F16" s="263"/>
      <c r="G16" s="263"/>
      <c r="H16" s="263"/>
      <c r="I16" s="263">
        <v>10</v>
      </c>
      <c r="J16" s="263"/>
    </row>
    <row r="17" spans="2:10" ht="15" customHeight="1">
      <c r="B17" s="330" t="s">
        <v>283</v>
      </c>
      <c r="C17" s="263"/>
      <c r="D17" s="263"/>
      <c r="E17" s="263"/>
      <c r="F17" s="263"/>
      <c r="G17" s="263"/>
      <c r="H17" s="262"/>
      <c r="I17" s="263"/>
      <c r="J17" s="263"/>
    </row>
    <row r="18" spans="2:10" ht="15" customHeight="1">
      <c r="B18" s="337" t="s">
        <v>284</v>
      </c>
      <c r="C18" s="338"/>
      <c r="D18" s="338"/>
      <c r="E18" s="338"/>
      <c r="F18" s="436"/>
      <c r="G18" s="436"/>
      <c r="H18" s="436"/>
      <c r="I18" s="338"/>
      <c r="J18" s="338"/>
    </row>
    <row r="19" spans="2:10">
      <c r="B19" s="3" t="s">
        <v>196</v>
      </c>
    </row>
    <row r="20" spans="2:10">
      <c r="B20" s="205" t="s">
        <v>18</v>
      </c>
    </row>
  </sheetData>
  <mergeCells count="3">
    <mergeCell ref="B8:B9"/>
    <mergeCell ref="D8:I8"/>
    <mergeCell ref="J8:J9"/>
  </mergeCells>
  <pageMargins left="0.7" right="0.7" top="0.75" bottom="0.75" header="0.3" footer="0.3"/>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7"/>
  <dimension ref="B1:H28"/>
  <sheetViews>
    <sheetView workbookViewId="0">
      <selection activeCell="E19" sqref="E19"/>
    </sheetView>
  </sheetViews>
  <sheetFormatPr defaultRowHeight="12"/>
  <cols>
    <col min="1" max="1" width="9.140625" style="3"/>
    <col min="2" max="2" width="38.140625" style="3" customWidth="1"/>
    <col min="3" max="3" width="9.28515625" style="3" customWidth="1"/>
    <col min="4" max="4" width="10.42578125" style="3" customWidth="1"/>
    <col min="5" max="6" width="10.140625" style="3" customWidth="1"/>
    <col min="7" max="7" width="12.5703125" style="3" customWidth="1"/>
    <col min="8" max="8" width="10.5703125" style="3" customWidth="1"/>
    <col min="9" max="16384" width="9.140625" style="3"/>
  </cols>
  <sheetData>
    <row r="1" spans="2:8" ht="15" customHeight="1"/>
    <row r="2" spans="2:8" ht="15" customHeight="1"/>
    <row r="3" spans="2:8" ht="15" customHeight="1"/>
    <row r="4" spans="2:8" ht="15" customHeight="1"/>
    <row r="5" spans="2:8" ht="15" customHeight="1"/>
    <row r="6" spans="2:8" ht="15" customHeight="1">
      <c r="B6" s="6" t="s">
        <v>3157</v>
      </c>
    </row>
    <row r="7" spans="2:8" ht="15" customHeight="1">
      <c r="B7" s="407" t="s">
        <v>56</v>
      </c>
    </row>
    <row r="8" spans="2:8" ht="15" customHeight="1">
      <c r="B8" s="2744" t="s">
        <v>193</v>
      </c>
      <c r="C8" s="2746" t="s">
        <v>2700</v>
      </c>
      <c r="D8" s="2748"/>
      <c r="E8" s="2748"/>
      <c r="F8" s="2748"/>
      <c r="G8" s="2749"/>
      <c r="H8" s="2746" t="s">
        <v>2701</v>
      </c>
    </row>
    <row r="9" spans="2:8" ht="15" customHeight="1">
      <c r="B9" s="2745"/>
      <c r="C9" s="2747" t="s">
        <v>129</v>
      </c>
      <c r="D9" s="2748" t="s">
        <v>130</v>
      </c>
      <c r="E9" s="2748"/>
      <c r="F9" s="2749"/>
      <c r="G9" s="2766" t="s">
        <v>203</v>
      </c>
      <c r="H9" s="2765"/>
    </row>
    <row r="10" spans="2:8" ht="15" customHeight="1">
      <c r="B10" s="2775"/>
      <c r="C10" s="2735"/>
      <c r="D10" s="311" t="s">
        <v>133</v>
      </c>
      <c r="E10" s="401" t="s">
        <v>135</v>
      </c>
      <c r="F10" s="313" t="s">
        <v>6</v>
      </c>
      <c r="G10" s="2735"/>
      <c r="H10" s="2756"/>
    </row>
    <row r="11" spans="2:8" ht="15" customHeight="1">
      <c r="B11" s="438" t="s">
        <v>127</v>
      </c>
      <c r="C11" s="437">
        <v>61.293664999999997</v>
      </c>
      <c r="D11" s="437">
        <v>45.727007999999998</v>
      </c>
      <c r="E11" s="437">
        <v>0</v>
      </c>
      <c r="F11" s="437">
        <v>45.727007999999998</v>
      </c>
      <c r="G11" s="437">
        <v>91.832492000000002</v>
      </c>
      <c r="H11" s="439">
        <v>68.472102416692394</v>
      </c>
    </row>
    <row r="12" spans="2:8" ht="15" customHeight="1">
      <c r="B12" s="264" t="s">
        <v>3289</v>
      </c>
      <c r="C12" s="262">
        <v>16.004162000000001</v>
      </c>
      <c r="D12" s="262">
        <v>17.229742999999999</v>
      </c>
      <c r="E12" s="262">
        <v>0</v>
      </c>
      <c r="F12" s="262">
        <v>17.229742999999999</v>
      </c>
      <c r="G12" s="262">
        <v>33.233905</v>
      </c>
      <c r="H12" s="263">
        <v>24.779849673105101</v>
      </c>
    </row>
    <row r="13" spans="2:8" ht="15" customHeight="1">
      <c r="B13" s="264" t="s">
        <v>248</v>
      </c>
      <c r="C13" s="262">
        <v>15.293702</v>
      </c>
      <c r="D13" s="262">
        <v>12.957421999999999</v>
      </c>
      <c r="E13" s="262">
        <v>0</v>
      </c>
      <c r="F13" s="262">
        <v>12.957421999999999</v>
      </c>
      <c r="G13" s="262">
        <v>28.251124000000001</v>
      </c>
      <c r="H13" s="263">
        <v>21.064590688823699</v>
      </c>
    </row>
    <row r="14" spans="2:8" ht="15" customHeight="1">
      <c r="B14" s="264" t="s">
        <v>251</v>
      </c>
      <c r="C14" s="262">
        <v>5.0000000000000001E-4</v>
      </c>
      <c r="D14" s="262">
        <v>0</v>
      </c>
      <c r="E14" s="262">
        <v>0</v>
      </c>
      <c r="F14" s="262">
        <v>0</v>
      </c>
      <c r="G14" s="262">
        <v>5.0000000000000001E-4</v>
      </c>
      <c r="H14" s="453">
        <v>4.0284682829789202E-4</v>
      </c>
    </row>
    <row r="15" spans="2:8" ht="15" customHeight="1">
      <c r="B15" s="264" t="s">
        <v>252</v>
      </c>
      <c r="C15" s="262">
        <v>20.667601999999999</v>
      </c>
      <c r="D15" s="262">
        <v>15.065049999999999</v>
      </c>
      <c r="E15" s="262">
        <v>0</v>
      </c>
      <c r="F15" s="262">
        <v>15.065049999999999</v>
      </c>
      <c r="G15" s="262">
        <v>20.544471000000001</v>
      </c>
      <c r="H15" s="263">
        <v>15.318359458314299</v>
      </c>
    </row>
    <row r="16" spans="2:8" ht="15" customHeight="1">
      <c r="B16" s="264" t="s">
        <v>201</v>
      </c>
      <c r="C16" s="262">
        <v>0</v>
      </c>
      <c r="D16" s="262">
        <v>0</v>
      </c>
      <c r="E16" s="262">
        <v>0</v>
      </c>
      <c r="F16" s="262">
        <v>0</v>
      </c>
      <c r="G16" s="262">
        <v>0</v>
      </c>
      <c r="H16" s="453">
        <v>0</v>
      </c>
    </row>
    <row r="17" spans="2:8" ht="15" customHeight="1">
      <c r="B17" s="264" t="s">
        <v>253</v>
      </c>
      <c r="C17" s="262">
        <v>9.3276990000000009</v>
      </c>
      <c r="D17" s="262">
        <v>0.47479300000000002</v>
      </c>
      <c r="E17" s="262">
        <v>0</v>
      </c>
      <c r="F17" s="262">
        <v>0.47479300000000002</v>
      </c>
      <c r="G17" s="262">
        <v>9.8024920000000009</v>
      </c>
      <c r="H17" s="263">
        <v>7.3089297866686298</v>
      </c>
    </row>
    <row r="18" spans="2:8" ht="15" customHeight="1">
      <c r="B18" s="396" t="s">
        <v>128</v>
      </c>
      <c r="C18" s="393">
        <v>30.267441999999999</v>
      </c>
      <c r="D18" s="393">
        <v>23.192927000000001</v>
      </c>
      <c r="E18" s="393">
        <v>0</v>
      </c>
      <c r="F18" s="393">
        <v>23.192927000000001</v>
      </c>
      <c r="G18" s="393">
        <v>42.284160999999997</v>
      </c>
      <c r="H18" s="397">
        <v>31.527897583307599</v>
      </c>
    </row>
    <row r="19" spans="2:8" ht="15" customHeight="1">
      <c r="B19" s="264" t="s">
        <v>254</v>
      </c>
      <c r="C19" s="262">
        <v>14.989981</v>
      </c>
      <c r="D19" s="262">
        <v>12.886431999999999</v>
      </c>
      <c r="E19" s="262">
        <v>0</v>
      </c>
      <c r="F19" s="262">
        <v>12.886431999999999</v>
      </c>
      <c r="G19" s="262">
        <v>27.876412999999999</v>
      </c>
      <c r="H19" s="263">
        <v>20.7851988373137</v>
      </c>
    </row>
    <row r="20" spans="2:8" ht="15" customHeight="1">
      <c r="B20" s="264" t="s">
        <v>255</v>
      </c>
      <c r="C20" s="262">
        <v>15.277461000000001</v>
      </c>
      <c r="D20" s="262">
        <v>0.30649500000000002</v>
      </c>
      <c r="E20" s="262">
        <v>0</v>
      </c>
      <c r="F20" s="262">
        <v>0.30649500000000002</v>
      </c>
      <c r="G20" s="262">
        <v>4.4077479999999998</v>
      </c>
      <c r="H20" s="263">
        <v>3.2865031309721102</v>
      </c>
    </row>
    <row r="21" spans="2:8" ht="15" customHeight="1">
      <c r="B21" s="264" t="s">
        <v>256</v>
      </c>
      <c r="C21" s="262">
        <v>0</v>
      </c>
      <c r="D21" s="262">
        <v>10</v>
      </c>
      <c r="E21" s="262">
        <v>0</v>
      </c>
      <c r="F21" s="262">
        <v>10</v>
      </c>
      <c r="G21" s="262">
        <v>10</v>
      </c>
      <c r="H21" s="453">
        <v>7.4561956150217998</v>
      </c>
    </row>
    <row r="22" spans="2:8" ht="15" customHeight="1">
      <c r="B22" s="264" t="s">
        <v>257</v>
      </c>
      <c r="C22" s="262">
        <v>0</v>
      </c>
      <c r="D22" s="262">
        <v>0</v>
      </c>
      <c r="E22" s="262">
        <v>0</v>
      </c>
      <c r="F22" s="262">
        <v>0</v>
      </c>
      <c r="G22" s="262">
        <v>0</v>
      </c>
      <c r="H22" s="453">
        <v>0</v>
      </c>
    </row>
    <row r="23" spans="2:8" ht="15" customHeight="1">
      <c r="B23" s="264" t="s">
        <v>258</v>
      </c>
      <c r="C23" s="262">
        <v>0</v>
      </c>
      <c r="D23" s="262">
        <v>0</v>
      </c>
      <c r="E23" s="262">
        <v>0</v>
      </c>
      <c r="F23" s="262">
        <v>0</v>
      </c>
      <c r="G23" s="262"/>
      <c r="H23" s="453">
        <v>0</v>
      </c>
    </row>
    <row r="24" spans="2:8" ht="15" customHeight="1">
      <c r="B24" s="278" t="s">
        <v>205</v>
      </c>
      <c r="C24" s="359" t="s">
        <v>177</v>
      </c>
      <c r="D24" s="359" t="s">
        <v>177</v>
      </c>
      <c r="E24" s="359" t="s">
        <v>177</v>
      </c>
      <c r="F24" s="359" t="s">
        <v>177</v>
      </c>
      <c r="G24" s="359">
        <v>26.364388999999999</v>
      </c>
      <c r="H24" s="413" t="s">
        <v>177</v>
      </c>
    </row>
    <row r="25" spans="2:8" ht="15" customHeight="1">
      <c r="B25" s="398" t="s">
        <v>259</v>
      </c>
      <c r="C25" s="371">
        <v>91.561107000000007</v>
      </c>
      <c r="D25" s="371">
        <v>68.919934999999995</v>
      </c>
      <c r="E25" s="371">
        <v>0</v>
      </c>
      <c r="F25" s="371">
        <v>68.919934999999995</v>
      </c>
      <c r="G25" s="371">
        <v>134.11665300000001</v>
      </c>
      <c r="H25" s="399">
        <v>100</v>
      </c>
    </row>
    <row r="26" spans="2:8" ht="15" customHeight="1">
      <c r="B26" s="400" t="s">
        <v>260</v>
      </c>
      <c r="C26" s="361">
        <v>91.561107000000007</v>
      </c>
      <c r="D26" s="361">
        <v>58.919935000000002</v>
      </c>
      <c r="E26" s="361">
        <v>0</v>
      </c>
      <c r="F26" s="361">
        <v>58.919935000000002</v>
      </c>
      <c r="G26" s="361">
        <v>124.116653</v>
      </c>
      <c r="H26" s="362" t="s">
        <v>177</v>
      </c>
    </row>
    <row r="27" spans="2:8" ht="15" customHeight="1">
      <c r="B27" s="2852" t="s">
        <v>2702</v>
      </c>
      <c r="C27" s="2853"/>
      <c r="D27" s="2853"/>
      <c r="E27" s="2853"/>
      <c r="F27" s="2853"/>
      <c r="G27" s="2853"/>
      <c r="H27" s="2853"/>
    </row>
    <row r="28" spans="2:8">
      <c r="B28" s="3" t="s">
        <v>18</v>
      </c>
    </row>
  </sheetData>
  <mergeCells count="7">
    <mergeCell ref="B27:H27"/>
    <mergeCell ref="B8:B10"/>
    <mergeCell ref="C8:G8"/>
    <mergeCell ref="H8:H10"/>
    <mergeCell ref="C9:C10"/>
    <mergeCell ref="D9:F9"/>
    <mergeCell ref="G9:G10"/>
  </mergeCells>
  <pageMargins left="0.7" right="0.7" top="0.75" bottom="0.75" header="0.3" footer="0.3"/>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8"/>
  <dimension ref="B1:E23"/>
  <sheetViews>
    <sheetView workbookViewId="0">
      <selection activeCell="B24" sqref="B24"/>
    </sheetView>
  </sheetViews>
  <sheetFormatPr defaultRowHeight="12"/>
  <cols>
    <col min="1" max="1" width="9.140625" style="3"/>
    <col min="2" max="2" width="82.5703125" style="3" customWidth="1"/>
    <col min="3" max="3" width="13.140625" style="3" customWidth="1"/>
    <col min="4" max="4" width="10.42578125" style="3" customWidth="1"/>
    <col min="5" max="16384" width="9.140625" style="3"/>
  </cols>
  <sheetData>
    <row r="1" spans="2:4" ht="15" customHeight="1"/>
    <row r="2" spans="2:4" ht="15" customHeight="1"/>
    <row r="3" spans="2:4" ht="15" customHeight="1"/>
    <row r="4" spans="2:4" ht="15" customHeight="1"/>
    <row r="5" spans="2:4" ht="15" customHeight="1"/>
    <row r="6" spans="2:4" ht="15" customHeight="1">
      <c r="B6" s="6" t="s">
        <v>3318</v>
      </c>
    </row>
    <row r="7" spans="2:4" ht="15" customHeight="1">
      <c r="B7" s="407" t="s">
        <v>56</v>
      </c>
    </row>
    <row r="8" spans="2:4" ht="24">
      <c r="B8" s="318" t="s">
        <v>194</v>
      </c>
      <c r="C8" s="1787" t="s">
        <v>2703</v>
      </c>
      <c r="D8" s="1788" t="s">
        <v>2704</v>
      </c>
    </row>
    <row r="9" spans="2:4" ht="14.1" customHeight="1">
      <c r="B9" s="471" t="s">
        <v>2705</v>
      </c>
      <c r="C9" s="307">
        <v>150.481042</v>
      </c>
      <c r="D9" s="403">
        <v>100</v>
      </c>
    </row>
    <row r="10" spans="2:4" ht="14.1" customHeight="1">
      <c r="B10" s="278" t="s">
        <v>369</v>
      </c>
      <c r="C10" s="263">
        <v>71.629396999999997</v>
      </c>
      <c r="D10" s="263">
        <v>47.600279774777199</v>
      </c>
    </row>
    <row r="11" spans="2:4" ht="14.1" customHeight="1">
      <c r="B11" s="278" t="s">
        <v>431</v>
      </c>
      <c r="C11" s="263">
        <v>41.116295000000001</v>
      </c>
      <c r="D11" s="263">
        <v>27.3232391625784</v>
      </c>
    </row>
    <row r="12" spans="2:4" ht="14.1" customHeight="1">
      <c r="B12" s="278" t="s">
        <v>434</v>
      </c>
      <c r="C12" s="262">
        <v>32.324531999999998</v>
      </c>
      <c r="D12" s="263">
        <v>21.480800219339301</v>
      </c>
    </row>
    <row r="13" spans="2:4" ht="14.1" customHeight="1">
      <c r="B13" s="278" t="s">
        <v>424</v>
      </c>
      <c r="C13" s="262">
        <v>5.4108179999999999</v>
      </c>
      <c r="D13" s="263">
        <v>3.5956808433051699</v>
      </c>
    </row>
    <row r="14" spans="2:4" ht="14.1" customHeight="1">
      <c r="B14" s="402" t="s">
        <v>267</v>
      </c>
      <c r="C14" s="307">
        <v>160.481042</v>
      </c>
      <c r="D14" s="403" t="s">
        <v>177</v>
      </c>
    </row>
    <row r="15" spans="2:4" ht="14.1" customHeight="1">
      <c r="B15" s="367" t="s">
        <v>204</v>
      </c>
      <c r="C15" s="262">
        <v>26.364388999999999</v>
      </c>
      <c r="D15" s="263" t="s">
        <v>177</v>
      </c>
    </row>
    <row r="16" spans="2:4" ht="14.1" customHeight="1">
      <c r="B16" s="379" t="s">
        <v>259</v>
      </c>
      <c r="C16" s="371">
        <v>134.11665300000001</v>
      </c>
      <c r="D16" s="404" t="s">
        <v>177</v>
      </c>
    </row>
    <row r="17" spans="2:5" ht="14.1" customHeight="1">
      <c r="B17" s="409" t="s">
        <v>260</v>
      </c>
      <c r="C17" s="373">
        <v>124.116653</v>
      </c>
      <c r="D17" s="418" t="s">
        <v>177</v>
      </c>
    </row>
    <row r="18" spans="2:5" ht="14.1" customHeight="1">
      <c r="B18" s="417" t="s">
        <v>200</v>
      </c>
      <c r="C18" s="263"/>
      <c r="D18" s="263"/>
    </row>
    <row r="19" spans="2:5" ht="14.1" customHeight="1">
      <c r="B19" s="330" t="s">
        <v>282</v>
      </c>
      <c r="C19" s="263">
        <v>10</v>
      </c>
      <c r="D19" s="263"/>
    </row>
    <row r="20" spans="2:5" ht="14.1" customHeight="1">
      <c r="B20" s="330" t="s">
        <v>283</v>
      </c>
      <c r="C20" s="263"/>
      <c r="D20" s="263"/>
    </row>
    <row r="21" spans="2:5" ht="14.1" customHeight="1">
      <c r="B21" s="337" t="s">
        <v>284</v>
      </c>
      <c r="C21" s="338"/>
      <c r="D21" s="338"/>
    </row>
    <row r="22" spans="2:5" ht="15" customHeight="1">
      <c r="B22" s="2854" t="s">
        <v>2706</v>
      </c>
      <c r="C22" s="2854"/>
      <c r="D22" s="2854"/>
      <c r="E22" s="2854"/>
    </row>
    <row r="23" spans="2:5">
      <c r="B23" s="205" t="s">
        <v>18</v>
      </c>
    </row>
  </sheetData>
  <mergeCells count="1">
    <mergeCell ref="B22:E22"/>
  </mergeCells>
  <pageMargins left="0.7" right="0.7" top="0.75" bottom="0.75" header="0.3" footer="0.3"/>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1:X35"/>
  <sheetViews>
    <sheetView showGridLines="0" zoomScaleNormal="100" workbookViewId="0">
      <selection activeCell="B28" sqref="B28"/>
    </sheetView>
  </sheetViews>
  <sheetFormatPr defaultRowHeight="12"/>
  <cols>
    <col min="1" max="13" width="9.140625" style="1648"/>
    <col min="14" max="14" width="18.5703125" style="1648" bestFit="1" customWidth="1"/>
    <col min="15" max="16384" width="9.140625" style="1648"/>
  </cols>
  <sheetData>
    <row r="1" spans="2:24" ht="15" customHeight="1"/>
    <row r="2" spans="2:24" ht="15" customHeight="1"/>
    <row r="3" spans="2:24" ht="15" customHeight="1"/>
    <row r="4" spans="2:24" ht="15" customHeight="1"/>
    <row r="5" spans="2:24" ht="15" customHeight="1"/>
    <row r="6" spans="2:24" ht="15" customHeight="1">
      <c r="B6" s="1031" t="s">
        <v>2418</v>
      </c>
    </row>
    <row r="7" spans="2:24" ht="15" customHeight="1">
      <c r="B7" s="838" t="s">
        <v>2514</v>
      </c>
    </row>
    <row r="8" spans="2:24" ht="15" customHeight="1">
      <c r="N8" s="1649"/>
    </row>
    <row r="9" spans="2:24" ht="15" customHeight="1">
      <c r="N9" s="1649"/>
    </row>
    <row r="10" spans="2:24" ht="15" customHeight="1">
      <c r="N10" s="1649"/>
    </row>
    <row r="11" spans="2:24" ht="15" customHeight="1">
      <c r="N11" s="1650"/>
      <c r="O11" s="1646" t="s">
        <v>2419</v>
      </c>
      <c r="P11" s="1646" t="s">
        <v>2420</v>
      </c>
      <c r="Q11" s="1646" t="s">
        <v>2421</v>
      </c>
      <c r="R11" s="1646" t="s">
        <v>2422</v>
      </c>
      <c r="S11" s="1646" t="s">
        <v>2423</v>
      </c>
      <c r="T11" s="1646" t="s">
        <v>2424</v>
      </c>
      <c r="U11" s="1646" t="s">
        <v>2425</v>
      </c>
      <c r="V11" s="1646" t="s">
        <v>2426</v>
      </c>
      <c r="W11" s="1646" t="s">
        <v>2427</v>
      </c>
      <c r="X11" s="1646" t="s">
        <v>2428</v>
      </c>
    </row>
    <row r="12" spans="2:24" ht="15" customHeight="1">
      <c r="N12" s="1651" t="s">
        <v>2515</v>
      </c>
      <c r="O12" s="1647">
        <v>100</v>
      </c>
      <c r="P12" s="1647">
        <v>87.730873083865191</v>
      </c>
      <c r="Q12" s="1647">
        <v>86.110147322335678</v>
      </c>
      <c r="R12" s="1647">
        <v>86.190447202843572</v>
      </c>
      <c r="S12" s="1647">
        <v>86.459983116973987</v>
      </c>
      <c r="T12" s="1647">
        <v>91.009740037931579</v>
      </c>
      <c r="U12" s="1647">
        <v>92.0690566224511</v>
      </c>
      <c r="V12" s="1647">
        <v>95.209507717373569</v>
      </c>
      <c r="W12" s="1647">
        <v>101.93610764581294</v>
      </c>
      <c r="X12" s="1647">
        <v>107.18934769606598</v>
      </c>
    </row>
    <row r="13" spans="2:24" ht="15" customHeight="1">
      <c r="N13" s="1651" t="s">
        <v>2429</v>
      </c>
      <c r="O13" s="1647">
        <v>100</v>
      </c>
      <c r="P13" s="1647">
        <v>94.499513815075531</v>
      </c>
      <c r="Q13" s="1647">
        <v>88.266128530472827</v>
      </c>
      <c r="R13" s="1647">
        <v>91.306916999694067</v>
      </c>
      <c r="S13" s="1647">
        <v>96.045810377580722</v>
      </c>
      <c r="T13" s="1647">
        <v>93.018149544990123</v>
      </c>
      <c r="U13" s="1647">
        <v>89.614595460242924</v>
      </c>
      <c r="V13" s="1647">
        <v>91.143826202406558</v>
      </c>
      <c r="W13" s="1647">
        <v>95.054997255822954</v>
      </c>
      <c r="X13" s="1647">
        <v>98.083143389046313</v>
      </c>
    </row>
    <row r="14" spans="2:24" ht="15" customHeight="1">
      <c r="N14" s="2416"/>
    </row>
    <row r="15" spans="2:24" ht="15" customHeight="1">
      <c r="N15" s="1649"/>
    </row>
    <row r="16" spans="2:24" ht="15" customHeight="1">
      <c r="N16" s="1649"/>
    </row>
    <row r="17" spans="2:2" ht="15" customHeight="1"/>
    <row r="18" spans="2:2" ht="15" customHeight="1"/>
    <row r="19" spans="2:2" ht="15" customHeight="1"/>
    <row r="20" spans="2:2" ht="15" customHeight="1"/>
    <row r="21" spans="2:2" ht="15" customHeight="1"/>
    <row r="22" spans="2:2" ht="15" customHeight="1"/>
    <row r="23" spans="2:2" ht="15" customHeight="1"/>
    <row r="24" spans="2:2" ht="15" customHeight="1"/>
    <row r="25" spans="2:2" ht="15" customHeight="1"/>
    <row r="26" spans="2:2" ht="15" customHeight="1"/>
    <row r="27" spans="2:2" ht="15" customHeight="1">
      <c r="B27" s="1629" t="s">
        <v>2526</v>
      </c>
    </row>
    <row r="28" spans="2:2" ht="15" customHeight="1"/>
    <row r="29" spans="2:2" ht="15" customHeight="1"/>
    <row r="30" spans="2:2" ht="15" customHeight="1"/>
    <row r="31" spans="2:2" ht="15" customHeight="1"/>
    <row r="32" spans="2:2" ht="15" customHeight="1"/>
    <row r="33" ht="15" customHeight="1"/>
    <row r="34" ht="15" customHeight="1"/>
    <row r="35" ht="15" customHeight="1"/>
  </sheetData>
  <pageMargins left="0.7" right="0.7" top="0.75" bottom="0.75" header="0.3" footer="0.3"/>
  <ignoredErrors>
    <ignoredError sqref="O11:X11" numberStoredAsText="1"/>
  </ignoredErrors>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7:V31"/>
  <sheetViews>
    <sheetView showGridLines="0" workbookViewId="0">
      <selection activeCell="O30" sqref="O30"/>
    </sheetView>
  </sheetViews>
  <sheetFormatPr defaultRowHeight="12"/>
  <cols>
    <col min="1" max="14" width="9.140625" style="1648"/>
    <col min="15" max="15" width="19.140625" style="1648" bestFit="1" customWidth="1"/>
    <col min="16" max="19" width="9.140625" style="1648"/>
    <col min="20" max="20" width="12.42578125" style="1648" bestFit="1" customWidth="1"/>
    <col min="21" max="16384" width="9.140625" style="1648"/>
  </cols>
  <sheetData>
    <row r="7" spans="2:22" ht="20.25" customHeight="1">
      <c r="B7" s="1031" t="s">
        <v>2582</v>
      </c>
    </row>
    <row r="8" spans="2:22">
      <c r="B8" s="838" t="s">
        <v>56</v>
      </c>
    </row>
    <row r="9" spans="2:22">
      <c r="O9" s="1650"/>
      <c r="P9" s="1650"/>
      <c r="Q9" s="1650"/>
      <c r="R9" s="1650"/>
      <c r="S9" s="1650"/>
      <c r="T9" s="1650"/>
      <c r="U9" s="1650"/>
      <c r="V9" s="1650"/>
    </row>
    <row r="10" spans="2:22">
      <c r="O10" s="2417"/>
      <c r="P10" s="1650"/>
      <c r="Q10" s="1650"/>
      <c r="R10" s="1650"/>
      <c r="S10" s="1650"/>
      <c r="T10" s="1650"/>
      <c r="U10" s="1650"/>
      <c r="V10" s="1650"/>
    </row>
    <row r="11" spans="2:22">
      <c r="O11" s="1651"/>
      <c r="P11" s="1652" t="s">
        <v>2424</v>
      </c>
      <c r="Q11" s="1652" t="s">
        <v>2425</v>
      </c>
      <c r="R11" s="1652" t="s">
        <v>2426</v>
      </c>
      <c r="S11" s="1652" t="s">
        <v>2427</v>
      </c>
      <c r="T11" s="1652" t="s">
        <v>3218</v>
      </c>
      <c r="U11" s="1650"/>
      <c r="V11" s="1650"/>
    </row>
    <row r="12" spans="2:22">
      <c r="O12" s="1651" t="s">
        <v>241</v>
      </c>
      <c r="P12" s="1653">
        <v>3448.1470241999987</v>
      </c>
      <c r="Q12" s="1653">
        <v>3638.9771279399997</v>
      </c>
      <c r="R12" s="1653">
        <v>3824.2122430699992</v>
      </c>
      <c r="S12" s="1653">
        <v>4086.0519354589997</v>
      </c>
      <c r="T12" s="1653">
        <v>4406.2440395699987</v>
      </c>
      <c r="U12" s="1650"/>
      <c r="V12" s="1650"/>
    </row>
    <row r="13" spans="2:22">
      <c r="O13" s="1651" t="s">
        <v>680</v>
      </c>
      <c r="P13" s="1653">
        <v>2395.248982784768</v>
      </c>
      <c r="Q13" s="1653">
        <v>2405.5164104069295</v>
      </c>
      <c r="R13" s="1653">
        <v>2478.2028496008438</v>
      </c>
      <c r="S13" s="1653">
        <v>2755.5407865423958</v>
      </c>
      <c r="T13" s="1653">
        <v>2794.0629243173316</v>
      </c>
      <c r="U13" s="1650"/>
      <c r="V13" s="1650"/>
    </row>
    <row r="14" spans="2:22">
      <c r="O14" s="1651" t="s">
        <v>2516</v>
      </c>
      <c r="P14" s="1653">
        <v>9170.5620322899995</v>
      </c>
      <c r="Q14" s="1653">
        <v>9277.3036672635844</v>
      </c>
      <c r="R14" s="1653">
        <v>9593.7500340300012</v>
      </c>
      <c r="S14" s="1653">
        <v>10271.553331615958</v>
      </c>
      <c r="T14" s="1653">
        <v>10800.894078345671</v>
      </c>
      <c r="U14" s="1650"/>
      <c r="V14" s="1650"/>
    </row>
    <row r="15" spans="2:22">
      <c r="O15" s="2417"/>
      <c r="P15" s="1650"/>
      <c r="Q15" s="1650"/>
      <c r="R15" s="1650"/>
      <c r="S15" s="1650"/>
      <c r="T15" s="1650"/>
      <c r="U15" s="1650"/>
      <c r="V15" s="1650"/>
    </row>
    <row r="16" spans="2:22">
      <c r="O16" s="1650"/>
      <c r="P16" s="1650"/>
      <c r="Q16" s="1650"/>
      <c r="R16" s="1650"/>
      <c r="S16" s="1650"/>
      <c r="T16" s="1650"/>
      <c r="U16" s="1650"/>
      <c r="V16" s="1650"/>
    </row>
    <row r="17" spans="2:22">
      <c r="O17" s="1650"/>
      <c r="P17" s="1650"/>
      <c r="Q17" s="1650"/>
      <c r="R17" s="1650"/>
      <c r="S17" s="1650"/>
      <c r="T17" s="1650"/>
      <c r="U17" s="1650"/>
      <c r="V17" s="1650"/>
    </row>
    <row r="31" spans="2:22">
      <c r="B31" s="1629" t="s">
        <v>2526</v>
      </c>
    </row>
  </sheetData>
  <pageMargins left="0.7" right="0.7" top="0.75" bottom="0.75" header="0.3" footer="0.3"/>
  <ignoredErrors>
    <ignoredError sqref="P11:S11" numberStoredAsText="1"/>
  </ignoredErrors>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6:Y68"/>
  <sheetViews>
    <sheetView showGridLines="0" workbookViewId="0">
      <selection activeCell="A9" sqref="A9"/>
    </sheetView>
  </sheetViews>
  <sheetFormatPr defaultRowHeight="12"/>
  <cols>
    <col min="1" max="18" width="9.140625" style="1648"/>
    <col min="19" max="19" width="9.140625" style="2421"/>
    <col min="20" max="20" width="16.28515625" style="1584" bestFit="1" customWidth="1"/>
    <col min="21" max="21" width="14.7109375" style="1584" bestFit="1" customWidth="1"/>
    <col min="22" max="22" width="10.42578125" style="1584" bestFit="1" customWidth="1"/>
    <col min="23" max="23" width="31.7109375" style="1584" bestFit="1" customWidth="1"/>
    <col min="24" max="24" width="11.5703125" style="1584" bestFit="1" customWidth="1"/>
    <col min="25" max="16384" width="9.140625" style="1648"/>
  </cols>
  <sheetData>
    <row r="6" spans="2:25" ht="15" customHeight="1"/>
    <row r="7" spans="2:25" s="1654" customFormat="1" ht="15" customHeight="1">
      <c r="B7" s="1031" t="s">
        <v>2490</v>
      </c>
      <c r="S7" s="2422"/>
      <c r="T7" s="2418"/>
      <c r="U7" s="2418"/>
      <c r="V7" s="2418"/>
      <c r="W7" s="2418"/>
      <c r="X7" s="2418"/>
    </row>
    <row r="8" spans="2:25" ht="15" customHeight="1">
      <c r="B8" s="838" t="s">
        <v>2520</v>
      </c>
      <c r="S8" s="2423"/>
      <c r="T8" s="2424" t="s">
        <v>2430</v>
      </c>
      <c r="U8" s="2424" t="s">
        <v>2517</v>
      </c>
      <c r="V8" s="2424" t="s">
        <v>2431</v>
      </c>
      <c r="W8" s="2424" t="s">
        <v>2518</v>
      </c>
      <c r="X8" s="2424" t="s">
        <v>2519</v>
      </c>
      <c r="Y8" s="2425"/>
    </row>
    <row r="9" spans="2:25" ht="15" customHeight="1">
      <c r="B9" s="838"/>
      <c r="S9" s="2423"/>
      <c r="T9" s="2424"/>
      <c r="U9" s="2424"/>
      <c r="V9" s="2424"/>
      <c r="W9" s="2424"/>
      <c r="X9" s="2424"/>
      <c r="Y9" s="2425"/>
    </row>
    <row r="10" spans="2:25" ht="15" customHeight="1">
      <c r="B10" s="838"/>
      <c r="S10" s="2423"/>
      <c r="T10" s="2419"/>
      <c r="U10" s="2419"/>
      <c r="V10" s="2419"/>
      <c r="W10" s="2419"/>
      <c r="X10" s="2419"/>
    </row>
    <row r="11" spans="2:25" ht="15" customHeight="1">
      <c r="S11" s="2417" t="s">
        <v>2432</v>
      </c>
      <c r="T11" s="2420">
        <v>100</v>
      </c>
      <c r="U11" s="2420"/>
      <c r="V11" s="2420">
        <v>100</v>
      </c>
      <c r="W11" s="2420">
        <v>100</v>
      </c>
      <c r="X11" s="2420">
        <v>100</v>
      </c>
    </row>
    <row r="12" spans="2:25" ht="15" customHeight="1">
      <c r="S12" s="2417" t="s">
        <v>2433</v>
      </c>
      <c r="T12" s="2420">
        <v>98.798689479432113</v>
      </c>
      <c r="U12" s="2420"/>
      <c r="V12" s="2420">
        <v>100.48013733537191</v>
      </c>
      <c r="W12" s="2420">
        <v>99.755235246124556</v>
      </c>
      <c r="X12" s="2420">
        <v>99.958601228445175</v>
      </c>
    </row>
    <row r="13" spans="2:25" ht="15" customHeight="1">
      <c r="S13" s="2417" t="s">
        <v>2434</v>
      </c>
      <c r="T13" s="2420">
        <v>99.957529426040523</v>
      </c>
      <c r="U13" s="2420"/>
      <c r="V13" s="2420">
        <v>101.03806228373702</v>
      </c>
      <c r="W13" s="2420">
        <v>100.38074517269513</v>
      </c>
      <c r="X13" s="2420">
        <v>100.35822610488252</v>
      </c>
    </row>
    <row r="14" spans="2:25" ht="15" customHeight="1">
      <c r="S14" s="2417" t="s">
        <v>2435</v>
      </c>
      <c r="T14" s="2420">
        <v>100.52784856206772</v>
      </c>
      <c r="U14" s="2420"/>
      <c r="V14" s="2420">
        <v>101.30629543198948</v>
      </c>
      <c r="W14" s="2420">
        <v>100.63910796845255</v>
      </c>
      <c r="X14" s="2420">
        <v>100.45707623288077</v>
      </c>
    </row>
    <row r="15" spans="2:25" ht="15" customHeight="1">
      <c r="S15" s="2417" t="s">
        <v>2436</v>
      </c>
      <c r="T15" s="2420">
        <v>100.75840310641912</v>
      </c>
      <c r="U15" s="2420"/>
      <c r="V15" s="2420">
        <v>101.6442691987876</v>
      </c>
      <c r="W15" s="2420">
        <v>100.81588251291814</v>
      </c>
      <c r="X15" s="2420">
        <v>100.65224187021062</v>
      </c>
    </row>
    <row r="16" spans="2:25" ht="15" customHeight="1">
      <c r="S16" s="2417" t="s">
        <v>2437</v>
      </c>
      <c r="T16" s="2420">
        <v>100.94648707681107</v>
      </c>
      <c r="U16" s="2420"/>
      <c r="V16" s="2420">
        <v>101.68986883399052</v>
      </c>
      <c r="W16" s="2420">
        <v>101.03345118302964</v>
      </c>
      <c r="X16" s="2420">
        <v>100.60746360710031</v>
      </c>
    </row>
    <row r="17" spans="2:24" ht="15" customHeight="1">
      <c r="S17" s="2417" t="s">
        <v>2438</v>
      </c>
      <c r="T17" s="2420">
        <v>101.04962989928407</v>
      </c>
      <c r="U17" s="2420"/>
      <c r="V17" s="2420">
        <v>101.78375043587886</v>
      </c>
      <c r="W17" s="2420">
        <v>101.45499048137067</v>
      </c>
      <c r="X17" s="2420">
        <v>100.61591233598905</v>
      </c>
    </row>
    <row r="18" spans="2:24" ht="15" customHeight="1">
      <c r="S18" s="2417" t="s">
        <v>2439</v>
      </c>
      <c r="T18" s="2420">
        <v>100.86154592889211</v>
      </c>
      <c r="U18" s="2420"/>
      <c r="V18" s="2420">
        <v>102.11367720822939</v>
      </c>
      <c r="W18" s="2420">
        <v>101.82213761218384</v>
      </c>
      <c r="X18" s="2420">
        <v>100.62267131910004</v>
      </c>
    </row>
    <row r="19" spans="2:24" ht="15" customHeight="1">
      <c r="S19" s="2417" t="s">
        <v>2440</v>
      </c>
      <c r="T19" s="2420">
        <v>101.62601626016261</v>
      </c>
      <c r="U19" s="2420"/>
      <c r="V19" s="2420">
        <v>102.32021673238378</v>
      </c>
      <c r="W19" s="2420">
        <v>102.189284742997</v>
      </c>
      <c r="X19" s="2420">
        <v>100.72828043020927</v>
      </c>
    </row>
    <row r="20" spans="2:24" ht="15" customHeight="1">
      <c r="S20" s="2417" t="s">
        <v>2441</v>
      </c>
      <c r="T20" s="2420">
        <v>102.1417303725276</v>
      </c>
      <c r="U20" s="2420"/>
      <c r="V20" s="2420">
        <v>102.76280142700034</v>
      </c>
      <c r="W20" s="2420">
        <v>102.33886320369866</v>
      </c>
      <c r="X20" s="2420">
        <v>100.96991407642719</v>
      </c>
    </row>
    <row r="21" spans="2:24" ht="15" customHeight="1">
      <c r="S21" s="2417" t="s">
        <v>2442</v>
      </c>
      <c r="T21" s="2420">
        <v>102.70598228370342</v>
      </c>
      <c r="U21" s="2420"/>
      <c r="V21" s="2420">
        <v>103.23220943644216</v>
      </c>
      <c r="W21" s="2420">
        <v>102.82839271144954</v>
      </c>
      <c r="X21" s="2420">
        <v>101.15663098486833</v>
      </c>
    </row>
    <row r="22" spans="2:24" ht="15" customHeight="1">
      <c r="S22" s="2417" t="s">
        <v>2443</v>
      </c>
      <c r="T22" s="2420">
        <v>103.0093435262711</v>
      </c>
      <c r="U22" s="2420"/>
      <c r="V22" s="2420">
        <v>103.74721708108687</v>
      </c>
      <c r="W22" s="2420">
        <v>103.073157465325</v>
      </c>
      <c r="X22" s="2420">
        <v>101.38305691908653</v>
      </c>
    </row>
    <row r="23" spans="2:24" ht="15" customHeight="1">
      <c r="S23" s="2417" t="s">
        <v>2444</v>
      </c>
      <c r="T23" s="2420">
        <v>102.93046960320349</v>
      </c>
      <c r="U23" s="2420">
        <v>104.79842470722353</v>
      </c>
      <c r="V23" s="2420">
        <v>104.36683565355007</v>
      </c>
      <c r="W23" s="2420">
        <v>103.52189284742997</v>
      </c>
      <c r="X23" s="2420">
        <v>103.34569663994053</v>
      </c>
    </row>
    <row r="24" spans="2:24" ht="15" customHeight="1">
      <c r="S24" s="2417" t="s">
        <v>2445</v>
      </c>
      <c r="T24" s="2420">
        <v>103.2520325203252</v>
      </c>
      <c r="U24" s="2420">
        <v>104.0956340956341</v>
      </c>
      <c r="V24" s="2420">
        <v>104.87647863522973</v>
      </c>
      <c r="W24" s="2420">
        <v>103.80745172695131</v>
      </c>
      <c r="X24" s="2420">
        <v>103.66167910037936</v>
      </c>
    </row>
    <row r="25" spans="2:24" ht="15" customHeight="1">
      <c r="S25" s="2417" t="s">
        <v>2446</v>
      </c>
      <c r="T25" s="2420">
        <v>103.41584759131173</v>
      </c>
      <c r="U25" s="2420">
        <v>104.21439831844457</v>
      </c>
      <c r="V25" s="2420">
        <v>105.01059520935596</v>
      </c>
      <c r="W25" s="2420">
        <v>104.22899102529234</v>
      </c>
      <c r="X25" s="2420">
        <v>103.68449066837894</v>
      </c>
    </row>
    <row r="26" spans="2:24" ht="15" customHeight="1">
      <c r="S26" s="2417" t="s">
        <v>2447</v>
      </c>
      <c r="T26" s="2420">
        <v>103.69493993447396</v>
      </c>
      <c r="U26" s="2420">
        <v>104.0474156343443</v>
      </c>
      <c r="V26" s="2420">
        <v>105.20640540758026</v>
      </c>
      <c r="W26" s="2420">
        <v>104.52814794669567</v>
      </c>
      <c r="X26" s="2420">
        <v>103.71406121948952</v>
      </c>
    </row>
    <row r="27" spans="2:24" ht="15" customHeight="1">
      <c r="S27" s="2417" t="s">
        <v>2448</v>
      </c>
      <c r="T27" s="2420">
        <v>103.76774663269022</v>
      </c>
      <c r="U27" s="2420">
        <v>103.58453897646297</v>
      </c>
      <c r="V27" s="2420">
        <v>105.30028700946863</v>
      </c>
      <c r="W27" s="2420">
        <v>104.77291270057111</v>
      </c>
      <c r="X27" s="2420">
        <v>103.61183159993578</v>
      </c>
    </row>
    <row r="28" spans="2:24" ht="15" customHeight="1">
      <c r="S28" s="2417" t="s">
        <v>2449</v>
      </c>
      <c r="T28" s="2420">
        <v>103.72527605873074</v>
      </c>
      <c r="U28" s="2420">
        <v>103.35054377677689</v>
      </c>
      <c r="V28" s="2420">
        <v>105.19299375016764</v>
      </c>
      <c r="W28" s="2420">
        <v>104.73211857492521</v>
      </c>
      <c r="X28" s="2420">
        <v>103.30176324971907</v>
      </c>
    </row>
    <row r="29" spans="2:24" ht="15" customHeight="1">
      <c r="B29" s="1629" t="s">
        <v>2525</v>
      </c>
      <c r="S29" s="2417" t="s">
        <v>2450</v>
      </c>
      <c r="T29" s="2420">
        <v>103.90122557941996</v>
      </c>
      <c r="U29" s="2420">
        <v>103.9794894660573</v>
      </c>
      <c r="V29" s="2420">
        <v>105.42903892062981</v>
      </c>
      <c r="W29" s="2420">
        <v>104.96328528691868</v>
      </c>
      <c r="X29" s="2420">
        <v>103.29838375816358</v>
      </c>
    </row>
    <row r="30" spans="2:24" ht="15" customHeight="1">
      <c r="S30" s="2417" t="s">
        <v>2451</v>
      </c>
      <c r="T30" s="2420">
        <v>105.50904016502851</v>
      </c>
      <c r="U30" s="2420">
        <v>101.0267403813607</v>
      </c>
      <c r="V30" s="2420">
        <v>105.81797698559588</v>
      </c>
      <c r="W30" s="2420">
        <v>105.42561871090564</v>
      </c>
      <c r="X30" s="2420">
        <v>103.40652748793944</v>
      </c>
    </row>
    <row r="31" spans="2:24" ht="15" customHeight="1">
      <c r="S31" s="2417" t="s">
        <v>2452</v>
      </c>
      <c r="T31" s="2420">
        <v>107.54156049023176</v>
      </c>
      <c r="U31" s="2420">
        <v>98.780768345985734</v>
      </c>
      <c r="V31" s="2420">
        <v>105.9842815375124</v>
      </c>
      <c r="W31" s="2420">
        <v>105.67038346478108</v>
      </c>
      <c r="X31" s="2420">
        <v>103.44623651371651</v>
      </c>
    </row>
    <row r="32" spans="2:24" ht="15" customHeight="1">
      <c r="S32" s="2417" t="s">
        <v>2453</v>
      </c>
      <c r="T32" s="2420">
        <v>107.94806455527241</v>
      </c>
      <c r="U32" s="2420">
        <v>99.357626722728327</v>
      </c>
      <c r="V32" s="2420">
        <v>106.7138757007591</v>
      </c>
      <c r="W32" s="2420">
        <v>105.60239325537123</v>
      </c>
      <c r="X32" s="2420">
        <v>103.69378427015657</v>
      </c>
    </row>
    <row r="33" spans="19:24" ht="15" customHeight="1">
      <c r="S33" s="2417" t="s">
        <v>2454</v>
      </c>
      <c r="T33" s="2420">
        <v>107.91772843101566</v>
      </c>
      <c r="U33" s="2420">
        <v>100.52244122536213</v>
      </c>
      <c r="V33" s="2420">
        <v>107.45419918993588</v>
      </c>
      <c r="W33" s="2420">
        <v>105.92874626053847</v>
      </c>
      <c r="X33" s="2420">
        <v>103.96160897592956</v>
      </c>
    </row>
    <row r="34" spans="19:24" ht="15" customHeight="1">
      <c r="S34" s="2417" t="s">
        <v>2455</v>
      </c>
      <c r="T34" s="2420">
        <v>107.99660235408324</v>
      </c>
      <c r="U34" s="2420">
        <v>100.86434573829533</v>
      </c>
      <c r="V34" s="2420">
        <v>108.27767495507095</v>
      </c>
      <c r="W34" s="2420">
        <v>106.1871090562959</v>
      </c>
      <c r="X34" s="2420">
        <v>104.35785436081142</v>
      </c>
    </row>
    <row r="35" spans="19:24" ht="15" customHeight="1">
      <c r="S35" s="2417" t="s">
        <v>2456</v>
      </c>
      <c r="T35" s="2420">
        <v>108.22715689843466</v>
      </c>
      <c r="U35" s="2420">
        <v>105.71043631464401</v>
      </c>
      <c r="V35" s="2420">
        <v>109.31037257584293</v>
      </c>
      <c r="W35" s="2420">
        <v>106.70383464781072</v>
      </c>
      <c r="X35" s="2420">
        <v>106.43201730299677</v>
      </c>
    </row>
    <row r="36" spans="19:24" ht="15" customHeight="1">
      <c r="S36" s="2417" t="s">
        <v>2457</v>
      </c>
      <c r="T36" s="2420">
        <v>108.91882053148889</v>
      </c>
      <c r="U36" s="2420">
        <v>104.53222453222453</v>
      </c>
      <c r="V36" s="2420">
        <v>109.75832193342454</v>
      </c>
      <c r="W36" s="2420">
        <v>106.79902094098451</v>
      </c>
      <c r="X36" s="2420">
        <v>106.65675349143721</v>
      </c>
    </row>
    <row r="37" spans="19:24" ht="15" customHeight="1">
      <c r="S37" s="2417" t="s">
        <v>2458</v>
      </c>
      <c r="T37" s="2420">
        <v>109.00376167940784</v>
      </c>
      <c r="U37" s="2420">
        <v>105.09721492380453</v>
      </c>
      <c r="V37" s="2420">
        <v>109.86561519272551</v>
      </c>
      <c r="W37" s="2420">
        <v>106.78542289910253</v>
      </c>
      <c r="X37" s="2420">
        <v>106.66435734743709</v>
      </c>
    </row>
    <row r="38" spans="19:24" ht="15" customHeight="1">
      <c r="S38" s="2417" t="s">
        <v>2459</v>
      </c>
      <c r="T38" s="2420">
        <v>108.79747603446184</v>
      </c>
      <c r="U38" s="2420">
        <v>106.14053823152499</v>
      </c>
      <c r="V38" s="2420">
        <v>109.64298167967597</v>
      </c>
      <c r="W38" s="2420">
        <v>106.79902094098451</v>
      </c>
      <c r="X38" s="2420">
        <v>106.59423289766055</v>
      </c>
    </row>
    <row r="39" spans="19:24" ht="15" customHeight="1">
      <c r="S39" s="2417" t="s">
        <v>2460</v>
      </c>
      <c r="T39" s="2420">
        <v>108.59725761436718</v>
      </c>
      <c r="U39" s="2420">
        <v>106.12178795076656</v>
      </c>
      <c r="V39" s="2420">
        <v>109.54373541482256</v>
      </c>
      <c r="W39" s="2420">
        <v>106.67663856404677</v>
      </c>
      <c r="X39" s="2420">
        <v>106.36949670922009</v>
      </c>
    </row>
    <row r="40" spans="19:24" ht="15" customHeight="1">
      <c r="S40" s="2417" t="s">
        <v>2461</v>
      </c>
      <c r="T40" s="2420">
        <v>108.41524086882659</v>
      </c>
      <c r="U40" s="2420">
        <v>106.77798527957816</v>
      </c>
      <c r="V40" s="2420">
        <v>109.535688420375</v>
      </c>
      <c r="W40" s="2420">
        <v>106.4454718520533</v>
      </c>
      <c r="X40" s="2420">
        <v>106.15067463100176</v>
      </c>
    </row>
    <row r="41" spans="19:24" ht="15" customHeight="1">
      <c r="S41" s="2417" t="s">
        <v>2462</v>
      </c>
      <c r="T41" s="2420">
        <v>108.63366096347531</v>
      </c>
      <c r="U41" s="2420">
        <v>106.56560026752871</v>
      </c>
      <c r="V41" s="2420">
        <v>109.92194415385855</v>
      </c>
      <c r="W41" s="2420">
        <v>106.52706010334512</v>
      </c>
      <c r="X41" s="2420">
        <v>106.11181047811358</v>
      </c>
    </row>
    <row r="42" spans="19:24" ht="15" customHeight="1">
      <c r="S42" s="2417" t="s">
        <v>2463</v>
      </c>
      <c r="T42" s="2420">
        <v>109.02196335396191</v>
      </c>
      <c r="U42" s="2420">
        <v>106.27327090150062</v>
      </c>
      <c r="V42" s="2420">
        <v>110.38598750033528</v>
      </c>
      <c r="W42" s="2420">
        <v>106.51346206146314</v>
      </c>
      <c r="X42" s="2420">
        <v>106.14053615633527</v>
      </c>
    </row>
    <row r="43" spans="19:24">
      <c r="S43" s="2417" t="s">
        <v>2464</v>
      </c>
      <c r="T43" s="2420">
        <v>109.2039800995025</v>
      </c>
      <c r="U43" s="2420">
        <v>107.1313549574419</v>
      </c>
      <c r="V43" s="2420">
        <v>110.74810225047611</v>
      </c>
      <c r="W43" s="2420">
        <v>106.32308947511558</v>
      </c>
      <c r="X43" s="2420">
        <v>106.14053615633527</v>
      </c>
    </row>
    <row r="44" spans="19:24">
      <c r="S44" s="2417" t="s">
        <v>2465</v>
      </c>
      <c r="T44" s="2420">
        <v>109.63475306394854</v>
      </c>
      <c r="U44" s="2420">
        <v>107.18290119131044</v>
      </c>
      <c r="V44" s="2420">
        <v>110.90367747646255</v>
      </c>
      <c r="W44" s="2420">
        <v>106.13271688876802</v>
      </c>
      <c r="X44" s="2420">
        <v>106.05858348611451</v>
      </c>
    </row>
    <row r="45" spans="19:24">
      <c r="S45" s="2417" t="s">
        <v>2466</v>
      </c>
      <c r="T45" s="2420">
        <v>110.6358451644218</v>
      </c>
      <c r="U45" s="2420">
        <v>106.73236760864401</v>
      </c>
      <c r="V45" s="2420">
        <v>111.05388803948392</v>
      </c>
      <c r="W45" s="2420">
        <v>105.99673646994833</v>
      </c>
      <c r="X45" s="2420">
        <v>106.01127060433757</v>
      </c>
    </row>
    <row r="46" spans="19:24">
      <c r="S46" s="2417" t="s">
        <v>2467</v>
      </c>
      <c r="T46" s="2420">
        <v>110.70865186263804</v>
      </c>
      <c r="U46" s="2420">
        <v>106.75870348139256</v>
      </c>
      <c r="V46" s="2420">
        <v>111.20141627102278</v>
      </c>
      <c r="W46" s="2420">
        <v>105.95594234430241</v>
      </c>
      <c r="X46" s="2420">
        <v>105.91664484078372</v>
      </c>
    </row>
    <row r="47" spans="19:24">
      <c r="S47" s="2417" t="s">
        <v>2468</v>
      </c>
      <c r="T47" s="2420">
        <v>110.64797961412449</v>
      </c>
      <c r="U47" s="2420">
        <v>110.75759146025494</v>
      </c>
      <c r="V47" s="2420">
        <v>111.38381481183444</v>
      </c>
      <c r="W47" s="2420">
        <v>106.48626597769922</v>
      </c>
      <c r="X47" s="2420">
        <v>107.649479135864</v>
      </c>
    </row>
    <row r="48" spans="19:24">
      <c r="S48" s="2417" t="s">
        <v>2469</v>
      </c>
      <c r="T48" s="2420">
        <v>110.61764348986773</v>
      </c>
      <c r="U48" s="2420">
        <v>110.45738045738045</v>
      </c>
      <c r="V48" s="2420">
        <v>111.54475470078593</v>
      </c>
      <c r="W48" s="2420">
        <v>106.49986401958118</v>
      </c>
      <c r="X48" s="2420">
        <v>107.70355100075193</v>
      </c>
    </row>
    <row r="49" spans="19:24">
      <c r="S49" s="2417" t="s">
        <v>2470</v>
      </c>
      <c r="T49" s="2420">
        <v>110.44776119402985</v>
      </c>
      <c r="U49" s="2420">
        <v>111.20336311087755</v>
      </c>
      <c r="V49" s="2420">
        <v>111.56889568412865</v>
      </c>
      <c r="W49" s="2420">
        <v>106.63584443840087</v>
      </c>
      <c r="X49" s="2420">
        <v>107.58273417764298</v>
      </c>
    </row>
    <row r="50" spans="19:24">
      <c r="S50" s="2417" t="s">
        <v>2471</v>
      </c>
      <c r="T50" s="2420">
        <v>110.39922339521904</v>
      </c>
      <c r="U50" s="2420">
        <v>111.90730457069628</v>
      </c>
      <c r="V50" s="2420">
        <v>111.50451972854805</v>
      </c>
      <c r="W50" s="2420">
        <v>106.66304052216479</v>
      </c>
      <c r="X50" s="2420">
        <v>107.39939676075734</v>
      </c>
    </row>
    <row r="51" spans="19:24">
      <c r="S51" s="2417" t="s">
        <v>2472</v>
      </c>
      <c r="T51" s="2420">
        <v>111.39424827084092</v>
      </c>
      <c r="U51" s="2420">
        <v>109.86827898941914</v>
      </c>
      <c r="V51" s="2420">
        <v>111.42404978407232</v>
      </c>
      <c r="W51" s="2420">
        <v>106.79902094098451</v>
      </c>
      <c r="X51" s="2420">
        <v>107.32082358209207</v>
      </c>
    </row>
    <row r="52" spans="19:24">
      <c r="S52" s="2417" t="s">
        <v>2473</v>
      </c>
      <c r="T52" s="2420">
        <v>111.5641305666788</v>
      </c>
      <c r="U52" s="2420">
        <v>109.80995276282543</v>
      </c>
      <c r="V52" s="2420">
        <v>111.84249349534616</v>
      </c>
      <c r="W52" s="2420">
        <v>106.97579548545009</v>
      </c>
      <c r="X52" s="2420">
        <v>107.30984023453671</v>
      </c>
    </row>
    <row r="53" spans="19:24">
      <c r="S53" s="2417" t="s">
        <v>2474</v>
      </c>
      <c r="T53" s="2420">
        <v>111.27897099866522</v>
      </c>
      <c r="U53" s="2420">
        <v>110.08806153160182</v>
      </c>
      <c r="V53" s="2420">
        <v>112.90201443094338</v>
      </c>
      <c r="W53" s="2420">
        <v>107.37013870002721</v>
      </c>
      <c r="X53" s="2420">
        <v>107.74410489941788</v>
      </c>
    </row>
    <row r="54" spans="19:24">
      <c r="S54" s="2417" t="s">
        <v>2475</v>
      </c>
      <c r="T54" s="2420">
        <v>110.59337459046232</v>
      </c>
      <c r="U54" s="2420">
        <v>110.39151528827711</v>
      </c>
      <c r="V54" s="2420">
        <v>113.68525522384057</v>
      </c>
      <c r="W54" s="2420">
        <v>108.41718792493882</v>
      </c>
      <c r="X54" s="2420">
        <v>108.07360532607868</v>
      </c>
    </row>
    <row r="55" spans="19:24">
      <c r="S55" s="2417" t="s">
        <v>2476</v>
      </c>
      <c r="T55" s="2420">
        <v>111.60053391578693</v>
      </c>
      <c r="U55" s="2420">
        <v>109.58132045088567</v>
      </c>
      <c r="V55" s="2420">
        <v>113.96421769802312</v>
      </c>
      <c r="W55" s="2420">
        <v>108.97470764209953</v>
      </c>
      <c r="X55" s="2420">
        <v>108.20033625940977</v>
      </c>
    </row>
    <row r="56" spans="19:24">
      <c r="S56" s="2417" t="s">
        <v>2477</v>
      </c>
      <c r="T56" s="2420">
        <v>114.16697002790923</v>
      </c>
      <c r="U56" s="2420">
        <v>105.5944872693296</v>
      </c>
      <c r="V56" s="2420">
        <v>114.07419328880664</v>
      </c>
      <c r="W56" s="2420">
        <v>109.5594234430242</v>
      </c>
      <c r="X56" s="2420">
        <v>108.26454659896419</v>
      </c>
    </row>
    <row r="57" spans="19:24">
      <c r="S57" s="2417" t="s">
        <v>2478</v>
      </c>
      <c r="T57" s="2420">
        <v>114.43999514622011</v>
      </c>
      <c r="U57" s="2420">
        <v>106.30491569698408</v>
      </c>
      <c r="V57" s="2420">
        <v>114.27536814999597</v>
      </c>
      <c r="W57" s="2420">
        <v>109.8721784063095</v>
      </c>
      <c r="X57" s="2420">
        <v>108.33551592162959</v>
      </c>
    </row>
    <row r="58" spans="19:24">
      <c r="S58" s="2417" t="s">
        <v>2479</v>
      </c>
      <c r="T58" s="2420">
        <v>114.2761800752336</v>
      </c>
      <c r="U58" s="2420">
        <v>106.91476590636255</v>
      </c>
      <c r="V58" s="2420">
        <v>114.55969528714358</v>
      </c>
      <c r="W58" s="2420">
        <v>110.42969812347022</v>
      </c>
      <c r="X58" s="2420">
        <v>108.5196982114041</v>
      </c>
    </row>
    <row r="59" spans="19:24">
      <c r="S59" s="2417" t="s">
        <v>2480</v>
      </c>
      <c r="T59" s="2420">
        <v>113.91821380900376</v>
      </c>
      <c r="U59" s="2420">
        <v>112.15670017618406</v>
      </c>
      <c r="V59" s="2420">
        <v>114.6052949223465</v>
      </c>
      <c r="W59" s="2420">
        <v>110.67446287734566</v>
      </c>
      <c r="X59" s="2420">
        <v>110.28041331181724</v>
      </c>
    </row>
    <row r="60" spans="19:24">
      <c r="S60" s="2417" t="s">
        <v>2481</v>
      </c>
      <c r="T60" s="2420">
        <v>114.23370950127412</v>
      </c>
      <c r="U60" s="2420">
        <v>111.21621621621622</v>
      </c>
      <c r="V60" s="2420">
        <v>115.23296048925727</v>
      </c>
      <c r="W60" s="2420">
        <v>110.76964917051943</v>
      </c>
      <c r="X60" s="2420">
        <v>110.63610479803314</v>
      </c>
    </row>
    <row r="61" spans="19:24">
      <c r="S61" s="2417" t="s">
        <v>2482</v>
      </c>
      <c r="T61" s="2420">
        <v>114.22764227642277</v>
      </c>
      <c r="U61" s="2420">
        <v>111.36100893326326</v>
      </c>
      <c r="V61" s="2420">
        <v>115.11493790402618</v>
      </c>
      <c r="W61" s="2420">
        <v>110.60647266793582</v>
      </c>
      <c r="X61" s="2420">
        <v>110.4367147962589</v>
      </c>
    </row>
    <row r="62" spans="19:24">
      <c r="S62" s="2417" t="s">
        <v>2483</v>
      </c>
      <c r="T62" s="2420">
        <v>114.06989443028759</v>
      </c>
      <c r="U62" s="2420">
        <v>112.08885091841094</v>
      </c>
      <c r="V62" s="2420">
        <v>115.54947560419518</v>
      </c>
      <c r="W62" s="2420">
        <v>110.97361979874898</v>
      </c>
      <c r="X62" s="2420">
        <v>110.51106361047979</v>
      </c>
    </row>
    <row r="63" spans="19:24">
      <c r="S63" s="2417" t="s">
        <v>2484</v>
      </c>
      <c r="T63" s="2420">
        <v>113.69979371435505</v>
      </c>
      <c r="U63" s="2420">
        <v>111.81170373569425</v>
      </c>
      <c r="V63" s="2420">
        <v>115.93036667471365</v>
      </c>
      <c r="W63" s="2420">
        <v>111.49034539026381</v>
      </c>
      <c r="X63" s="2420">
        <v>110.52120208514629</v>
      </c>
    </row>
    <row r="64" spans="19:24">
      <c r="S64" s="2417" t="s">
        <v>2485</v>
      </c>
      <c r="T64" s="2420">
        <v>113.19014682684141</v>
      </c>
      <c r="U64" s="2420">
        <v>112.80896407777657</v>
      </c>
      <c r="V64" s="2420">
        <v>116.17714117110593</v>
      </c>
      <c r="W64" s="2420">
        <v>111.55833559967365</v>
      </c>
      <c r="X64" s="2420">
        <v>110.46881996603611</v>
      </c>
    </row>
    <row r="65" spans="19:24">
      <c r="S65" s="2417" t="s">
        <v>2486</v>
      </c>
      <c r="T65" s="2420">
        <v>114.62807911661206</v>
      </c>
      <c r="U65" s="2420">
        <v>109.56415115371753</v>
      </c>
      <c r="V65" s="2420">
        <v>116.57949089348463</v>
      </c>
      <c r="W65" s="2420">
        <v>111.93908077236878</v>
      </c>
      <c r="X65" s="2420">
        <v>110.52711619536841</v>
      </c>
    </row>
    <row r="66" spans="19:24">
      <c r="S66" s="2417" t="s">
        <v>2487</v>
      </c>
      <c r="T66" s="2420">
        <v>115.58063341827449</v>
      </c>
      <c r="U66" s="2420">
        <v>107.49181992553312</v>
      </c>
      <c r="V66" s="2420">
        <v>117.2420267696682</v>
      </c>
      <c r="W66" s="2420">
        <v>112.23823769377211</v>
      </c>
      <c r="X66" s="2420">
        <v>110.81014861314115</v>
      </c>
    </row>
    <row r="67" spans="19:24">
      <c r="S67" s="2417" t="s">
        <v>2488</v>
      </c>
      <c r="T67" s="2420">
        <v>119.89443028758646</v>
      </c>
      <c r="U67" s="2420">
        <v>109.78835978835978</v>
      </c>
      <c r="V67" s="2420">
        <v>120.436683565355</v>
      </c>
      <c r="W67" s="2420">
        <v>114.71308131629046</v>
      </c>
      <c r="X67" s="2420">
        <v>113.67511257931244</v>
      </c>
    </row>
    <row r="68" spans="19:24">
      <c r="S68" s="2417" t="s">
        <v>2489</v>
      </c>
      <c r="T68" s="2420">
        <v>119.76095134085669</v>
      </c>
      <c r="U68" s="2420">
        <v>110.6984349451063</v>
      </c>
      <c r="V68" s="2420">
        <v>120.54397682465599</v>
      </c>
      <c r="W68" s="2420">
        <v>114.97144411204788</v>
      </c>
      <c r="X68" s="2420">
        <v>113.8736577081978</v>
      </c>
    </row>
  </sheetData>
  <pageMargins left="0.7" right="0.7" top="0.75" bottom="0.75" header="0.3" footer="0.3"/>
  <drawing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4:X47"/>
  <sheetViews>
    <sheetView showGridLines="0" workbookViewId="0">
      <selection activeCell="O25" sqref="O25"/>
    </sheetView>
  </sheetViews>
  <sheetFormatPr defaultRowHeight="12"/>
  <cols>
    <col min="1" max="1" width="9.140625" style="1648"/>
    <col min="2" max="2" width="25.42578125" style="1648" customWidth="1"/>
    <col min="3" max="12" width="9.140625" style="1648"/>
    <col min="13" max="13" width="25" style="1648" bestFit="1" customWidth="1"/>
    <col min="14" max="16384" width="9.140625" style="1648"/>
  </cols>
  <sheetData>
    <row r="4" spans="2:24" ht="15" customHeight="1"/>
    <row r="5" spans="2:24" ht="15" customHeight="1"/>
    <row r="6" spans="2:24" ht="15" customHeight="1"/>
    <row r="7" spans="2:24" ht="15" customHeight="1">
      <c r="B7" s="1031" t="s">
        <v>2492</v>
      </c>
    </row>
    <row r="8" spans="2:24" ht="15" customHeight="1">
      <c r="B8" s="838" t="s">
        <v>2583</v>
      </c>
    </row>
    <row r="9" spans="2:24" ht="15" customHeight="1"/>
    <row r="10" spans="2:24" ht="15" customHeight="1"/>
    <row r="11" spans="2:24" ht="15" customHeight="1"/>
    <row r="12" spans="2:24" ht="15" customHeight="1"/>
    <row r="13" spans="2:24" ht="15" customHeight="1">
      <c r="M13" s="1650"/>
      <c r="N13" s="2417">
        <v>2010</v>
      </c>
      <c r="O13" s="2417">
        <v>2011</v>
      </c>
      <c r="P13" s="2417">
        <v>2012</v>
      </c>
      <c r="Q13" s="2417">
        <v>2013</v>
      </c>
      <c r="R13" s="2417">
        <v>2014</v>
      </c>
      <c r="S13" s="2417">
        <v>2015</v>
      </c>
      <c r="T13" s="2417">
        <v>2016</v>
      </c>
      <c r="U13" s="2417">
        <v>2017</v>
      </c>
      <c r="V13" s="2417">
        <v>2018</v>
      </c>
      <c r="W13" s="2417">
        <v>2019</v>
      </c>
      <c r="X13" s="2417">
        <v>2020</v>
      </c>
    </row>
    <row r="14" spans="2:24" ht="15" customHeight="1">
      <c r="M14" s="2417" t="s">
        <v>2491</v>
      </c>
      <c r="N14" s="1655">
        <v>8698.7000000000007</v>
      </c>
      <c r="O14" s="1655">
        <v>8100</v>
      </c>
      <c r="P14" s="1655">
        <v>7498.7862180000002</v>
      </c>
      <c r="Q14" s="1655">
        <v>7801.054333</v>
      </c>
      <c r="R14" s="1655">
        <v>7582.0810220000003</v>
      </c>
      <c r="S14" s="1655">
        <v>7874.1512190000003</v>
      </c>
      <c r="T14" s="1655">
        <v>7922.6056870000002</v>
      </c>
      <c r="U14" s="1655">
        <v>8078.707273</v>
      </c>
      <c r="V14" s="1655">
        <v>8427.4476119999999</v>
      </c>
      <c r="W14" s="1655">
        <v>9013.8120230000004</v>
      </c>
      <c r="X14" s="1656">
        <v>9954.5527120000006</v>
      </c>
    </row>
    <row r="15" spans="2:24" ht="15" customHeight="1"/>
    <row r="16" spans="2:24" ht="15" customHeight="1"/>
    <row r="17" spans="2:2" ht="15" customHeight="1"/>
    <row r="18" spans="2:2" ht="15" customHeight="1"/>
    <row r="19" spans="2:2" ht="15" customHeight="1"/>
    <row r="20" spans="2:2" ht="15" customHeight="1"/>
    <row r="21" spans="2:2" ht="15" customHeight="1"/>
    <row r="22" spans="2:2" ht="15" customHeight="1"/>
    <row r="23" spans="2:2" ht="15" customHeight="1"/>
    <row r="24" spans="2:2" ht="15" customHeight="1"/>
    <row r="25" spans="2:2" ht="15" customHeight="1"/>
    <row r="26" spans="2:2" ht="15" customHeight="1"/>
    <row r="27" spans="2:2" ht="15" customHeight="1"/>
    <row r="28" spans="2:2" ht="15" customHeight="1"/>
    <row r="29" spans="2:2" ht="15" customHeight="1"/>
    <row r="30" spans="2:2" ht="15" customHeight="1"/>
    <row r="31" spans="2:2" ht="15" customHeight="1"/>
    <row r="32" spans="2:2" ht="15" customHeight="1">
      <c r="B32" s="1629" t="s">
        <v>2584</v>
      </c>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sheetData>
  <pageMargins left="0.7" right="0.7" top="0.75" bottom="0.75" header="0.3" footer="0.3"/>
  <drawing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9">
    <tabColor rgb="FF009999"/>
  </sheetPr>
  <dimension ref="A1:B12"/>
  <sheetViews>
    <sheetView workbookViewId="0"/>
  </sheetViews>
  <sheetFormatPr defaultRowHeight="11.25"/>
  <cols>
    <col min="1" max="1" width="8.7109375" style="1242" customWidth="1"/>
    <col min="2" max="2" width="100.7109375" style="1242" customWidth="1"/>
    <col min="3" max="16384" width="9.140625" style="1242"/>
  </cols>
  <sheetData>
    <row r="1" spans="1:2" ht="10.5" customHeight="1">
      <c r="A1" s="1244"/>
      <c r="B1" s="1238"/>
    </row>
    <row r="2" spans="1:2" ht="10.5" customHeight="1">
      <c r="B2" s="1240"/>
    </row>
    <row r="3" spans="1:2" ht="10.5" customHeight="1">
      <c r="B3" s="1240"/>
    </row>
    <row r="4" spans="1:2" ht="10.5" customHeight="1">
      <c r="B4" s="1240"/>
    </row>
    <row r="5" spans="1:2" ht="10.5" customHeight="1">
      <c r="B5" s="1240"/>
    </row>
    <row r="6" spans="1:2" ht="10.5" customHeight="1">
      <c r="B6" s="1235"/>
    </row>
    <row r="7" spans="1:2" ht="50.1" customHeight="1">
      <c r="B7" s="1237" t="s">
        <v>1095</v>
      </c>
    </row>
    <row r="8" spans="1:2" ht="15.95" customHeight="1">
      <c r="B8" s="1243"/>
    </row>
    <row r="9" spans="1:2" ht="15.95" customHeight="1">
      <c r="B9" s="1243"/>
    </row>
    <row r="10" spans="1:2" ht="15.95" customHeight="1">
      <c r="B10" s="1243"/>
    </row>
    <row r="11" spans="1:2" ht="15.95" customHeight="1">
      <c r="B11" s="1243"/>
    </row>
    <row r="12" spans="1:2" ht="15.95" customHeight="1">
      <c r="B12" s="1243"/>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
  <dimension ref="B1:R18"/>
  <sheetViews>
    <sheetView workbookViewId="0">
      <selection activeCell="S11" sqref="S11"/>
    </sheetView>
  </sheetViews>
  <sheetFormatPr defaultRowHeight="12"/>
  <cols>
    <col min="1" max="1" width="9.140625" style="3"/>
    <col min="2" max="2" width="12.28515625" style="3" customWidth="1"/>
    <col min="3" max="8" width="6.7109375" style="3" customWidth="1"/>
    <col min="9" max="9" width="8.28515625" style="3" customWidth="1"/>
    <col min="10" max="10" width="7.28515625" style="3" customWidth="1"/>
    <col min="11" max="16" width="6.7109375" style="3" customWidth="1"/>
    <col min="17" max="17" width="9.7109375" style="3" customWidth="1"/>
    <col min="18" max="18" width="7.28515625" style="3" customWidth="1"/>
    <col min="19" max="16384" width="9.140625" style="3"/>
  </cols>
  <sheetData>
    <row r="1" spans="2:18" ht="15" customHeight="1"/>
    <row r="2" spans="2:18" ht="15" customHeight="1"/>
    <row r="3" spans="2:18" ht="15" customHeight="1"/>
    <row r="4" spans="2:18" ht="15" customHeight="1"/>
    <row r="5" spans="2:18" ht="15" customHeight="1"/>
    <row r="6" spans="2:18" ht="15" customHeight="1">
      <c r="C6" s="37"/>
      <c r="D6" s="37"/>
      <c r="E6" s="37"/>
      <c r="F6" s="37"/>
      <c r="G6" s="37"/>
      <c r="H6" s="37"/>
      <c r="I6" s="37"/>
      <c r="J6" s="37"/>
      <c r="K6" s="37"/>
      <c r="L6" s="37"/>
      <c r="M6" s="38"/>
      <c r="N6" s="37"/>
      <c r="O6" s="37"/>
      <c r="P6" s="37"/>
      <c r="Q6" s="37"/>
      <c r="R6" s="37"/>
    </row>
    <row r="7" spans="2:18" ht="15" customHeight="1">
      <c r="B7" s="98" t="s">
        <v>2372</v>
      </c>
      <c r="C7" s="37"/>
      <c r="D7" s="37"/>
      <c r="E7" s="37"/>
      <c r="F7" s="37"/>
      <c r="G7" s="37"/>
      <c r="H7" s="37"/>
      <c r="I7" s="37"/>
      <c r="J7" s="37"/>
      <c r="K7" s="37"/>
      <c r="L7" s="37"/>
      <c r="M7" s="38"/>
      <c r="N7" s="37"/>
      <c r="O7" s="37"/>
      <c r="P7" s="37"/>
      <c r="Q7" s="37"/>
      <c r="R7" s="37"/>
    </row>
    <row r="8" spans="2:18" ht="15" customHeight="1">
      <c r="B8" s="39" t="s">
        <v>63</v>
      </c>
      <c r="C8" s="37"/>
      <c r="D8" s="37"/>
      <c r="E8" s="37"/>
      <c r="F8" s="37"/>
      <c r="G8" s="37"/>
      <c r="H8" s="37"/>
      <c r="I8" s="37"/>
      <c r="J8" s="37"/>
      <c r="K8" s="37"/>
      <c r="L8" s="37"/>
      <c r="M8" s="38"/>
      <c r="N8" s="37"/>
      <c r="O8" s="37"/>
      <c r="P8" s="37"/>
      <c r="Q8" s="37"/>
      <c r="R8" s="37"/>
    </row>
    <row r="9" spans="2:18" ht="15" customHeight="1">
      <c r="B9" s="2625"/>
      <c r="C9" s="2630" t="s">
        <v>28</v>
      </c>
      <c r="D9" s="2631"/>
      <c r="E9" s="2631"/>
      <c r="F9" s="2631"/>
      <c r="G9" s="2631"/>
      <c r="H9" s="2631"/>
      <c r="I9" s="2631"/>
      <c r="J9" s="2631"/>
      <c r="K9" s="2632" t="s">
        <v>62</v>
      </c>
      <c r="L9" s="2633"/>
      <c r="M9" s="2633"/>
      <c r="N9" s="2633"/>
      <c r="O9" s="2633"/>
      <c r="P9" s="2633"/>
      <c r="Q9" s="2633"/>
      <c r="R9" s="2634"/>
    </row>
    <row r="10" spans="2:18" ht="15" customHeight="1">
      <c r="B10" s="2626"/>
      <c r="C10" s="2635">
        <v>2018</v>
      </c>
      <c r="D10" s="2637">
        <v>2018</v>
      </c>
      <c r="E10" s="2638"/>
      <c r="F10" s="2647">
        <v>2019</v>
      </c>
      <c r="G10" s="2638"/>
      <c r="H10" s="2638"/>
      <c r="I10" s="2639" t="s">
        <v>1078</v>
      </c>
      <c r="J10" s="2641" t="s">
        <v>1068</v>
      </c>
      <c r="K10" s="2643">
        <v>2018</v>
      </c>
      <c r="L10" s="2645">
        <v>2018</v>
      </c>
      <c r="M10" s="2646"/>
      <c r="N10" s="2632">
        <v>2019</v>
      </c>
      <c r="O10" s="2633"/>
      <c r="P10" s="2634"/>
      <c r="Q10" s="2628" t="s">
        <v>3285</v>
      </c>
      <c r="R10" s="2628" t="s">
        <v>1069</v>
      </c>
    </row>
    <row r="11" spans="2:18" ht="15" customHeight="1">
      <c r="B11" s="2627"/>
      <c r="C11" s="2636"/>
      <c r="D11" s="1138" t="s">
        <v>26</v>
      </c>
      <c r="E11" s="1139" t="s">
        <v>27</v>
      </c>
      <c r="F11" s="1156" t="s">
        <v>24</v>
      </c>
      <c r="G11" s="1155" t="s">
        <v>25</v>
      </c>
      <c r="H11" s="1155" t="s">
        <v>26</v>
      </c>
      <c r="I11" s="2640"/>
      <c r="J11" s="2642"/>
      <c r="K11" s="2644"/>
      <c r="L11" s="1194" t="s">
        <v>26</v>
      </c>
      <c r="M11" s="1195" t="s">
        <v>27</v>
      </c>
      <c r="N11" s="1196" t="s">
        <v>24</v>
      </c>
      <c r="O11" s="1196" t="s">
        <v>25</v>
      </c>
      <c r="P11" s="1196" t="s">
        <v>26</v>
      </c>
      <c r="Q11" s="2629"/>
      <c r="R11" s="2629"/>
    </row>
    <row r="12" spans="2:18" ht="15" customHeight="1">
      <c r="B12" s="40" t="s">
        <v>967</v>
      </c>
      <c r="C12" s="1226">
        <v>1.9</v>
      </c>
      <c r="D12" s="42">
        <v>1.6</v>
      </c>
      <c r="E12" s="42">
        <v>1.2</v>
      </c>
      <c r="F12" s="42">
        <v>1.4</v>
      </c>
      <c r="G12" s="42">
        <v>1.2</v>
      </c>
      <c r="H12" s="42">
        <v>1.2</v>
      </c>
      <c r="I12" s="42">
        <v>1.1000000000000001</v>
      </c>
      <c r="J12" s="42">
        <v>1.2</v>
      </c>
      <c r="K12" s="42">
        <v>2.7</v>
      </c>
      <c r="L12" s="42">
        <v>3.7</v>
      </c>
      <c r="M12" s="42">
        <v>3.1</v>
      </c>
      <c r="N12" s="42">
        <v>3.6</v>
      </c>
      <c r="O12" s="42">
        <v>5.3</v>
      </c>
      <c r="P12" s="42">
        <v>5</v>
      </c>
      <c r="Q12" s="42">
        <v>3.2</v>
      </c>
      <c r="R12" s="41">
        <v>2.6</v>
      </c>
    </row>
    <row r="13" spans="2:18" ht="15" customHeight="1">
      <c r="B13" s="40" t="s">
        <v>57</v>
      </c>
      <c r="C13" s="42">
        <v>2.4</v>
      </c>
      <c r="D13" s="42">
        <v>2.2471831698542388</v>
      </c>
      <c r="E13" s="42">
        <v>2.1149994108636827</v>
      </c>
      <c r="F13" s="42">
        <v>2.1712066819092657</v>
      </c>
      <c r="G13" s="42">
        <v>2.0260119770337148</v>
      </c>
      <c r="H13" s="42">
        <v>2</v>
      </c>
      <c r="I13" s="42">
        <v>1.9</v>
      </c>
      <c r="J13" s="42">
        <v>1.5</v>
      </c>
      <c r="K13" s="42">
        <v>3.3</v>
      </c>
      <c r="L13" s="42">
        <v>2.5</v>
      </c>
      <c r="M13" s="42">
        <v>-0.3</v>
      </c>
      <c r="N13" s="42">
        <v>-0.4</v>
      </c>
      <c r="O13" s="42">
        <v>-0.7</v>
      </c>
      <c r="P13" s="42">
        <v>2</v>
      </c>
      <c r="Q13" s="42">
        <v>0.5</v>
      </c>
      <c r="R13" s="41">
        <v>2</v>
      </c>
    </row>
    <row r="14" spans="2:18" ht="15" customHeight="1">
      <c r="B14" s="40" t="s">
        <v>58</v>
      </c>
      <c r="C14" s="42">
        <v>1.5</v>
      </c>
      <c r="D14" s="42">
        <v>1.1494175038156529</v>
      </c>
      <c r="E14" s="42">
        <v>0.6224172026519037</v>
      </c>
      <c r="F14" s="42">
        <v>1</v>
      </c>
      <c r="G14" s="42">
        <v>0.3</v>
      </c>
      <c r="H14" s="42">
        <v>0.5</v>
      </c>
      <c r="I14" s="42">
        <v>0.4</v>
      </c>
      <c r="J14" s="42">
        <v>1</v>
      </c>
      <c r="K14" s="42">
        <v>3.6</v>
      </c>
      <c r="L14" s="42">
        <v>4.5</v>
      </c>
      <c r="M14" s="42">
        <v>3.1</v>
      </c>
      <c r="N14" s="42">
        <v>4.2</v>
      </c>
      <c r="O14" s="42">
        <v>2.6</v>
      </c>
      <c r="P14" s="42">
        <v>1.3</v>
      </c>
      <c r="Q14" s="42">
        <v>2.5</v>
      </c>
      <c r="R14" s="41">
        <v>2.7</v>
      </c>
    </row>
    <row r="15" spans="2:18" ht="15" customHeight="1">
      <c r="B15" s="40" t="s">
        <v>59</v>
      </c>
      <c r="C15" s="42">
        <v>1.7</v>
      </c>
      <c r="D15" s="42">
        <v>1.4781937888551422</v>
      </c>
      <c r="E15" s="42">
        <v>1.1963162959701679</v>
      </c>
      <c r="F15" s="42">
        <v>1.3</v>
      </c>
      <c r="G15" s="42">
        <v>1.4</v>
      </c>
      <c r="H15" s="42">
        <v>1.4</v>
      </c>
      <c r="I15" s="42">
        <v>1.3</v>
      </c>
      <c r="J15" s="42">
        <v>1.3</v>
      </c>
      <c r="K15" s="42">
        <v>1.2</v>
      </c>
      <c r="L15" s="42">
        <v>0.5</v>
      </c>
      <c r="M15" s="42">
        <v>1.1000000000000001</v>
      </c>
      <c r="N15" s="42">
        <v>3</v>
      </c>
      <c r="O15" s="42">
        <v>1.9</v>
      </c>
      <c r="P15" s="42">
        <v>2.8</v>
      </c>
      <c r="Q15" s="42">
        <v>2.1</v>
      </c>
      <c r="R15" s="41">
        <v>2.4</v>
      </c>
    </row>
    <row r="16" spans="2:18" ht="15" customHeight="1">
      <c r="B16" s="40" t="s">
        <v>60</v>
      </c>
      <c r="C16" s="42">
        <v>0.8</v>
      </c>
      <c r="D16" s="42">
        <v>0.38640727780880901</v>
      </c>
      <c r="E16" s="42">
        <v>-0.1</v>
      </c>
      <c r="F16" s="42">
        <v>-3.7928318501145863E-2</v>
      </c>
      <c r="G16" s="42">
        <v>0.11091947027692672</v>
      </c>
      <c r="H16" s="42">
        <v>0.3</v>
      </c>
      <c r="I16" s="42">
        <v>0.1</v>
      </c>
      <c r="J16" s="42">
        <v>0.4</v>
      </c>
      <c r="K16" s="42">
        <v>3</v>
      </c>
      <c r="L16" s="42">
        <v>1.7</v>
      </c>
      <c r="M16" s="42">
        <v>1.6</v>
      </c>
      <c r="N16" s="42">
        <v>1</v>
      </c>
      <c r="O16" s="42">
        <v>1</v>
      </c>
      <c r="P16" s="42">
        <v>1.6</v>
      </c>
      <c r="Q16" s="42">
        <v>0.7</v>
      </c>
      <c r="R16" s="41">
        <v>2.2000000000000002</v>
      </c>
    </row>
    <row r="17" spans="2:18" ht="15" customHeight="1">
      <c r="B17" s="99" t="s">
        <v>61</v>
      </c>
      <c r="C17" s="1227">
        <v>1.4</v>
      </c>
      <c r="D17" s="1227">
        <v>1.6187212907332604</v>
      </c>
      <c r="E17" s="1227">
        <v>1.5373355720195603</v>
      </c>
      <c r="F17" s="1227">
        <v>2.0678662233522438</v>
      </c>
      <c r="G17" s="1227">
        <v>1.3069606647250875</v>
      </c>
      <c r="H17" s="1227">
        <v>1</v>
      </c>
      <c r="I17" s="1227">
        <v>1.3</v>
      </c>
      <c r="J17" s="1227">
        <v>1.4</v>
      </c>
      <c r="K17" s="1227">
        <v>0.7</v>
      </c>
      <c r="L17" s="1227">
        <v>-0.5</v>
      </c>
      <c r="M17" s="1227">
        <v>3.2</v>
      </c>
      <c r="N17" s="1227">
        <v>14.9</v>
      </c>
      <c r="O17" s="1227">
        <v>-0.4</v>
      </c>
      <c r="P17" s="1227">
        <v>-0.6</v>
      </c>
      <c r="Q17" s="1227">
        <v>2.8</v>
      </c>
      <c r="R17" s="1228">
        <v>3.1</v>
      </c>
    </row>
    <row r="18" spans="2:18">
      <c r="B18" s="37" t="s">
        <v>1070</v>
      </c>
      <c r="C18" s="43"/>
      <c r="D18" s="43"/>
      <c r="E18" s="43"/>
      <c r="F18" s="43"/>
      <c r="G18" s="37"/>
      <c r="H18" s="37"/>
      <c r="I18" s="37"/>
      <c r="J18" s="43"/>
      <c r="K18" s="43"/>
    </row>
  </sheetData>
  <mergeCells count="13">
    <mergeCell ref="B9:B11"/>
    <mergeCell ref="Q10:Q11"/>
    <mergeCell ref="R10:R11"/>
    <mergeCell ref="C9:J9"/>
    <mergeCell ref="K9:R9"/>
    <mergeCell ref="C10:C11"/>
    <mergeCell ref="D10:E10"/>
    <mergeCell ref="I10:I11"/>
    <mergeCell ref="J10:J11"/>
    <mergeCell ref="K10:K11"/>
    <mergeCell ref="L10:M10"/>
    <mergeCell ref="F10:H10"/>
    <mergeCell ref="N10:P10"/>
  </mergeCells>
  <pageMargins left="0.7" right="0.7" top="0.75" bottom="0.75" header="0.3" footer="0.3"/>
  <pageSetup paperSize="9" orientation="portrait" r:id="rId1"/>
  <drawing r:id="rId2"/>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0">
    <tabColor theme="2"/>
  </sheetPr>
  <dimension ref="B1:D33"/>
  <sheetViews>
    <sheetView workbookViewId="0">
      <selection activeCell="F27" sqref="F27"/>
    </sheetView>
  </sheetViews>
  <sheetFormatPr defaultRowHeight="12"/>
  <cols>
    <col min="1" max="1" width="9.140625" style="3"/>
    <col min="2" max="2" width="63.28515625" style="3" customWidth="1"/>
    <col min="3" max="3" width="10.42578125" style="3" customWidth="1"/>
    <col min="4" max="4" width="10" style="3" bestFit="1" customWidth="1"/>
    <col min="5" max="16384" width="9.140625" style="3"/>
  </cols>
  <sheetData>
    <row r="1" spans="2:4" ht="15" customHeight="1"/>
    <row r="2" spans="2:4" ht="15" customHeight="1"/>
    <row r="3" spans="2:4" ht="15" customHeight="1"/>
    <row r="4" spans="2:4" ht="15" customHeight="1"/>
    <row r="5" spans="2:4" ht="15" customHeight="1"/>
    <row r="6" spans="2:4" ht="15" customHeight="1">
      <c r="B6" s="6" t="s">
        <v>1125</v>
      </c>
    </row>
    <row r="7" spans="2:4" ht="15" customHeight="1">
      <c r="B7" s="3" t="s">
        <v>2557</v>
      </c>
    </row>
    <row r="8" spans="2:4" ht="15" customHeight="1">
      <c r="B8" s="2856" t="s">
        <v>437</v>
      </c>
      <c r="C8" s="2691" t="s">
        <v>455</v>
      </c>
      <c r="D8" s="2692"/>
    </row>
    <row r="9" spans="2:4" ht="24.95" customHeight="1">
      <c r="B9" s="2857"/>
      <c r="C9" s="476" t="s">
        <v>83</v>
      </c>
      <c r="D9" s="477" t="s">
        <v>23</v>
      </c>
    </row>
    <row r="10" spans="2:4" ht="15" customHeight="1">
      <c r="B10" s="478" t="s">
        <v>438</v>
      </c>
      <c r="C10" s="473"/>
      <c r="D10" s="473"/>
    </row>
    <row r="11" spans="2:4" ht="15" customHeight="1">
      <c r="B11" s="474" t="s">
        <v>444</v>
      </c>
      <c r="C11" s="2426">
        <v>594</v>
      </c>
      <c r="D11" s="1690">
        <v>4.7</v>
      </c>
    </row>
    <row r="12" spans="2:4" ht="15" customHeight="1">
      <c r="B12" s="474" t="s">
        <v>446</v>
      </c>
      <c r="C12" s="2426">
        <v>159.9</v>
      </c>
      <c r="D12" s="1690">
        <v>1.3</v>
      </c>
    </row>
    <row r="13" spans="2:4" ht="15" customHeight="1">
      <c r="B13" s="474" t="s">
        <v>2549</v>
      </c>
      <c r="C13" s="2426">
        <v>103.8</v>
      </c>
      <c r="D13" s="1690">
        <v>0.8</v>
      </c>
    </row>
    <row r="14" spans="2:4" ht="15" customHeight="1">
      <c r="B14" s="474" t="s">
        <v>2550</v>
      </c>
      <c r="C14" s="2426">
        <v>76.400000000000006</v>
      </c>
      <c r="D14" s="1690">
        <v>0.6</v>
      </c>
    </row>
    <row r="15" spans="2:4" ht="15" customHeight="1">
      <c r="B15" s="474" t="s">
        <v>445</v>
      </c>
      <c r="C15" s="2426">
        <v>300</v>
      </c>
      <c r="D15" s="1690">
        <v>2.4</v>
      </c>
    </row>
    <row r="16" spans="2:4" ht="15" customHeight="1">
      <c r="B16" s="474" t="s">
        <v>447</v>
      </c>
      <c r="C16" s="2426">
        <v>556.70000000000005</v>
      </c>
      <c r="D16" s="1690">
        <v>4.4000000000000004</v>
      </c>
    </row>
    <row r="17" spans="2:4" ht="15" customHeight="1">
      <c r="B17" s="474" t="s">
        <v>439</v>
      </c>
      <c r="C17" s="2426">
        <v>2045</v>
      </c>
      <c r="D17" s="1690">
        <v>16.3</v>
      </c>
    </row>
    <row r="18" spans="2:4" ht="15" customHeight="1">
      <c r="B18" s="474" t="s">
        <v>2551</v>
      </c>
      <c r="C18" s="2426">
        <v>73.599999999999994</v>
      </c>
      <c r="D18" s="1690">
        <v>0.06</v>
      </c>
    </row>
    <row r="19" spans="2:4" ht="15" customHeight="1">
      <c r="B19" s="474" t="s">
        <v>443</v>
      </c>
      <c r="C19" s="2426">
        <v>556.79999999999995</v>
      </c>
      <c r="D19" s="1690">
        <v>4.4000000000000004</v>
      </c>
    </row>
    <row r="20" spans="2:4" ht="15" customHeight="1">
      <c r="B20" s="474" t="s">
        <v>440</v>
      </c>
      <c r="C20" s="2426">
        <v>1842.7</v>
      </c>
      <c r="D20" s="1690">
        <v>14.7</v>
      </c>
    </row>
    <row r="21" spans="2:4" ht="15" customHeight="1">
      <c r="B21" s="474" t="s">
        <v>442</v>
      </c>
      <c r="C21" s="2426">
        <v>878.5</v>
      </c>
      <c r="D21" s="1690">
        <v>7</v>
      </c>
    </row>
    <row r="22" spans="2:4" ht="15" customHeight="1">
      <c r="B22" s="474" t="s">
        <v>448</v>
      </c>
      <c r="C22" s="2426">
        <v>113.4</v>
      </c>
      <c r="D22" s="1690">
        <v>0.9</v>
      </c>
    </row>
    <row r="23" spans="2:4" ht="15" customHeight="1">
      <c r="B23" s="474" t="s">
        <v>441</v>
      </c>
      <c r="C23" s="2426">
        <v>643.70000000000005</v>
      </c>
      <c r="D23" s="1690">
        <v>5.0999999999999996</v>
      </c>
    </row>
    <row r="24" spans="2:4" ht="15" customHeight="1">
      <c r="B24" s="478" t="s">
        <v>449</v>
      </c>
      <c r="C24" s="2427"/>
      <c r="D24" s="1691"/>
    </row>
    <row r="25" spans="2:4" ht="15" customHeight="1">
      <c r="B25" s="474" t="s">
        <v>450</v>
      </c>
      <c r="C25" s="2426">
        <v>1185.8</v>
      </c>
      <c r="D25" s="1690">
        <v>9.4</v>
      </c>
    </row>
    <row r="26" spans="2:4" ht="15" customHeight="1">
      <c r="B26" s="474" t="s">
        <v>451</v>
      </c>
      <c r="C26" s="2426">
        <v>100</v>
      </c>
      <c r="D26" s="1690">
        <v>0.8</v>
      </c>
    </row>
    <row r="27" spans="2:4" ht="15" customHeight="1">
      <c r="B27" s="1694" t="s">
        <v>3219</v>
      </c>
      <c r="C27" s="2428">
        <v>1249.7</v>
      </c>
      <c r="D27" s="1695">
        <v>9.9</v>
      </c>
    </row>
    <row r="28" spans="2:4" ht="15" customHeight="1">
      <c r="B28" s="478" t="s">
        <v>452</v>
      </c>
      <c r="C28" s="2429"/>
      <c r="D28" s="1693"/>
    </row>
    <row r="29" spans="2:4" ht="15" customHeight="1">
      <c r="B29" s="474" t="s">
        <v>453</v>
      </c>
      <c r="C29" s="2426">
        <v>2060.8000000000002</v>
      </c>
      <c r="D29" s="1690">
        <v>16.399999999999999</v>
      </c>
    </row>
    <row r="30" spans="2:4" ht="15" customHeight="1">
      <c r="B30" s="474" t="s">
        <v>454</v>
      </c>
      <c r="C30" s="2426">
        <v>23.5</v>
      </c>
      <c r="D30" s="1690">
        <v>0.2</v>
      </c>
    </row>
    <row r="31" spans="2:4" ht="15" customHeight="1">
      <c r="B31" s="479" t="s">
        <v>6</v>
      </c>
      <c r="C31" s="2430">
        <v>12564.3</v>
      </c>
      <c r="D31" s="1692">
        <v>100</v>
      </c>
    </row>
    <row r="32" spans="2:4" ht="25.5" customHeight="1">
      <c r="B32" s="2855" t="s">
        <v>3020</v>
      </c>
      <c r="C32" s="2855"/>
      <c r="D32" s="2855"/>
    </row>
    <row r="33" spans="2:4">
      <c r="B33" s="475" t="s">
        <v>2548</v>
      </c>
      <c r="C33" s="11"/>
      <c r="D33" s="11"/>
    </row>
  </sheetData>
  <mergeCells count="3">
    <mergeCell ref="B32:D32"/>
    <mergeCell ref="C8:D8"/>
    <mergeCell ref="B8:B9"/>
  </mergeCells>
  <pageMargins left="0.7" right="0.7" top="0.75" bottom="0.75" header="0.3" footer="0.3"/>
  <pageSetup paperSize="9" orientation="portrait" r:id="rId1"/>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election activeCell="E31" sqref="E31"/>
    </sheetView>
  </sheetViews>
  <sheetFormatPr defaultRowHeight="12"/>
  <cols>
    <col min="2" max="2" width="23.140625" customWidth="1"/>
    <col min="3" max="3" width="10.5703125" customWidth="1"/>
  </cols>
  <sheetData>
    <row r="1" spans="1:6">
      <c r="A1" s="3"/>
      <c r="B1" s="3"/>
      <c r="C1" s="3"/>
      <c r="D1" s="3"/>
      <c r="E1" s="3"/>
    </row>
    <row r="2" spans="1:6">
      <c r="A2" s="3"/>
      <c r="B2" s="3"/>
      <c r="C2" s="3"/>
      <c r="D2" s="3"/>
      <c r="E2" s="3"/>
    </row>
    <row r="3" spans="1:6">
      <c r="A3" s="3"/>
      <c r="B3" s="3"/>
      <c r="C3" s="3"/>
      <c r="D3" s="3"/>
      <c r="E3" s="3"/>
    </row>
    <row r="4" spans="1:6">
      <c r="A4" s="3"/>
      <c r="B4" s="3"/>
      <c r="C4" s="3"/>
      <c r="D4" s="3"/>
      <c r="E4" s="3"/>
    </row>
    <row r="5" spans="1:6">
      <c r="A5" s="3"/>
      <c r="B5" s="3"/>
      <c r="C5" s="3"/>
      <c r="D5" s="3"/>
      <c r="E5" s="3"/>
    </row>
    <row r="6" spans="1:6">
      <c r="A6" s="3"/>
      <c r="B6" s="3"/>
      <c r="C6" s="3"/>
      <c r="D6" s="3"/>
      <c r="E6" s="3"/>
    </row>
    <row r="7" spans="1:6" ht="15.75">
      <c r="A7" s="3"/>
      <c r="B7" s="6" t="s">
        <v>2563</v>
      </c>
      <c r="C7" s="3"/>
      <c r="D7" s="3"/>
      <c r="E7" s="3"/>
    </row>
    <row r="8" spans="1:6" ht="36" customHeight="1">
      <c r="B8" s="2863"/>
      <c r="C8" s="1675" t="s">
        <v>2560</v>
      </c>
      <c r="D8" s="1675" t="s">
        <v>2561</v>
      </c>
      <c r="E8" s="2861" t="s">
        <v>2562</v>
      </c>
      <c r="F8" s="2862"/>
    </row>
    <row r="9" spans="1:6" ht="24" customHeight="1">
      <c r="B9" s="2864"/>
      <c r="C9" s="2858" t="s">
        <v>83</v>
      </c>
      <c r="D9" s="2859"/>
      <c r="E9" s="2860"/>
      <c r="F9" s="1675" t="s">
        <v>23</v>
      </c>
    </row>
    <row r="10" spans="1:6">
      <c r="B10" s="505" t="s">
        <v>2558</v>
      </c>
      <c r="C10" s="1701">
        <v>55574</v>
      </c>
      <c r="D10" s="1701">
        <v>58936</v>
      </c>
      <c r="E10" s="1701">
        <v>3362</v>
      </c>
      <c r="F10" s="1698">
        <v>6</v>
      </c>
    </row>
    <row r="11" spans="1:6">
      <c r="B11" s="1699" t="s">
        <v>2559</v>
      </c>
      <c r="C11" s="1702">
        <v>27116</v>
      </c>
      <c r="D11" s="1702">
        <v>25459</v>
      </c>
      <c r="E11" s="1702">
        <v>-1657</v>
      </c>
      <c r="F11" s="1700">
        <v>6.1</v>
      </c>
    </row>
    <row r="13" spans="1:6" ht="15.75" customHeight="1">
      <c r="B13" s="205" t="s">
        <v>18</v>
      </c>
    </row>
    <row r="19" spans="3:10" ht="12.75">
      <c r="C19" s="1697"/>
      <c r="D19" s="1696"/>
      <c r="E19" s="1696"/>
      <c r="F19" s="1696"/>
      <c r="G19" s="1696"/>
      <c r="H19" s="1696"/>
      <c r="I19" s="1696"/>
      <c r="J19" s="1696"/>
    </row>
  </sheetData>
  <mergeCells count="3">
    <mergeCell ref="C9:E9"/>
    <mergeCell ref="E8:F8"/>
    <mergeCell ref="B8:B9"/>
  </mergeCells>
  <pageMargins left="0.7" right="0.7" top="0.75" bottom="0.75" header="0.3" footer="0.3"/>
  <drawing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1"/>
  <dimension ref="B1:R19"/>
  <sheetViews>
    <sheetView workbookViewId="0">
      <selection activeCell="B17" sqref="B17"/>
    </sheetView>
  </sheetViews>
  <sheetFormatPr defaultRowHeight="12"/>
  <cols>
    <col min="1" max="1" width="9.140625" style="3"/>
    <col min="2" max="2" width="21.28515625" style="3" customWidth="1"/>
    <col min="3" max="3" width="8.7109375" style="3" customWidth="1"/>
    <col min="4" max="10" width="9.140625" style="3"/>
    <col min="11" max="11" width="24.28515625" style="3" customWidth="1"/>
    <col min="12" max="12" width="15.42578125" style="3" bestFit="1" customWidth="1"/>
    <col min="13" max="13" width="16.7109375" style="3" bestFit="1" customWidth="1"/>
    <col min="14" max="16384" width="9.140625" style="3"/>
  </cols>
  <sheetData>
    <row r="1" spans="2:18" ht="15" customHeight="1"/>
    <row r="2" spans="2:18" ht="15" customHeight="1"/>
    <row r="3" spans="2:18" ht="15" customHeight="1"/>
    <row r="4" spans="2:18" ht="15" customHeight="1"/>
    <row r="5" spans="2:18" ht="15" customHeight="1"/>
    <row r="6" spans="2:18" ht="15" customHeight="1">
      <c r="B6" s="6" t="s">
        <v>3021</v>
      </c>
    </row>
    <row r="7" spans="2:18" ht="20.100000000000001" customHeight="1">
      <c r="B7" s="485" t="s">
        <v>456</v>
      </c>
      <c r="C7" s="486">
        <v>43405</v>
      </c>
      <c r="D7" s="486">
        <v>43770</v>
      </c>
    </row>
    <row r="8" spans="2:18" ht="15" customHeight="1">
      <c r="B8" s="8" t="s">
        <v>457</v>
      </c>
      <c r="C8" s="480">
        <v>2.4644730119059384E-2</v>
      </c>
      <c r="D8" s="480">
        <v>4.8915874487118489E-2</v>
      </c>
    </row>
    <row r="9" spans="2:18" ht="15" customHeight="1">
      <c r="B9" s="8" t="s">
        <v>458</v>
      </c>
      <c r="C9" s="481">
        <v>7.6079312885424771E-2</v>
      </c>
      <c r="D9" s="481">
        <v>0.11527629445879461</v>
      </c>
    </row>
    <row r="10" spans="2:18" ht="15" customHeight="1">
      <c r="B10" s="483" t="s">
        <v>459</v>
      </c>
      <c r="C10" s="484">
        <v>0.17176654394725557</v>
      </c>
      <c r="D10" s="484">
        <v>0.18171200013005212</v>
      </c>
    </row>
    <row r="11" spans="2:18">
      <c r="B11" s="475" t="s">
        <v>3320</v>
      </c>
      <c r="K11" s="8"/>
      <c r="L11" s="8"/>
      <c r="M11" s="8"/>
      <c r="N11" s="8"/>
      <c r="O11" s="8"/>
      <c r="P11" s="8"/>
      <c r="Q11" s="8"/>
      <c r="R11" s="8"/>
    </row>
    <row r="12" spans="2:18">
      <c r="K12" s="1106"/>
      <c r="L12" s="8"/>
      <c r="M12" s="8"/>
      <c r="N12" s="8"/>
      <c r="O12" s="8"/>
      <c r="P12" s="8"/>
      <c r="Q12" s="8"/>
      <c r="R12" s="8"/>
    </row>
    <row r="13" spans="2:18">
      <c r="K13" s="8"/>
      <c r="L13" s="8"/>
      <c r="M13" s="8"/>
      <c r="N13" s="8"/>
      <c r="O13" s="8"/>
      <c r="P13" s="8"/>
      <c r="Q13" s="8"/>
      <c r="R13" s="8"/>
    </row>
    <row r="14" spans="2:18">
      <c r="K14" s="1106"/>
      <c r="L14" s="1148"/>
      <c r="M14" s="1148"/>
      <c r="N14" s="8"/>
      <c r="O14" s="8"/>
      <c r="P14" s="8"/>
      <c r="Q14" s="8"/>
      <c r="R14" s="8"/>
    </row>
    <row r="15" spans="2:18">
      <c r="K15" s="8"/>
      <c r="L15" s="8"/>
      <c r="M15" s="8"/>
      <c r="N15" s="8"/>
      <c r="O15" s="8"/>
      <c r="P15" s="8"/>
      <c r="Q15" s="8"/>
      <c r="R15" s="8"/>
    </row>
    <row r="16" spans="2:18">
      <c r="K16" s="8"/>
      <c r="L16" s="1149"/>
      <c r="M16" s="1149"/>
      <c r="N16" s="8"/>
      <c r="O16" s="8"/>
      <c r="P16" s="8"/>
      <c r="Q16" s="8"/>
      <c r="R16" s="8"/>
    </row>
    <row r="17" spans="11:18" ht="26.25" customHeight="1">
      <c r="K17" s="2855"/>
      <c r="L17" s="2855"/>
      <c r="M17" s="2855"/>
      <c r="N17" s="8"/>
      <c r="O17" s="8"/>
      <c r="P17" s="8"/>
      <c r="Q17" s="8"/>
      <c r="R17" s="8"/>
    </row>
    <row r="18" spans="11:18">
      <c r="K18" s="1147"/>
      <c r="L18" s="8"/>
      <c r="M18" s="8"/>
      <c r="N18" s="8"/>
      <c r="O18" s="8"/>
      <c r="P18" s="8"/>
      <c r="Q18" s="8"/>
      <c r="R18" s="8"/>
    </row>
    <row r="19" spans="11:18">
      <c r="K19" s="8"/>
      <c r="L19" s="8"/>
      <c r="M19" s="8"/>
      <c r="N19" s="8"/>
      <c r="O19" s="8"/>
      <c r="P19" s="8"/>
      <c r="Q19" s="8"/>
      <c r="R19" s="8"/>
    </row>
  </sheetData>
  <mergeCells count="1">
    <mergeCell ref="K17:M17"/>
  </mergeCells>
  <pageMargins left="0.7" right="0.7" top="0.75" bottom="0.75" header="0.3" footer="0.3"/>
  <pageSetup paperSize="9" orientation="portrait" r:id="rId1"/>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2"/>
  <dimension ref="B1:D11"/>
  <sheetViews>
    <sheetView workbookViewId="0">
      <selection activeCell="H14" sqref="H14"/>
    </sheetView>
  </sheetViews>
  <sheetFormatPr defaultRowHeight="12"/>
  <cols>
    <col min="1" max="1" width="9.140625" style="3"/>
    <col min="2" max="2" width="24.28515625" style="3" customWidth="1"/>
    <col min="3" max="3" width="15.42578125" style="3" bestFit="1" customWidth="1"/>
    <col min="4" max="4" width="16.7109375" style="3" bestFit="1" customWidth="1"/>
    <col min="5" max="16384" width="9.140625" style="3"/>
  </cols>
  <sheetData>
    <row r="1" spans="2:4" ht="15" customHeight="1"/>
    <row r="2" spans="2:4" ht="15" customHeight="1"/>
    <row r="3" spans="2:4" ht="15" customHeight="1"/>
    <row r="4" spans="2:4" ht="15" customHeight="1"/>
    <row r="5" spans="2:4" ht="15" customHeight="1"/>
    <row r="6" spans="2:4" ht="48" customHeight="1">
      <c r="B6" s="2866" t="s">
        <v>3022</v>
      </c>
      <c r="C6" s="2866"/>
      <c r="D6" s="2866"/>
    </row>
    <row r="7" spans="2:4" ht="24.95" customHeight="1">
      <c r="B7" s="490"/>
      <c r="C7" s="491" t="s">
        <v>460</v>
      </c>
      <c r="D7" s="492" t="s">
        <v>461</v>
      </c>
    </row>
    <row r="8" spans="2:4" ht="20.100000000000001" customHeight="1">
      <c r="B8" s="3" t="s">
        <v>83</v>
      </c>
      <c r="C8" s="2001">
        <v>203.59730653708721</v>
      </c>
      <c r="D8" s="2000">
        <v>305.73720534884069</v>
      </c>
    </row>
    <row r="9" spans="2:4" ht="20.100000000000001" customHeight="1">
      <c r="B9" s="482" t="s">
        <v>462</v>
      </c>
      <c r="C9" s="488">
        <v>9.3477719208293238E-4</v>
      </c>
      <c r="D9" s="489">
        <v>1.4037325502595079E-3</v>
      </c>
    </row>
    <row r="10" spans="2:4" ht="64.5" customHeight="1">
      <c r="B10" s="2865" t="s">
        <v>3321</v>
      </c>
      <c r="C10" s="2865"/>
      <c r="D10" s="2865"/>
    </row>
    <row r="11" spans="2:4">
      <c r="B11" s="475" t="s">
        <v>3320</v>
      </c>
    </row>
  </sheetData>
  <mergeCells count="2">
    <mergeCell ref="B10:D10"/>
    <mergeCell ref="B6:D6"/>
  </mergeCells>
  <pageMargins left="0.7" right="0.7" top="0.75" bottom="0.75" header="0.3" footer="0.3"/>
  <pageSetup paperSize="9" orientation="portrait" r:id="rId1"/>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9"/>
  <sheetViews>
    <sheetView workbookViewId="0">
      <selection activeCell="E21" sqref="E21"/>
    </sheetView>
  </sheetViews>
  <sheetFormatPr defaultRowHeight="12"/>
  <cols>
    <col min="1" max="1" width="9.140625" style="3"/>
    <col min="2" max="2" width="25.7109375" style="3" customWidth="1"/>
    <col min="3" max="18" width="7" style="3" customWidth="1"/>
    <col min="19" max="16384" width="9.140625" style="3"/>
  </cols>
  <sheetData>
    <row r="1" spans="2:18" ht="15" customHeight="1"/>
    <row r="2" spans="2:18" ht="15" customHeight="1"/>
    <row r="3" spans="2:18" ht="15" customHeight="1"/>
    <row r="4" spans="2:18" ht="15" customHeight="1"/>
    <row r="5" spans="2:18" ht="15" customHeight="1"/>
    <row r="6" spans="2:18" ht="15" customHeight="1">
      <c r="B6" s="6" t="s">
        <v>3023</v>
      </c>
    </row>
    <row r="7" spans="2:18" ht="15" customHeight="1">
      <c r="B7" s="3" t="s">
        <v>103</v>
      </c>
    </row>
    <row r="8" spans="2:18" ht="15" customHeight="1">
      <c r="B8" s="1674"/>
      <c r="C8" s="1675">
        <v>2018</v>
      </c>
      <c r="D8" s="1675">
        <v>2019</v>
      </c>
      <c r="E8" s="1675">
        <v>2020</v>
      </c>
      <c r="F8" s="1675">
        <v>2021</v>
      </c>
      <c r="G8" s="1675">
        <v>2022</v>
      </c>
      <c r="H8" s="1675">
        <v>2023</v>
      </c>
      <c r="I8" s="1675">
        <v>2024</v>
      </c>
      <c r="J8" s="1675">
        <v>2025</v>
      </c>
      <c r="K8" s="1675">
        <v>2026</v>
      </c>
      <c r="L8" s="1675">
        <v>2027</v>
      </c>
      <c r="M8" s="1675">
        <v>2028</v>
      </c>
      <c r="N8" s="1675">
        <v>2029</v>
      </c>
      <c r="O8" s="1676">
        <v>2030</v>
      </c>
      <c r="P8" s="1676">
        <v>2031</v>
      </c>
      <c r="Q8" s="1676">
        <v>2032</v>
      </c>
      <c r="R8" s="1676">
        <v>2033</v>
      </c>
    </row>
    <row r="9" spans="2:18" ht="17.100000000000001" customHeight="1">
      <c r="B9" s="1677" t="s">
        <v>2540</v>
      </c>
      <c r="C9" s="1678">
        <v>122.19110905644885</v>
      </c>
      <c r="D9" s="1678">
        <v>118.88978105259412</v>
      </c>
      <c r="E9" s="1678">
        <v>116.15103855797469</v>
      </c>
      <c r="F9" s="1678">
        <v>112.05066575285441</v>
      </c>
      <c r="G9" s="1678">
        <v>108.15633215771035</v>
      </c>
      <c r="H9" s="1678">
        <v>104.85134742500851</v>
      </c>
      <c r="I9" s="1678">
        <v>99.347115165026466</v>
      </c>
      <c r="J9" s="1678">
        <v>94.200620185940423</v>
      </c>
      <c r="K9" s="1678">
        <v>89.396785155275879</v>
      </c>
      <c r="L9" s="1678">
        <v>84.997449800205814</v>
      </c>
      <c r="M9" s="1678">
        <v>81.026828013641619</v>
      </c>
      <c r="N9" s="1678">
        <v>77.492000040226344</v>
      </c>
      <c r="O9" s="1678">
        <v>74.405628862071779</v>
      </c>
      <c r="P9" s="1678">
        <v>71.988514224138157</v>
      </c>
      <c r="Q9" s="1678">
        <v>69.823592478679785</v>
      </c>
      <c r="R9" s="1679">
        <v>67.93162408407521</v>
      </c>
    </row>
    <row r="10" spans="2:18" ht="15" customHeight="1">
      <c r="B10" s="171" t="s">
        <v>2541</v>
      </c>
      <c r="C10" s="1680">
        <v>-3.8458985641240728</v>
      </c>
      <c r="D10" s="1680">
        <v>-3.301328003854735</v>
      </c>
      <c r="E10" s="1680">
        <v>-2.7387424946194301</v>
      </c>
      <c r="F10" s="1680">
        <v>-4.1003728051202675</v>
      </c>
      <c r="G10" s="1680">
        <v>-3.8943335951440616</v>
      </c>
      <c r="H10" s="1680">
        <v>-3.3049847327018433</v>
      </c>
      <c r="I10" s="1680">
        <v>-5.5042322599820519</v>
      </c>
      <c r="J10" s="1680">
        <v>-5.1464949790860395</v>
      </c>
      <c r="K10" s="1680">
        <v>-4.8038350306645468</v>
      </c>
      <c r="L10" s="1680">
        <v>-4.3993353550700611</v>
      </c>
      <c r="M10" s="1680">
        <v>-3.9706217865642013</v>
      </c>
      <c r="N10" s="1680">
        <v>-3.5348279734152692</v>
      </c>
      <c r="O10" s="1680">
        <v>-3.0863711781545593</v>
      </c>
      <c r="P10" s="1680">
        <v>-2.4171146379336195</v>
      </c>
      <c r="Q10" s="1680">
        <v>-2.1649217454583689</v>
      </c>
      <c r="R10" s="1681">
        <v>-1.8919683946045802</v>
      </c>
    </row>
    <row r="11" spans="2:18" ht="15" customHeight="1">
      <c r="B11" s="1677" t="s">
        <v>98</v>
      </c>
      <c r="C11" s="1678">
        <v>-2.9362632434251155</v>
      </c>
      <c r="D11" s="1678">
        <v>-3.0137802513248606</v>
      </c>
      <c r="E11" s="1678">
        <v>-3.1671897667946816</v>
      </c>
      <c r="F11" s="1678">
        <v>-3.2116381071550268</v>
      </c>
      <c r="G11" s="1678">
        <v>-3.6496261351957249</v>
      </c>
      <c r="H11" s="1678">
        <v>-4.3916404514909306</v>
      </c>
      <c r="I11" s="1678">
        <v>-3.895070772234964</v>
      </c>
      <c r="J11" s="1678">
        <v>-3.6088410697932103</v>
      </c>
      <c r="K11" s="1678">
        <v>-3.2453310898200192</v>
      </c>
      <c r="L11" s="1678">
        <v>-2.8975472893029539</v>
      </c>
      <c r="M11" s="1678">
        <v>-2.5708652608643199</v>
      </c>
      <c r="N11" s="1678">
        <v>-2.1843847929397473</v>
      </c>
      <c r="O11" s="1678">
        <v>-1.7914228461921438</v>
      </c>
      <c r="P11" s="1678">
        <v>-1.6091721956493981</v>
      </c>
      <c r="Q11" s="1678">
        <v>-1.5275367234831903</v>
      </c>
      <c r="R11" s="1679">
        <v>-1.4013176395538305</v>
      </c>
    </row>
    <row r="12" spans="2:18" ht="15" customHeight="1">
      <c r="B12" s="171" t="s">
        <v>112</v>
      </c>
      <c r="C12" s="1680">
        <v>-2.8601133902794884</v>
      </c>
      <c r="D12" s="1680">
        <v>-2.7827983081364831</v>
      </c>
      <c r="E12" s="1680">
        <v>-2.8770012908066747</v>
      </c>
      <c r="F12" s="1680">
        <v>-2.9933670211917578</v>
      </c>
      <c r="G12" s="1680">
        <v>-2.968805879995323</v>
      </c>
      <c r="H12" s="1680">
        <v>-2.8415634703808648</v>
      </c>
      <c r="I12" s="1680">
        <v>-2.6406768748482672</v>
      </c>
      <c r="J12" s="1680">
        <v>-2.6540583294075706</v>
      </c>
      <c r="K12" s="1680">
        <v>-2.5967049702953688</v>
      </c>
      <c r="L12" s="1680">
        <v>-2.5903232321594758</v>
      </c>
      <c r="M12" s="1680">
        <v>-2.6179977624024051</v>
      </c>
      <c r="N12" s="1680">
        <v>-2.5821271416381721</v>
      </c>
      <c r="O12" s="1680">
        <v>-2.5414777034950182</v>
      </c>
      <c r="P12" s="1680">
        <v>-2.4789354576030913</v>
      </c>
      <c r="Q12" s="1680">
        <v>-2.5251879362338441</v>
      </c>
      <c r="R12" s="1681">
        <v>-2.54198738993373</v>
      </c>
    </row>
    <row r="13" spans="2:18" ht="15" customHeight="1">
      <c r="B13" s="171" t="s">
        <v>2542</v>
      </c>
      <c r="C13" s="1680">
        <v>0</v>
      </c>
      <c r="D13" s="1680">
        <v>0</v>
      </c>
      <c r="E13" s="1680">
        <v>0</v>
      </c>
      <c r="F13" s="1680">
        <v>8.7544090375274664E-2</v>
      </c>
      <c r="G13" s="1680">
        <v>0.12996997715426417</v>
      </c>
      <c r="H13" s="1680">
        <v>0.17597692783333585</v>
      </c>
      <c r="I13" s="1680">
        <v>0.22508088170764751</v>
      </c>
      <c r="J13" s="1680">
        <v>0.27811290885964723</v>
      </c>
      <c r="K13" s="1680">
        <v>0.33769039987157967</v>
      </c>
      <c r="L13" s="1680">
        <v>0.43251333240369405</v>
      </c>
      <c r="M13" s="1680">
        <v>0.54029076123620001</v>
      </c>
      <c r="N13" s="1680">
        <v>0.64432147854748223</v>
      </c>
      <c r="O13" s="1680">
        <v>0.75005485730287447</v>
      </c>
      <c r="P13" s="1680">
        <v>0.86976326195369325</v>
      </c>
      <c r="Q13" s="1680">
        <v>0.99765121275065383</v>
      </c>
      <c r="R13" s="1681">
        <v>1.1406697503798995</v>
      </c>
    </row>
    <row r="14" spans="2:18" ht="15" customHeight="1">
      <c r="B14" s="171" t="s">
        <v>2543</v>
      </c>
      <c r="C14" s="1680">
        <v>0.79102348218870588</v>
      </c>
      <c r="D14" s="1680">
        <v>0.75192097524581669</v>
      </c>
      <c r="E14" s="1680">
        <v>0.70570163322690149</v>
      </c>
      <c r="F14" s="1680">
        <v>-3.9929444756372869E-2</v>
      </c>
      <c r="G14" s="1680">
        <v>-0.81079023235466607</v>
      </c>
      <c r="H14" s="1680">
        <v>-1.7260539089434017</v>
      </c>
      <c r="I14" s="1680">
        <v>-1.4794747790943443</v>
      </c>
      <c r="J14" s="1680">
        <v>-1.2328956492452872</v>
      </c>
      <c r="K14" s="1680">
        <v>-0.98631651939622977</v>
      </c>
      <c r="L14" s="1680">
        <v>-0.73973738954717227</v>
      </c>
      <c r="M14" s="1680">
        <v>-0.49315825969811494</v>
      </c>
      <c r="N14" s="1680">
        <v>-0.24657912984905755</v>
      </c>
      <c r="O14" s="1680">
        <v>0</v>
      </c>
      <c r="P14" s="1680">
        <v>0</v>
      </c>
      <c r="Q14" s="1680">
        <v>0</v>
      </c>
      <c r="R14" s="1681">
        <v>0</v>
      </c>
    </row>
    <row r="15" spans="2:18" ht="15" customHeight="1">
      <c r="B15" s="171" t="s">
        <v>2544</v>
      </c>
      <c r="C15" s="1680">
        <v>0.71487362904307894</v>
      </c>
      <c r="D15" s="1680">
        <v>0.52093903205743908</v>
      </c>
      <c r="E15" s="1680">
        <v>0.41551315723889437</v>
      </c>
      <c r="F15" s="1680">
        <v>-0.26588573158217071</v>
      </c>
      <c r="G15" s="1680">
        <v>0</v>
      </c>
      <c r="H15" s="1680">
        <v>0</v>
      </c>
      <c r="I15" s="1680">
        <v>0</v>
      </c>
      <c r="J15" s="1680">
        <v>0</v>
      </c>
      <c r="K15" s="1680">
        <v>0</v>
      </c>
      <c r="L15" s="1680">
        <v>0</v>
      </c>
      <c r="M15" s="1680">
        <v>0</v>
      </c>
      <c r="N15" s="1680">
        <v>0</v>
      </c>
      <c r="O15" s="1680">
        <v>0</v>
      </c>
      <c r="P15" s="1680">
        <v>0</v>
      </c>
      <c r="Q15" s="1680">
        <v>0</v>
      </c>
      <c r="R15" s="1681">
        <v>0</v>
      </c>
    </row>
    <row r="16" spans="2:18" ht="15" customHeight="1">
      <c r="B16" s="1677" t="s">
        <v>2545</v>
      </c>
      <c r="C16" s="1678">
        <v>-1.4839526822865268</v>
      </c>
      <c r="D16" s="1678">
        <v>-0.8578893234586451</v>
      </c>
      <c r="E16" s="1678">
        <v>-0.88421436005557985</v>
      </c>
      <c r="F16" s="1678">
        <v>0.38997132230847975</v>
      </c>
      <c r="G16" s="1678">
        <v>0.71410815010489492</v>
      </c>
      <c r="H16" s="1678">
        <v>1.0866557187890873</v>
      </c>
      <c r="I16" s="1678">
        <v>-1.6091614877470883</v>
      </c>
      <c r="J16" s="1678">
        <v>-1.5376539092928294</v>
      </c>
      <c r="K16" s="1678">
        <v>-1.5585039408445278</v>
      </c>
      <c r="L16" s="1678">
        <v>-1.5017880657671072</v>
      </c>
      <c r="M16" s="1678">
        <v>-1.3997565256998814</v>
      </c>
      <c r="N16" s="1678">
        <v>-1.3504431804755221</v>
      </c>
      <c r="O16" s="1678">
        <v>-1.2949483319624155</v>
      </c>
      <c r="P16" s="1678">
        <v>-0.80794244228422141</v>
      </c>
      <c r="Q16" s="1678">
        <v>-0.63738502197517866</v>
      </c>
      <c r="R16" s="1679">
        <v>-0.49065075505074973</v>
      </c>
    </row>
    <row r="17" spans="2:18" ht="15" customHeight="1">
      <c r="B17" s="171" t="s">
        <v>100</v>
      </c>
      <c r="C17" s="1680">
        <v>3.3830173284710474</v>
      </c>
      <c r="D17" s="1680">
        <v>3.0963134876102356</v>
      </c>
      <c r="E17" s="1680">
        <v>2.9224208150664706</v>
      </c>
      <c r="F17" s="1680">
        <v>2.9933670211917578</v>
      </c>
      <c r="G17" s="1680">
        <v>2.968805879995323</v>
      </c>
      <c r="H17" s="1680">
        <v>2.8415634703808648</v>
      </c>
      <c r="I17" s="1680">
        <v>2.6406768748482667</v>
      </c>
      <c r="J17" s="1680">
        <v>2.654058329407571</v>
      </c>
      <c r="K17" s="1680">
        <v>2.5967049702953688</v>
      </c>
      <c r="L17" s="1680">
        <v>2.5903232321594754</v>
      </c>
      <c r="M17" s="1680">
        <v>2.6179977624024056</v>
      </c>
      <c r="N17" s="1680">
        <v>2.5821271416381721</v>
      </c>
      <c r="O17" s="1680">
        <v>2.5414777034950173</v>
      </c>
      <c r="P17" s="1680">
        <v>2.4789354576030913</v>
      </c>
      <c r="Q17" s="1680">
        <v>2.5251879362338445</v>
      </c>
      <c r="R17" s="1681">
        <v>2.5419873899337304</v>
      </c>
    </row>
    <row r="18" spans="2:18" ht="15" customHeight="1">
      <c r="B18" s="171" t="s">
        <v>2546</v>
      </c>
      <c r="C18" s="1680">
        <v>-4.9135988182588086</v>
      </c>
      <c r="D18" s="1680">
        <v>-3.9868164663882344</v>
      </c>
      <c r="E18" s="1680">
        <v>-3.8372519853462843</v>
      </c>
      <c r="F18" s="1680">
        <v>-2.6173328376906544</v>
      </c>
      <c r="G18" s="1680">
        <v>-2.2630569357615764</v>
      </c>
      <c r="H18" s="1680">
        <v>-1.754769821391466</v>
      </c>
      <c r="I18" s="1680">
        <v>-4.2898338212542999</v>
      </c>
      <c r="J18" s="1680">
        <v>-4.2319990220135102</v>
      </c>
      <c r="K18" s="1680">
        <v>-4.1959481579691005</v>
      </c>
      <c r="L18" s="1680">
        <v>-4.1329969208365505</v>
      </c>
      <c r="M18" s="1680">
        <v>-4.0586236228170964</v>
      </c>
      <c r="N18" s="1680">
        <v>-3.9732614862910469</v>
      </c>
      <c r="O18" s="1680">
        <v>-3.8767725203274699</v>
      </c>
      <c r="P18" s="1680">
        <v>-3.3175506487882807</v>
      </c>
      <c r="Q18" s="1680">
        <v>-3.1920857083575647</v>
      </c>
      <c r="R18" s="1681">
        <v>-3.0609383590970261</v>
      </c>
    </row>
    <row r="19" spans="2:18" ht="15" customHeight="1">
      <c r="B19" s="1682" t="s">
        <v>2547</v>
      </c>
      <c r="C19" s="1683">
        <v>0.62094616908880429</v>
      </c>
      <c r="D19" s="1683">
        <v>0.60295522624811726</v>
      </c>
      <c r="E19" s="1683">
        <v>1.343278442455067</v>
      </c>
      <c r="F19" s="1683">
        <v>-1.2787060202737204</v>
      </c>
      <c r="G19" s="1683">
        <v>-0.95881561005323124</v>
      </c>
      <c r="H19" s="1683">
        <v>0</v>
      </c>
      <c r="I19" s="1683">
        <v>0</v>
      </c>
      <c r="J19" s="1683">
        <v>0</v>
      </c>
      <c r="K19" s="1683">
        <v>0</v>
      </c>
      <c r="L19" s="1683">
        <v>0</v>
      </c>
      <c r="M19" s="1683">
        <v>0</v>
      </c>
      <c r="N19" s="1683">
        <v>0</v>
      </c>
      <c r="O19" s="1683">
        <v>0</v>
      </c>
      <c r="P19" s="1683">
        <v>0</v>
      </c>
      <c r="Q19" s="1683">
        <v>0</v>
      </c>
      <c r="R19" s="1684">
        <v>0</v>
      </c>
    </row>
    <row r="20" spans="2:18" ht="15" customHeight="1">
      <c r="B20" s="475" t="s">
        <v>18</v>
      </c>
    </row>
    <row r="21" spans="2:18" ht="15" customHeight="1"/>
    <row r="22" spans="2:18" ht="15" customHeight="1"/>
    <row r="23" spans="2:18" ht="15" customHeight="1"/>
    <row r="24" spans="2:18" ht="15" customHeight="1"/>
    <row r="25" spans="2:18" ht="15" customHeight="1"/>
    <row r="26" spans="2:18" ht="15" customHeight="1"/>
    <row r="27" spans="2:18" ht="15" customHeight="1"/>
    <row r="28" spans="2:18" ht="23.25" customHeight="1"/>
    <row r="29" spans="2:18">
      <c r="C29" s="11"/>
      <c r="D29" s="11"/>
    </row>
  </sheetData>
  <pageMargins left="0.7" right="0.7" top="0.75" bottom="0.75" header="0.3" footer="0.3"/>
  <drawing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4"/>
  <dimension ref="B1:F20"/>
  <sheetViews>
    <sheetView workbookViewId="0">
      <selection activeCell="D28" sqref="D28"/>
    </sheetView>
  </sheetViews>
  <sheetFormatPr defaultRowHeight="12"/>
  <cols>
    <col min="1" max="1" width="9.140625" style="3"/>
    <col min="2" max="2" width="50.7109375" style="3" customWidth="1"/>
    <col min="3" max="3" width="9.140625" style="3" customWidth="1"/>
    <col min="4" max="4" width="14" style="3" customWidth="1"/>
    <col min="5" max="5" width="9.140625" style="3" customWidth="1"/>
    <col min="6" max="6" width="14.4257812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503" t="s">
        <v>3024</v>
      </c>
    </row>
    <row r="7" spans="2:6" ht="15" customHeight="1">
      <c r="B7" s="3" t="s">
        <v>1127</v>
      </c>
    </row>
    <row r="8" spans="2:6" ht="15" customHeight="1">
      <c r="B8" s="2872"/>
      <c r="C8" s="2867" t="s">
        <v>464</v>
      </c>
      <c r="D8" s="2868"/>
      <c r="E8" s="2867" t="s">
        <v>465</v>
      </c>
      <c r="F8" s="2868"/>
    </row>
    <row r="9" spans="2:6" ht="15" customHeight="1">
      <c r="B9" s="2872"/>
      <c r="C9" s="2869" t="s">
        <v>1049</v>
      </c>
      <c r="D9" s="1672" t="s">
        <v>1048</v>
      </c>
      <c r="E9" s="2869" t="s">
        <v>1049</v>
      </c>
      <c r="F9" s="1672" t="s">
        <v>1048</v>
      </c>
    </row>
    <row r="10" spans="2:6" ht="24.95" customHeight="1">
      <c r="B10" s="2873"/>
      <c r="C10" s="2870"/>
      <c r="D10" s="1666" t="s">
        <v>463</v>
      </c>
      <c r="E10" s="2870"/>
      <c r="F10" s="1666" t="s">
        <v>463</v>
      </c>
    </row>
    <row r="11" spans="2:6" ht="15" customHeight="1">
      <c r="B11" s="504" t="s">
        <v>466</v>
      </c>
      <c r="C11" s="495">
        <v>1.221797326289882</v>
      </c>
      <c r="D11" s="495">
        <v>4.3</v>
      </c>
      <c r="E11" s="495">
        <v>-0.80132086025456883</v>
      </c>
      <c r="F11" s="1673">
        <v>0.7</v>
      </c>
    </row>
    <row r="12" spans="2:6" ht="15" customHeight="1">
      <c r="B12" s="505" t="s">
        <v>467</v>
      </c>
      <c r="C12" s="496">
        <v>-4.6650261609077468</v>
      </c>
      <c r="D12" s="497" t="s">
        <v>42</v>
      </c>
      <c r="E12" s="496">
        <v>-1.5194459859669762</v>
      </c>
      <c r="F12" s="498" t="s">
        <v>42</v>
      </c>
    </row>
    <row r="13" spans="2:6" ht="15" customHeight="1">
      <c r="B13" s="505" t="s">
        <v>468</v>
      </c>
      <c r="C13" s="499">
        <v>0.19697765880382134</v>
      </c>
      <c r="D13" s="500" t="s">
        <v>42</v>
      </c>
      <c r="E13" s="500" t="s">
        <v>42</v>
      </c>
      <c r="F13" s="501" t="s">
        <v>42</v>
      </c>
    </row>
    <row r="14" spans="2:6" ht="15" customHeight="1">
      <c r="B14" s="505" t="s">
        <v>469</v>
      </c>
      <c r="C14" s="499">
        <v>5.0526386159078678</v>
      </c>
      <c r="D14" s="499">
        <v>4.0999999999999996</v>
      </c>
      <c r="E14" s="500" t="s">
        <v>42</v>
      </c>
      <c r="F14" s="501" t="s">
        <v>42</v>
      </c>
    </row>
    <row r="15" spans="2:6" ht="15" customHeight="1">
      <c r="B15" s="505" t="s">
        <v>470</v>
      </c>
      <c r="C15" s="499">
        <v>0.568188472703407</v>
      </c>
      <c r="D15" s="500" t="s">
        <v>42</v>
      </c>
      <c r="E15" s="499">
        <v>0.71812512571240739</v>
      </c>
      <c r="F15" s="501" t="s">
        <v>42</v>
      </c>
    </row>
    <row r="16" spans="2:6" ht="15" customHeight="1">
      <c r="B16" s="502" t="s">
        <v>471</v>
      </c>
      <c r="C16" s="499">
        <v>0.47370135003335606</v>
      </c>
      <c r="D16" s="500" t="s">
        <v>42</v>
      </c>
      <c r="E16" s="499">
        <v>-1.2727685544509817</v>
      </c>
      <c r="F16" s="501" t="s">
        <v>42</v>
      </c>
    </row>
    <row r="17" spans="2:6" ht="15" customHeight="1">
      <c r="B17" s="502" t="s">
        <v>1</v>
      </c>
      <c r="C17" s="499">
        <v>0.5412656713880053</v>
      </c>
      <c r="D17" s="500" t="s">
        <v>42</v>
      </c>
      <c r="E17" s="499">
        <v>1.8611437361926382</v>
      </c>
      <c r="F17" s="501" t="s">
        <v>42</v>
      </c>
    </row>
    <row r="18" spans="2:6" ht="15" customHeight="1">
      <c r="B18" s="502" t="s">
        <v>472</v>
      </c>
      <c r="C18" s="499">
        <v>9.7476451595916974E-2</v>
      </c>
      <c r="D18" s="500" t="s">
        <v>42</v>
      </c>
      <c r="E18" s="499">
        <v>0.66435718006484357</v>
      </c>
      <c r="F18" s="501" t="s">
        <v>42</v>
      </c>
    </row>
    <row r="19" spans="2:6" ht="15" customHeight="1">
      <c r="B19" s="506" t="s">
        <v>473</v>
      </c>
      <c r="C19" s="507">
        <v>-0.5442550003138682</v>
      </c>
      <c r="D19" s="508" t="s">
        <v>42</v>
      </c>
      <c r="E19" s="507">
        <v>-0.53460723609409266</v>
      </c>
      <c r="F19" s="509" t="s">
        <v>42</v>
      </c>
    </row>
    <row r="20" spans="2:6" ht="15" customHeight="1">
      <c r="B20" s="2871" t="s">
        <v>2899</v>
      </c>
      <c r="C20" s="2871"/>
      <c r="D20" s="2871"/>
      <c r="E20" s="2871"/>
      <c r="F20" s="2871"/>
    </row>
  </sheetData>
  <mergeCells count="6">
    <mergeCell ref="C8:D8"/>
    <mergeCell ref="E8:F8"/>
    <mergeCell ref="C9:C10"/>
    <mergeCell ref="E9:E10"/>
    <mergeCell ref="B20:F20"/>
    <mergeCell ref="B8:B10"/>
  </mergeCells>
  <pageMargins left="0.7" right="0.7" top="0.75" bottom="0.75" header="0.3" footer="0.3"/>
  <drawing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1:B38"/>
  <sheetViews>
    <sheetView showGridLines="0" workbookViewId="0">
      <selection activeCell="V39" sqref="V39"/>
    </sheetView>
  </sheetViews>
  <sheetFormatPr defaultRowHeight="12"/>
  <sheetData>
    <row r="1" spans="2:2" s="3" customFormat="1" ht="15" customHeight="1"/>
    <row r="2" spans="2:2" s="3" customFormat="1" ht="15" customHeight="1"/>
    <row r="3" spans="2:2" s="3" customFormat="1" ht="15" customHeight="1"/>
    <row r="4" spans="2:2" s="3" customFormat="1" ht="15" customHeight="1"/>
    <row r="5" spans="2:2" s="3" customFormat="1" ht="15" customHeight="1"/>
    <row r="6" spans="2:2" s="3" customFormat="1" ht="15" customHeight="1">
      <c r="B6" s="503" t="s">
        <v>3017</v>
      </c>
    </row>
    <row r="7" spans="2:2" s="3" customFormat="1" ht="15" customHeight="1">
      <c r="B7" s="3" t="s">
        <v>103</v>
      </c>
    </row>
    <row r="38" spans="2:2">
      <c r="B38" t="s">
        <v>18</v>
      </c>
    </row>
  </sheetData>
  <pageMargins left="0.7" right="0.7" top="0.75" bottom="0.75" header="0.3" footer="0.3"/>
  <drawing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1:B39"/>
  <sheetViews>
    <sheetView showGridLines="0" workbookViewId="0">
      <selection activeCell="W11" sqref="W11"/>
    </sheetView>
  </sheetViews>
  <sheetFormatPr defaultRowHeight="12"/>
  <sheetData>
    <row r="1" spans="2:2" s="3" customFormat="1" ht="15" customHeight="1"/>
    <row r="2" spans="2:2" s="3" customFormat="1" ht="15" customHeight="1"/>
    <row r="3" spans="2:2" s="3" customFormat="1" ht="15" customHeight="1"/>
    <row r="4" spans="2:2" s="3" customFormat="1" ht="15" customHeight="1"/>
    <row r="5" spans="2:2" s="3" customFormat="1" ht="15" customHeight="1"/>
    <row r="6" spans="2:2" s="3" customFormat="1" ht="15" customHeight="1">
      <c r="B6" s="503" t="s">
        <v>3018</v>
      </c>
    </row>
    <row r="7" spans="2:2" s="3" customFormat="1" ht="15" customHeight="1">
      <c r="B7" s="3" t="s">
        <v>103</v>
      </c>
    </row>
    <row r="39" spans="2:2">
      <c r="B39" t="s">
        <v>18</v>
      </c>
    </row>
  </sheetData>
  <pageMargins left="0.7" right="0.7" top="0.75" bottom="0.75" header="0.3" footer="0.3"/>
  <drawing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1:B39"/>
  <sheetViews>
    <sheetView showGridLines="0" workbookViewId="0">
      <selection activeCell="Q41" sqref="Q41"/>
    </sheetView>
  </sheetViews>
  <sheetFormatPr defaultRowHeight="12"/>
  <cols>
    <col min="1" max="16384" width="9.140625" style="205"/>
  </cols>
  <sheetData>
    <row r="1" spans="2:2" s="3" customFormat="1" ht="15" customHeight="1"/>
    <row r="2" spans="2:2" s="3" customFormat="1" ht="15" customHeight="1"/>
    <row r="3" spans="2:2" s="3" customFormat="1" ht="15" customHeight="1"/>
    <row r="4" spans="2:2" s="3" customFormat="1" ht="15" customHeight="1"/>
    <row r="5" spans="2:2" s="3" customFormat="1" ht="15" customHeight="1"/>
    <row r="6" spans="2:2" s="3" customFormat="1" ht="15" customHeight="1">
      <c r="B6" s="503" t="s">
        <v>3019</v>
      </c>
    </row>
    <row r="7" spans="2:2" s="3" customFormat="1" ht="15" customHeight="1">
      <c r="B7" s="3" t="s">
        <v>1127</v>
      </c>
    </row>
    <row r="39" spans="2:2">
      <c r="B39" s="2101" t="s">
        <v>18</v>
      </c>
    </row>
  </sheetData>
  <pageMargins left="0.7" right="0.7" top="0.75" bottom="0.75" header="0.3" footer="0.3"/>
  <drawing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6:AI37"/>
  <sheetViews>
    <sheetView showGridLines="0" workbookViewId="0">
      <selection activeCell="S27" sqref="S27"/>
    </sheetView>
  </sheetViews>
  <sheetFormatPr defaultRowHeight="15"/>
  <cols>
    <col min="1" max="11" width="9.140625" style="1686"/>
    <col min="12" max="12" width="17.85546875" style="2281" customWidth="1"/>
    <col min="13" max="27" width="9.140625" style="2281"/>
    <col min="28" max="16384" width="9.140625" style="1686"/>
  </cols>
  <sheetData>
    <row r="6" spans="2:35" ht="15" customHeight="1">
      <c r="B6" s="503" t="s">
        <v>3025</v>
      </c>
      <c r="C6" s="1687"/>
      <c r="D6" s="1687"/>
      <c r="E6" s="1687"/>
      <c r="F6" s="1687"/>
      <c r="G6" s="1687"/>
      <c r="H6" s="1687"/>
      <c r="I6" s="1687"/>
    </row>
    <row r="7" spans="2:35">
      <c r="B7" s="3" t="s">
        <v>103</v>
      </c>
    </row>
    <row r="9" spans="2:35">
      <c r="L9" s="2282"/>
      <c r="M9" s="2282">
        <v>2019</v>
      </c>
      <c r="N9" s="2282">
        <v>2020</v>
      </c>
      <c r="O9" s="2282">
        <v>2021</v>
      </c>
      <c r="P9" s="2282">
        <v>2022</v>
      </c>
      <c r="Q9" s="2282">
        <v>2023</v>
      </c>
      <c r="R9" s="2282">
        <v>2024</v>
      </c>
      <c r="S9" s="2282">
        <v>2025</v>
      </c>
      <c r="T9" s="2282">
        <v>2026</v>
      </c>
      <c r="U9" s="2282">
        <v>2027</v>
      </c>
      <c r="V9" s="2282">
        <v>2028</v>
      </c>
      <c r="W9" s="2282">
        <v>2029</v>
      </c>
      <c r="X9" s="2282">
        <v>2030</v>
      </c>
      <c r="Y9" s="2282">
        <v>2031</v>
      </c>
      <c r="Z9" s="2282">
        <v>2032</v>
      </c>
      <c r="AA9" s="2282">
        <v>2033</v>
      </c>
      <c r="AB9" s="1688"/>
      <c r="AC9" s="1688"/>
      <c r="AD9" s="1688"/>
      <c r="AE9" s="1688"/>
      <c r="AF9" s="1688"/>
      <c r="AG9" s="1688"/>
      <c r="AH9" s="1688"/>
      <c r="AI9" s="1688"/>
    </row>
    <row r="10" spans="2:35">
      <c r="L10" s="2286" t="s">
        <v>2579</v>
      </c>
      <c r="M10" s="2283">
        <v>118.88978105259412</v>
      </c>
      <c r="N10" s="2283">
        <v>116.15103855797469</v>
      </c>
      <c r="O10" s="2283">
        <v>112.05066575285441</v>
      </c>
      <c r="P10" s="2283">
        <v>108.15633215771035</v>
      </c>
      <c r="Q10" s="2283">
        <v>104.85134742500851</v>
      </c>
      <c r="R10" s="2283">
        <v>99.347115165026466</v>
      </c>
      <c r="S10" s="2283">
        <v>94.200620185940423</v>
      </c>
      <c r="T10" s="2283">
        <v>89.396785155275879</v>
      </c>
      <c r="U10" s="2283">
        <v>84.997449800205814</v>
      </c>
      <c r="V10" s="2283">
        <v>81.026828013641619</v>
      </c>
      <c r="W10" s="2283">
        <v>77.492000040226344</v>
      </c>
      <c r="X10" s="2283">
        <v>74.405628862071779</v>
      </c>
      <c r="Y10" s="2283">
        <v>71.988514224138157</v>
      </c>
      <c r="Z10" s="2283">
        <v>69.823592478679785</v>
      </c>
      <c r="AA10" s="2283">
        <v>67.93162408407521</v>
      </c>
      <c r="AC10" s="1689"/>
    </row>
    <row r="11" spans="2:35">
      <c r="L11" s="2286" t="s">
        <v>2580</v>
      </c>
      <c r="M11" s="2283">
        <v>118.88978105259412</v>
      </c>
      <c r="N11" s="2283">
        <v>116.15103855797469</v>
      </c>
      <c r="O11" s="2283">
        <v>111.46689585726679</v>
      </c>
      <c r="P11" s="2283">
        <v>106.56906644117514</v>
      </c>
      <c r="Q11" s="2283">
        <v>101.79668700285129</v>
      </c>
      <c r="R11" s="2283">
        <v>97.589325357948908</v>
      </c>
      <c r="S11" s="2283">
        <v>93.674467983542002</v>
      </c>
      <c r="T11" s="2283">
        <v>90.046550900242934</v>
      </c>
      <c r="U11" s="2283">
        <v>86.763222919977508</v>
      </c>
      <c r="V11" s="2283">
        <v>83.850399344892267</v>
      </c>
      <c r="W11" s="2283">
        <v>81.317538631917841</v>
      </c>
      <c r="X11" s="2283">
        <v>79.17965112877593</v>
      </c>
      <c r="Y11" s="2283">
        <v>77.146241258625366</v>
      </c>
      <c r="Z11" s="2283">
        <v>75.362884869690276</v>
      </c>
      <c r="AA11" s="2283">
        <v>73.853981311704842</v>
      </c>
    </row>
    <row r="12" spans="2:35">
      <c r="L12" s="2287" t="s">
        <v>2581</v>
      </c>
      <c r="M12" s="2283">
        <v>118.88978105259412</v>
      </c>
      <c r="N12" s="2283">
        <v>116.15103855797469</v>
      </c>
      <c r="O12" s="2283">
        <v>112.05066575285441</v>
      </c>
      <c r="P12" s="2283">
        <v>108.15633215771035</v>
      </c>
      <c r="Q12" s="2283">
        <v>104.8533719505989</v>
      </c>
      <c r="R12" s="2283">
        <v>99.360403183107451</v>
      </c>
      <c r="S12" s="2283">
        <v>94.232770020899267</v>
      </c>
      <c r="T12" s="2283">
        <v>89.458084340517772</v>
      </c>
      <c r="U12" s="2283">
        <v>85.100643293341847</v>
      </c>
      <c r="V12" s="2283">
        <v>81.188343214565123</v>
      </c>
      <c r="W12" s="2283">
        <v>77.731953877087534</v>
      </c>
      <c r="X12" s="2283">
        <v>74.748142832678141</v>
      </c>
      <c r="Y12" s="2283">
        <v>72.44578903157722</v>
      </c>
      <c r="Z12" s="2283">
        <v>70.42193732018228</v>
      </c>
      <c r="AA12" s="2283">
        <v>68.700219604789169</v>
      </c>
    </row>
    <row r="15" spans="2:35">
      <c r="AA15" s="2284"/>
      <c r="AC15" s="1689"/>
    </row>
    <row r="16" spans="2:35">
      <c r="AA16" s="2284"/>
    </row>
    <row r="17" spans="2:27">
      <c r="W17" s="2284"/>
    </row>
    <row r="18" spans="2:27">
      <c r="W18" s="2284"/>
      <c r="AA18" s="2284"/>
    </row>
    <row r="19" spans="2:27">
      <c r="M19" s="2284"/>
      <c r="N19" s="2284"/>
      <c r="O19" s="2284"/>
      <c r="P19" s="2284"/>
      <c r="Q19" s="2284"/>
      <c r="R19" s="2284"/>
      <c r="S19" s="2284"/>
      <c r="T19" s="2284"/>
      <c r="U19" s="2284"/>
      <c r="V19" s="2284"/>
      <c r="W19" s="2284"/>
      <c r="X19" s="2284"/>
      <c r="AA19" s="2284"/>
    </row>
    <row r="20" spans="2:27">
      <c r="W20" s="2284"/>
    </row>
    <row r="21" spans="2:27">
      <c r="M21" s="2284"/>
      <c r="N21" s="2284"/>
      <c r="O21" s="2284"/>
      <c r="P21" s="2284"/>
      <c r="Q21" s="2284"/>
      <c r="R21" s="2284"/>
      <c r="S21" s="2284"/>
      <c r="T21" s="2284"/>
      <c r="U21" s="2284"/>
      <c r="V21" s="2284"/>
      <c r="W21" s="2284"/>
      <c r="X21" s="2284"/>
    </row>
    <row r="22" spans="2:27">
      <c r="M22" s="2284"/>
      <c r="N22" s="2284"/>
      <c r="O22" s="2284"/>
      <c r="P22" s="2284"/>
      <c r="Q22" s="2284"/>
      <c r="R22" s="2284"/>
      <c r="S22" s="2284"/>
      <c r="T22" s="2284"/>
      <c r="U22" s="2284"/>
      <c r="V22" s="2284"/>
      <c r="W22" s="2284"/>
      <c r="X22" s="2284"/>
    </row>
    <row r="23" spans="2:27">
      <c r="B23" s="2871" t="s">
        <v>18</v>
      </c>
      <c r="C23" s="2871"/>
      <c r="D23" s="2871"/>
      <c r="E23" s="2871"/>
      <c r="F23" s="2871"/>
      <c r="M23" s="2284"/>
      <c r="N23" s="2284"/>
      <c r="O23" s="2284"/>
      <c r="P23" s="2284"/>
      <c r="Q23" s="2284"/>
      <c r="R23" s="2284"/>
      <c r="S23" s="2284"/>
      <c r="T23" s="2284"/>
      <c r="U23" s="2284"/>
      <c r="V23" s="2284"/>
      <c r="W23" s="2284"/>
      <c r="X23" s="2284"/>
    </row>
    <row r="24" spans="2:27">
      <c r="M24" s="2284"/>
      <c r="N24" s="2284"/>
      <c r="O24" s="2284"/>
      <c r="P24" s="2284"/>
      <c r="Q24" s="2284"/>
      <c r="R24" s="2284"/>
      <c r="S24" s="2284"/>
      <c r="T24" s="2284"/>
      <c r="U24" s="2284"/>
      <c r="V24" s="2284"/>
      <c r="W24" s="2284"/>
      <c r="X24" s="2284"/>
    </row>
    <row r="27" spans="2:27">
      <c r="L27" s="2285"/>
      <c r="O27" s="2284"/>
      <c r="P27" s="2284"/>
      <c r="Q27" s="2284"/>
      <c r="R27" s="2284"/>
      <c r="S27" s="2284"/>
      <c r="T27" s="2284"/>
      <c r="U27" s="2284"/>
      <c r="V27" s="2284"/>
      <c r="W27" s="2284"/>
      <c r="X27" s="2284"/>
    </row>
    <row r="28" spans="2:27">
      <c r="L28" s="2285"/>
      <c r="O28" s="2284"/>
      <c r="P28" s="2284"/>
      <c r="Q28" s="2284"/>
      <c r="R28" s="2284"/>
      <c r="S28" s="2284"/>
      <c r="T28" s="2284"/>
      <c r="U28" s="2284"/>
      <c r="V28" s="2284"/>
      <c r="W28" s="2284"/>
      <c r="X28" s="2284"/>
    </row>
    <row r="30" spans="2:27">
      <c r="L30" s="2285"/>
    </row>
    <row r="31" spans="2:27">
      <c r="L31" s="2285"/>
    </row>
    <row r="33" spans="12:12">
      <c r="L33" s="2285"/>
    </row>
    <row r="34" spans="12:12">
      <c r="L34" s="2285"/>
    </row>
    <row r="36" spans="12:12">
      <c r="L36" s="2285"/>
    </row>
    <row r="37" spans="12:12">
      <c r="L37" s="2285"/>
    </row>
  </sheetData>
  <mergeCells count="1">
    <mergeCell ref="B23:F2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dimension ref="B1:H17"/>
  <sheetViews>
    <sheetView workbookViewId="0">
      <selection activeCell="B15" sqref="B15"/>
    </sheetView>
  </sheetViews>
  <sheetFormatPr defaultRowHeight="12"/>
  <cols>
    <col min="1" max="1" width="9.140625" style="3"/>
    <col min="2" max="2" width="43.42578125" style="3" customWidth="1"/>
    <col min="3" max="7" width="9.140625" style="3"/>
    <col min="8" max="8" width="8.140625" style="3" customWidth="1"/>
    <col min="9" max="16384" width="9.140625" style="3"/>
  </cols>
  <sheetData>
    <row r="1" spans="2:8" ht="15" customHeight="1"/>
    <row r="2" spans="2:8" ht="15" customHeight="1"/>
    <row r="3" spans="2:8" ht="15" customHeight="1"/>
    <row r="4" spans="2:8" ht="15" customHeight="1"/>
    <row r="5" spans="2:8" ht="15" customHeight="1"/>
    <row r="6" spans="2:8" ht="15" customHeight="1"/>
    <row r="7" spans="2:8" ht="15" customHeight="1">
      <c r="B7" s="6" t="s">
        <v>2373</v>
      </c>
    </row>
    <row r="8" spans="2:8" ht="15" customHeight="1">
      <c r="B8" s="14"/>
    </row>
    <row r="9" spans="2:8" ht="24.95" customHeight="1">
      <c r="B9" s="1140"/>
      <c r="C9" s="1141" t="s">
        <v>64</v>
      </c>
      <c r="D9" s="1142">
        <v>2016</v>
      </c>
      <c r="E9" s="1142">
        <v>2017</v>
      </c>
      <c r="F9" s="1142">
        <v>2018</v>
      </c>
      <c r="G9" s="1615" t="s">
        <v>2374</v>
      </c>
      <c r="H9" s="1615" t="s">
        <v>1077</v>
      </c>
    </row>
    <row r="10" spans="2:8" ht="18" customHeight="1">
      <c r="B10" s="40" t="s">
        <v>65</v>
      </c>
      <c r="C10" s="1229" t="s">
        <v>66</v>
      </c>
      <c r="D10" s="42">
        <v>3.4180231959987588</v>
      </c>
      <c r="E10" s="42">
        <v>5.2870888510724914</v>
      </c>
      <c r="F10" s="42">
        <v>3.0711864810915066</v>
      </c>
      <c r="G10" s="42">
        <v>2.4086414141865498</v>
      </c>
      <c r="H10" s="41">
        <v>2.9664457514291582</v>
      </c>
    </row>
    <row r="11" spans="2:8" ht="18" customHeight="1">
      <c r="B11" s="40" t="s">
        <v>1026</v>
      </c>
      <c r="C11" s="1229" t="s">
        <v>67</v>
      </c>
      <c r="D11" s="42">
        <v>45.056181088838706</v>
      </c>
      <c r="E11" s="42">
        <v>54.794440542644502</v>
      </c>
      <c r="F11" s="42">
        <v>71.540236032687133</v>
      </c>
      <c r="G11" s="42">
        <v>63.356348656174752</v>
      </c>
      <c r="H11" s="41">
        <v>57.6875</v>
      </c>
    </row>
    <row r="12" spans="2:8" ht="18" customHeight="1">
      <c r="B12" s="40" t="s">
        <v>1027</v>
      </c>
      <c r="C12" s="1229" t="s">
        <v>68</v>
      </c>
      <c r="D12" s="42">
        <v>-0.26333815562456869</v>
      </c>
      <c r="E12" s="42">
        <v>-0.32906296253644651</v>
      </c>
      <c r="F12" s="42">
        <v>-0.32211041528392786</v>
      </c>
      <c r="G12" s="42">
        <v>-0.4</v>
      </c>
      <c r="H12" s="41">
        <v>-0.3</v>
      </c>
    </row>
    <row r="13" spans="2:8" ht="18" customHeight="1">
      <c r="B13" s="99" t="s">
        <v>69</v>
      </c>
      <c r="C13" s="1230" t="s">
        <v>68</v>
      </c>
      <c r="D13" s="1231">
        <v>1.1066313993192798</v>
      </c>
      <c r="E13" s="1231">
        <v>1.1292825294502726</v>
      </c>
      <c r="F13" s="1231">
        <v>1.1814900408217512</v>
      </c>
      <c r="G13" s="1231">
        <v>1.1200000000000001</v>
      </c>
      <c r="H13" s="1232">
        <v>1.1200000000000001</v>
      </c>
    </row>
    <row r="14" spans="2:8" ht="12" customHeight="1">
      <c r="B14" s="2648" t="s">
        <v>3286</v>
      </c>
      <c r="C14" s="2648"/>
      <c r="D14" s="2648"/>
      <c r="E14" s="2648"/>
      <c r="F14" s="2648"/>
      <c r="G14" s="2648"/>
      <c r="H14" s="2648"/>
    </row>
    <row r="15" spans="2:8">
      <c r="B15" s="37" t="s">
        <v>1071</v>
      </c>
    </row>
    <row r="17" spans="2:2">
      <c r="B17" s="1616"/>
    </row>
  </sheetData>
  <mergeCells count="1">
    <mergeCell ref="B14:H14"/>
  </mergeCells>
  <pageMargins left="0.7" right="0.7" top="0.75" bottom="0.75" header="0.3" footer="0.3"/>
  <pageSetup paperSize="9" orientation="portrait" r:id="rId1"/>
  <drawing r:id="rId2"/>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7:Y27"/>
  <sheetViews>
    <sheetView showGridLines="0" workbookViewId="0">
      <selection activeCell="C34" sqref="C34"/>
    </sheetView>
  </sheetViews>
  <sheetFormatPr defaultRowHeight="12.75"/>
  <cols>
    <col min="1" max="10" width="9.140625" style="1685"/>
    <col min="11" max="11" width="13.7109375" style="2291" customWidth="1"/>
    <col min="12" max="25" width="9.140625" style="2291"/>
    <col min="26" max="16384" width="9.140625" style="1685"/>
  </cols>
  <sheetData>
    <row r="7" spans="2:25" s="503" customFormat="1" ht="15.75">
      <c r="B7" s="503" t="s">
        <v>2605</v>
      </c>
      <c r="K7" s="2288"/>
      <c r="L7" s="2288"/>
      <c r="M7" s="2288"/>
      <c r="N7" s="2288"/>
      <c r="O7" s="2288"/>
      <c r="P7" s="2288"/>
      <c r="Q7" s="2288"/>
      <c r="R7" s="2288"/>
      <c r="S7" s="2288"/>
      <c r="T7" s="2288"/>
      <c r="U7" s="2288"/>
      <c r="V7" s="2288"/>
      <c r="W7" s="2288"/>
      <c r="X7" s="2288"/>
      <c r="Y7" s="2288"/>
    </row>
    <row r="8" spans="2:25">
      <c r="B8" s="3" t="s">
        <v>3026</v>
      </c>
      <c r="K8" s="2282"/>
      <c r="L8" s="2282">
        <v>2020</v>
      </c>
      <c r="M8" s="2282">
        <v>2021</v>
      </c>
      <c r="N8" s="2282">
        <v>2022</v>
      </c>
      <c r="O8" s="2282">
        <v>2023</v>
      </c>
      <c r="P8" s="2282">
        <v>2024</v>
      </c>
      <c r="Q8" s="2282">
        <v>2025</v>
      </c>
      <c r="R8" s="2282">
        <v>2026</v>
      </c>
      <c r="S8" s="2282">
        <v>2027</v>
      </c>
      <c r="T8" s="2282">
        <v>2028</v>
      </c>
      <c r="U8" s="2282">
        <v>2029</v>
      </c>
      <c r="V8" s="2282">
        <v>2030</v>
      </c>
      <c r="W8" s="2282">
        <v>2031</v>
      </c>
      <c r="X8" s="2282">
        <v>2032</v>
      </c>
      <c r="Y8" s="2282">
        <v>2033</v>
      </c>
    </row>
    <row r="9" spans="2:25">
      <c r="K9" s="2289">
        <v>0.1</v>
      </c>
      <c r="L9" s="1450">
        <v>116.15103855797454</v>
      </c>
      <c r="M9" s="1450">
        <v>107.72186312290012</v>
      </c>
      <c r="N9" s="1450">
        <v>102.60321243655233</v>
      </c>
      <c r="O9" s="1450">
        <v>97.145576660569915</v>
      </c>
      <c r="P9" s="1450">
        <v>89.848945578637256</v>
      </c>
      <c r="Q9" s="1450">
        <v>84.476389824477394</v>
      </c>
      <c r="R9" s="1450">
        <v>78.514078211361209</v>
      </c>
      <c r="S9" s="1450">
        <v>74.020783419143427</v>
      </c>
      <c r="T9" s="1450">
        <v>70.908121091815829</v>
      </c>
      <c r="U9" s="1450">
        <v>66.586385345049379</v>
      </c>
      <c r="V9" s="1450">
        <v>62.566980263729015</v>
      </c>
      <c r="W9" s="1450">
        <v>61.555396176060022</v>
      </c>
      <c r="X9" s="1450">
        <v>58.936419564824035</v>
      </c>
      <c r="Y9" s="1450">
        <v>56.023304480700368</v>
      </c>
    </row>
    <row r="10" spans="2:25">
      <c r="K10" s="2289">
        <v>0.25</v>
      </c>
      <c r="L10" s="1450">
        <v>116.15103855797454</v>
      </c>
      <c r="M10" s="1450">
        <v>110.39036017204558</v>
      </c>
      <c r="N10" s="1450">
        <v>106.79941441645677</v>
      </c>
      <c r="O10" s="1450">
        <v>101.88816111387165</v>
      </c>
      <c r="P10" s="1450">
        <v>93.619061342400826</v>
      </c>
      <c r="Q10" s="1450">
        <v>87.894779698230735</v>
      </c>
      <c r="R10" s="1450">
        <v>82.882584188961133</v>
      </c>
      <c r="S10" s="1450">
        <v>79.035656089775287</v>
      </c>
      <c r="T10" s="1450">
        <v>75.46301241011642</v>
      </c>
      <c r="U10" s="1450">
        <v>71.740547578151705</v>
      </c>
      <c r="V10" s="1450">
        <v>67.961884274949313</v>
      </c>
      <c r="W10" s="1450">
        <v>66.235953321115247</v>
      </c>
      <c r="X10" s="1450">
        <v>64.438928624636105</v>
      </c>
      <c r="Y10" s="1450">
        <v>62.185804250833478</v>
      </c>
    </row>
    <row r="11" spans="2:25">
      <c r="K11" s="2289">
        <v>0.5</v>
      </c>
      <c r="L11" s="1450">
        <v>116.15103855797454</v>
      </c>
      <c r="M11" s="1450">
        <v>112.655967214928</v>
      </c>
      <c r="N11" s="1450">
        <v>110.72277385412022</v>
      </c>
      <c r="O11" s="1450">
        <v>106.40211149540902</v>
      </c>
      <c r="P11" s="1450">
        <v>100.65513051055686</v>
      </c>
      <c r="Q11" s="1450">
        <v>95.474467857750312</v>
      </c>
      <c r="R11" s="1450">
        <v>90.154845381522762</v>
      </c>
      <c r="S11" s="1450">
        <v>86.502251815649601</v>
      </c>
      <c r="T11" s="1450">
        <v>82.096151299385525</v>
      </c>
      <c r="U11" s="1450">
        <v>77.493599790808048</v>
      </c>
      <c r="V11" s="1450">
        <v>75.837636691040302</v>
      </c>
      <c r="W11" s="1450">
        <v>73.814999879541418</v>
      </c>
      <c r="X11" s="1450">
        <v>70.694815741649037</v>
      </c>
      <c r="Y11" s="1450">
        <v>69.005608094637211</v>
      </c>
    </row>
    <row r="12" spans="2:25">
      <c r="K12" s="2289">
        <v>0.75</v>
      </c>
      <c r="L12" s="1450">
        <v>116.15103855797454</v>
      </c>
      <c r="M12" s="1450">
        <v>116.36345501981785</v>
      </c>
      <c r="N12" s="1450">
        <v>114.42502924404459</v>
      </c>
      <c r="O12" s="1450">
        <v>112.46736254824107</v>
      </c>
      <c r="P12" s="1450">
        <v>106.35589471854016</v>
      </c>
      <c r="Q12" s="1450">
        <v>103.0921369485371</v>
      </c>
      <c r="R12" s="1450">
        <v>98.904160486795419</v>
      </c>
      <c r="S12" s="1450">
        <v>95.246288702056106</v>
      </c>
      <c r="T12" s="1450">
        <v>94.013170391499102</v>
      </c>
      <c r="U12" s="1450">
        <v>90.387239731641571</v>
      </c>
      <c r="V12" s="1450">
        <v>88.99532117493213</v>
      </c>
      <c r="W12" s="1450">
        <v>87.158698526028175</v>
      </c>
      <c r="X12" s="1450">
        <v>83.666460848811539</v>
      </c>
      <c r="Y12" s="1450">
        <v>82.156390736466989</v>
      </c>
    </row>
    <row r="13" spans="2:25">
      <c r="K13" s="2289">
        <v>0.9</v>
      </c>
      <c r="L13" s="1450">
        <v>116.15103855797454</v>
      </c>
      <c r="M13" s="1450">
        <v>120.19950048613303</v>
      </c>
      <c r="N13" s="1450">
        <v>118.64738754372547</v>
      </c>
      <c r="O13" s="1450">
        <v>117.06674631531297</v>
      </c>
      <c r="P13" s="1450">
        <v>113.89106839911821</v>
      </c>
      <c r="Q13" s="1450">
        <v>111.42564606341138</v>
      </c>
      <c r="R13" s="1450">
        <v>107.91400849554547</v>
      </c>
      <c r="S13" s="1450">
        <v>106.19878145596917</v>
      </c>
      <c r="T13" s="1450">
        <v>103.32878160071297</v>
      </c>
      <c r="U13" s="1450">
        <v>98.017606479017374</v>
      </c>
      <c r="V13" s="1450">
        <v>97.908002476700375</v>
      </c>
      <c r="W13" s="1450">
        <v>96.798385781061867</v>
      </c>
      <c r="X13" s="1450">
        <v>94.957317740935466</v>
      </c>
      <c r="Y13" s="1450">
        <v>92.710754209512146</v>
      </c>
    </row>
    <row r="14" spans="2:25">
      <c r="K14" s="2290" t="s">
        <v>2552</v>
      </c>
      <c r="L14" s="1450">
        <v>0</v>
      </c>
      <c r="M14" s="1450">
        <v>2.6684970491454578</v>
      </c>
      <c r="N14" s="1450">
        <v>4.1962019799044441</v>
      </c>
      <c r="O14" s="1450">
        <v>4.7425844533017312</v>
      </c>
      <c r="P14" s="1450">
        <v>3.7701157637635703</v>
      </c>
      <c r="Q14" s="1450">
        <v>3.4183898737533411</v>
      </c>
      <c r="R14" s="1450">
        <v>4.3685059775999235</v>
      </c>
      <c r="S14" s="1450">
        <v>5.0148726706318598</v>
      </c>
      <c r="T14" s="1450">
        <v>4.5548913183005908</v>
      </c>
      <c r="U14" s="1450">
        <v>5.1541622331023262</v>
      </c>
      <c r="V14" s="1450">
        <v>5.3949040112202979</v>
      </c>
      <c r="W14" s="1450">
        <v>4.680557145055225</v>
      </c>
      <c r="X14" s="1450">
        <v>5.5025090598120698</v>
      </c>
      <c r="Y14" s="1450">
        <v>6.1624997701331097</v>
      </c>
    </row>
    <row r="15" spans="2:25">
      <c r="K15" s="2290" t="s">
        <v>2553</v>
      </c>
      <c r="L15" s="1450">
        <v>0</v>
      </c>
      <c r="M15" s="1450">
        <v>2.2656070428824222</v>
      </c>
      <c r="N15" s="1450">
        <v>3.92335943766345</v>
      </c>
      <c r="O15" s="1450">
        <v>4.51395038153737</v>
      </c>
      <c r="P15" s="1450">
        <v>7.0360691681560326</v>
      </c>
      <c r="Q15" s="1450">
        <v>7.5796881595195771</v>
      </c>
      <c r="R15" s="1450">
        <v>7.2722611925616292</v>
      </c>
      <c r="S15" s="1450">
        <v>7.4665957258743134</v>
      </c>
      <c r="T15" s="1450">
        <v>6.6331388892691052</v>
      </c>
      <c r="U15" s="1450">
        <v>5.7530522126563426</v>
      </c>
      <c r="V15" s="1450">
        <v>7.8757524160909895</v>
      </c>
      <c r="W15" s="1450">
        <v>7.579046558426171</v>
      </c>
      <c r="X15" s="1450">
        <v>6.2558871170129322</v>
      </c>
      <c r="Y15" s="1450">
        <v>6.8198038438037329</v>
      </c>
    </row>
    <row r="16" spans="2:25">
      <c r="K16" s="2290" t="s">
        <v>2554</v>
      </c>
      <c r="L16" s="1450">
        <v>0</v>
      </c>
      <c r="M16" s="1450">
        <v>3.7074878048898512</v>
      </c>
      <c r="N16" s="1450">
        <v>3.7022553899243746</v>
      </c>
      <c r="O16" s="1450">
        <v>6.0652510528320533</v>
      </c>
      <c r="P16" s="1450">
        <v>5.7007642079832976</v>
      </c>
      <c r="Q16" s="1450">
        <v>7.6176690907867908</v>
      </c>
      <c r="R16" s="1450">
        <v>8.7493151052726574</v>
      </c>
      <c r="S16" s="1450">
        <v>8.744036886406505</v>
      </c>
      <c r="T16" s="1450">
        <v>11.917019092113577</v>
      </c>
      <c r="U16" s="1450">
        <v>12.893639940833523</v>
      </c>
      <c r="V16" s="1450">
        <v>13.157684483891828</v>
      </c>
      <c r="W16" s="1450">
        <v>13.343698646486757</v>
      </c>
      <c r="X16" s="1450">
        <v>12.971645107162502</v>
      </c>
      <c r="Y16" s="1450">
        <v>13.150782641829778</v>
      </c>
    </row>
    <row r="17" spans="2:25">
      <c r="K17" s="2290" t="s">
        <v>2555</v>
      </c>
      <c r="L17" s="1450">
        <v>0</v>
      </c>
      <c r="M17" s="1450">
        <v>3.8360454663151842</v>
      </c>
      <c r="N17" s="1450">
        <v>4.2223582996808773</v>
      </c>
      <c r="O17" s="1450">
        <v>4.5993837670718989</v>
      </c>
      <c r="P17" s="1450">
        <v>7.5351736805780547</v>
      </c>
      <c r="Q17" s="1450">
        <v>8.3335091148742748</v>
      </c>
      <c r="R17" s="1450">
        <v>9.0098480087500548</v>
      </c>
      <c r="S17" s="1450">
        <v>10.952492753913063</v>
      </c>
      <c r="T17" s="1450">
        <v>9.3156112092138699</v>
      </c>
      <c r="U17" s="1450">
        <v>7.6303667473758026</v>
      </c>
      <c r="V17" s="1450">
        <v>8.9126813017682451</v>
      </c>
      <c r="W17" s="1450">
        <v>9.6396872550336923</v>
      </c>
      <c r="X17" s="1450">
        <v>11.290856892123927</v>
      </c>
      <c r="Y17" s="1450">
        <v>10.554363473045157</v>
      </c>
    </row>
    <row r="18" spans="2:25">
      <c r="K18" s="80" t="s">
        <v>2556</v>
      </c>
      <c r="L18" s="1450">
        <v>116.15103855797454</v>
      </c>
      <c r="M18" s="1450">
        <v>112.05066575285451</v>
      </c>
      <c r="N18" s="1450">
        <v>108.15633215771064</v>
      </c>
      <c r="O18" s="1450">
        <v>104.85134742500888</v>
      </c>
      <c r="P18" s="1450">
        <v>99.347115165026793</v>
      </c>
      <c r="Q18" s="1450">
        <v>94.200620185940721</v>
      </c>
      <c r="R18" s="1450">
        <v>89.396785155276135</v>
      </c>
      <c r="S18" s="1450">
        <v>84.997449800206056</v>
      </c>
      <c r="T18" s="1450">
        <v>81.026828013641818</v>
      </c>
      <c r="U18" s="1450">
        <v>77.492000040226515</v>
      </c>
      <c r="V18" s="1450">
        <v>74.405628862071922</v>
      </c>
      <c r="W18" s="1450">
        <v>71.988514224138299</v>
      </c>
      <c r="X18" s="1450">
        <v>69.823592478679927</v>
      </c>
      <c r="Y18" s="1450">
        <v>67.931624084075338</v>
      </c>
    </row>
    <row r="23" spans="2:25">
      <c r="Y23" s="2292"/>
    </row>
    <row r="27" spans="2:25">
      <c r="B27" s="2871" t="s">
        <v>18</v>
      </c>
      <c r="C27" s="2871"/>
      <c r="D27" s="2871"/>
      <c r="E27" s="2871"/>
      <c r="F27" s="2871"/>
    </row>
  </sheetData>
  <mergeCells count="1">
    <mergeCell ref="B27:F27"/>
  </mergeCells>
  <pageMargins left="0.7" right="0.7" top="0.75" bottom="0.75" header="0.3" footer="0.3"/>
  <pageSetup paperSize="9" orientation="portrait" r:id="rId1"/>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7">
    <tabColor rgb="FF009999"/>
  </sheetPr>
  <dimension ref="A1:B26"/>
  <sheetViews>
    <sheetView workbookViewId="0"/>
  </sheetViews>
  <sheetFormatPr defaultRowHeight="11.25"/>
  <cols>
    <col min="1" max="1" width="8.7109375" style="1242" customWidth="1"/>
    <col min="2" max="2" width="101.7109375" style="1242" customWidth="1"/>
    <col min="3" max="3" width="8.7109375" style="1242" customWidth="1"/>
    <col min="4" max="16384" width="9.140625" style="1242"/>
  </cols>
  <sheetData>
    <row r="1" spans="1:2" ht="10.5" customHeight="1">
      <c r="A1" s="1244"/>
      <c r="B1" s="1238"/>
    </row>
    <row r="2" spans="1:2" ht="10.5" customHeight="1">
      <c r="B2" s="1240"/>
    </row>
    <row r="3" spans="1:2" ht="10.5" customHeight="1">
      <c r="B3" s="1240"/>
    </row>
    <row r="4" spans="1:2" ht="10.5" customHeight="1">
      <c r="B4" s="1240"/>
    </row>
    <row r="5" spans="1:2" ht="10.5" customHeight="1">
      <c r="B5" s="1240"/>
    </row>
    <row r="6" spans="1:2" ht="10.5" customHeight="1">
      <c r="B6" s="1235"/>
    </row>
    <row r="7" spans="1:2" ht="50.1" customHeight="1">
      <c r="B7" s="1237" t="s">
        <v>1096</v>
      </c>
    </row>
    <row r="8" spans="1:2" ht="15.95" customHeight="1">
      <c r="B8" s="1243"/>
    </row>
    <row r="9" spans="1:2" ht="15.95" customHeight="1">
      <c r="B9" s="1243"/>
    </row>
    <row r="10" spans="1:2" ht="15.95" customHeight="1">
      <c r="B10" s="1243"/>
    </row>
    <row r="11" spans="1:2" ht="15.95" customHeight="1">
      <c r="B11" s="1243"/>
    </row>
    <row r="12" spans="1:2" ht="15.95" customHeight="1">
      <c r="B12" s="1243"/>
    </row>
    <row r="13" spans="1:2" ht="15.95" customHeight="1">
      <c r="B13" s="1243"/>
    </row>
    <row r="14" spans="1:2" ht="15.95" customHeight="1">
      <c r="B14" s="1243"/>
    </row>
    <row r="15" spans="1:2" ht="15.95" customHeight="1">
      <c r="B15" s="1243"/>
    </row>
    <row r="16" spans="1:2" ht="15.95" customHeight="1">
      <c r="B16" s="1243"/>
    </row>
    <row r="17" spans="2:2" ht="15.95" customHeight="1">
      <c r="B17" s="1243"/>
    </row>
    <row r="18" spans="2:2" ht="15.95" customHeight="1">
      <c r="B18" s="1243"/>
    </row>
    <row r="19" spans="2:2" ht="15.95" customHeight="1">
      <c r="B19" s="1243"/>
    </row>
    <row r="20" spans="2:2" ht="15.95" customHeight="1">
      <c r="B20" s="1243"/>
    </row>
    <row r="21" spans="2:2" ht="15.95" customHeight="1">
      <c r="B21" s="1243"/>
    </row>
    <row r="22" spans="2:2" ht="15.95" customHeight="1">
      <c r="B22" s="1243"/>
    </row>
    <row r="23" spans="2:2" ht="15.95" customHeight="1">
      <c r="B23" s="1243"/>
    </row>
    <row r="24" spans="2:2" ht="15.95" customHeight="1">
      <c r="B24" s="1243"/>
    </row>
    <row r="25" spans="2:2" ht="15.95" customHeight="1">
      <c r="B25" s="1243"/>
    </row>
    <row r="26" spans="2:2" ht="15.95" customHeight="1">
      <c r="B26" s="1243"/>
    </row>
  </sheetData>
  <pageMargins left="0.7" right="0.7" top="0.75" bottom="0.75" header="0.3" footer="0.3"/>
  <drawing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8"/>
  <dimension ref="B1:K33"/>
  <sheetViews>
    <sheetView workbookViewId="0">
      <selection activeCell="O13" sqref="O13"/>
    </sheetView>
  </sheetViews>
  <sheetFormatPr defaultRowHeight="12"/>
  <cols>
    <col min="1" max="1" width="9.140625" style="3"/>
    <col min="2" max="2" width="32.85546875" style="3" customWidth="1"/>
    <col min="3" max="3" width="9.7109375" style="3" customWidth="1"/>
    <col min="4" max="4" width="10.5703125" style="3" customWidth="1"/>
    <col min="5" max="5" width="11.28515625" style="3" customWidth="1"/>
    <col min="6" max="6" width="9.7109375" style="3" customWidth="1"/>
    <col min="7" max="7" width="10.7109375" style="3" customWidth="1"/>
    <col min="8" max="8" width="11.5703125" style="3" customWidth="1"/>
    <col min="9" max="9" width="9.7109375" style="3" customWidth="1"/>
    <col min="10" max="10" width="10.7109375" style="3" customWidth="1"/>
    <col min="11" max="11" width="11.5703125" style="3" customWidth="1"/>
    <col min="12" max="16384" width="9.140625" style="3"/>
  </cols>
  <sheetData>
    <row r="1" spans="2:11" ht="15" customHeight="1"/>
    <row r="2" spans="2:11" ht="15" customHeight="1"/>
    <row r="3" spans="2:11" ht="15" customHeight="1"/>
    <row r="4" spans="2:11" ht="15" customHeight="1"/>
    <row r="5" spans="2:11" ht="15" customHeight="1"/>
    <row r="6" spans="2:11" ht="15" customHeight="1">
      <c r="B6" s="2068" t="s">
        <v>1116</v>
      </c>
    </row>
    <row r="7" spans="2:11" ht="15" customHeight="1">
      <c r="B7" s="3" t="s">
        <v>56</v>
      </c>
    </row>
    <row r="8" spans="2:11" ht="15" customHeight="1">
      <c r="B8" s="2874"/>
      <c r="C8" s="876">
        <v>2018</v>
      </c>
      <c r="D8" s="876">
        <v>2019</v>
      </c>
      <c r="E8" s="887">
        <v>2020</v>
      </c>
      <c r="F8" s="2876" t="s">
        <v>474</v>
      </c>
      <c r="G8" s="2877"/>
      <c r="H8" s="2877"/>
      <c r="I8" s="2876" t="s">
        <v>80</v>
      </c>
      <c r="J8" s="2877"/>
      <c r="K8" s="2877"/>
    </row>
    <row r="9" spans="2:11" ht="24.95" customHeight="1">
      <c r="B9" s="2875"/>
      <c r="C9" s="877" t="s">
        <v>475</v>
      </c>
      <c r="D9" s="877" t="s">
        <v>179</v>
      </c>
      <c r="E9" s="878" t="s">
        <v>180</v>
      </c>
      <c r="F9" s="877" t="s">
        <v>2848</v>
      </c>
      <c r="G9" s="877" t="s">
        <v>1076</v>
      </c>
      <c r="H9" s="878" t="s">
        <v>2676</v>
      </c>
      <c r="I9" s="877" t="s">
        <v>2848</v>
      </c>
      <c r="J9" s="877" t="s">
        <v>1076</v>
      </c>
      <c r="K9" s="878" t="s">
        <v>2676</v>
      </c>
    </row>
    <row r="10" spans="2:11" ht="15" customHeight="1">
      <c r="B10" s="866" t="s">
        <v>2849</v>
      </c>
      <c r="C10" s="2088">
        <v>83213.568539353379</v>
      </c>
      <c r="D10" s="2088">
        <v>87312.120729001399</v>
      </c>
      <c r="E10" s="2088">
        <v>91426.428854332349</v>
      </c>
      <c r="F10" s="524">
        <v>5.1748155192298029</v>
      </c>
      <c r="G10" s="524">
        <v>4.9253412172916677</v>
      </c>
      <c r="H10" s="524">
        <v>4.7121843920168827</v>
      </c>
      <c r="I10" s="524">
        <v>40.811735542914754</v>
      </c>
      <c r="J10" s="524">
        <v>41.424691829862759</v>
      </c>
      <c r="K10" s="867">
        <v>41.976655733298315</v>
      </c>
    </row>
    <row r="11" spans="2:11" ht="15" customHeight="1">
      <c r="B11" s="525" t="s">
        <v>476</v>
      </c>
      <c r="C11" s="2089">
        <v>23422.337366749998</v>
      </c>
      <c r="D11" s="2089">
        <v>23700.376367515255</v>
      </c>
      <c r="E11" s="2090">
        <v>24433.278408255625</v>
      </c>
      <c r="F11" s="526">
        <v>7.6120023404833148</v>
      </c>
      <c r="G11" s="527">
        <v>1.1870676970094252</v>
      </c>
      <c r="H11" s="528">
        <v>3.0923645657581877</v>
      </c>
      <c r="I11" s="529">
        <v>11.487384271432417</v>
      </c>
      <c r="J11" s="529">
        <v>11.244495942588822</v>
      </c>
      <c r="K11" s="530">
        <v>11.218061659318293</v>
      </c>
    </row>
    <row r="12" spans="2:11" ht="15" customHeight="1">
      <c r="B12" s="525" t="s">
        <v>477</v>
      </c>
      <c r="C12" s="2089">
        <v>26662.182262340473</v>
      </c>
      <c r="D12" s="2089">
        <v>28331.616960442439</v>
      </c>
      <c r="E12" s="2091">
        <v>29092.175782595481</v>
      </c>
      <c r="F12" s="531">
        <v>2.7358231779442521</v>
      </c>
      <c r="G12" s="529">
        <v>6.2614330727908563</v>
      </c>
      <c r="H12" s="532">
        <v>2.6844878752065648</v>
      </c>
      <c r="I12" s="529">
        <v>13.076352217403503</v>
      </c>
      <c r="J12" s="529">
        <v>13.441759194817166</v>
      </c>
      <c r="K12" s="530">
        <v>13.357103221261186</v>
      </c>
    </row>
    <row r="13" spans="2:11" ht="15" customHeight="1">
      <c r="B13" s="525" t="s">
        <v>478</v>
      </c>
      <c r="C13" s="2089">
        <v>20990.861889619999</v>
      </c>
      <c r="D13" s="2089">
        <v>22439.079211579548</v>
      </c>
      <c r="E13" s="2091">
        <v>23466.655572</v>
      </c>
      <c r="F13" s="531">
        <v>6.1954989487849499</v>
      </c>
      <c r="G13" s="529">
        <v>6.8992751682849907</v>
      </c>
      <c r="H13" s="532">
        <v>4.5794052007721353</v>
      </c>
      <c r="I13" s="529">
        <v>10.294877617847636</v>
      </c>
      <c r="J13" s="529">
        <v>10.646081363326815</v>
      </c>
      <c r="K13" s="530">
        <v>10.774255699379784</v>
      </c>
    </row>
    <row r="14" spans="2:11" ht="15" customHeight="1">
      <c r="B14" s="525" t="s">
        <v>238</v>
      </c>
      <c r="C14" s="2089">
        <v>12110.877922002908</v>
      </c>
      <c r="D14" s="2089">
        <v>12840.628895497763</v>
      </c>
      <c r="E14" s="2091">
        <v>14433.733979436172</v>
      </c>
      <c r="F14" s="531">
        <v>4.208932058548509</v>
      </c>
      <c r="G14" s="529">
        <v>6.0255827710809617</v>
      </c>
      <c r="H14" s="532">
        <v>12.406752791500676</v>
      </c>
      <c r="I14" s="529">
        <v>5.9397278066684445</v>
      </c>
      <c r="J14" s="529">
        <v>6.0921563977193003</v>
      </c>
      <c r="K14" s="530">
        <v>6.6269665105933075</v>
      </c>
    </row>
    <row r="15" spans="2:11" ht="15" customHeight="1">
      <c r="B15" s="533" t="s">
        <v>479</v>
      </c>
      <c r="C15" s="2086">
        <v>27.309098640002162</v>
      </c>
      <c r="D15" s="2086">
        <v>0.4192939664080903</v>
      </c>
      <c r="E15" s="2087">
        <v>0.58511204506426628</v>
      </c>
      <c r="F15" s="531"/>
      <c r="G15" s="529"/>
      <c r="H15" s="534"/>
      <c r="I15" s="529"/>
      <c r="J15" s="529"/>
      <c r="K15" s="530"/>
    </row>
    <row r="16" spans="2:11" ht="15" customHeight="1">
      <c r="B16" s="868" t="s">
        <v>2850</v>
      </c>
      <c r="C16" s="2092">
        <v>2062.237164316889</v>
      </c>
      <c r="D16" s="2092">
        <v>2314.8090381498505</v>
      </c>
      <c r="E16" s="2093">
        <v>3381.8535241905361</v>
      </c>
      <c r="F16" s="535">
        <v>2.2082537107292799</v>
      </c>
      <c r="G16" s="536">
        <v>12.247469796551025</v>
      </c>
      <c r="H16" s="537">
        <v>46.096436831503752</v>
      </c>
      <c r="I16" s="538">
        <v>1.0114153166868298</v>
      </c>
      <c r="J16" s="539">
        <v>1.0982467296603859</v>
      </c>
      <c r="K16" s="869">
        <v>1.5527118679388394</v>
      </c>
    </row>
    <row r="17" spans="2:11" ht="15" customHeight="1">
      <c r="B17" s="870" t="s">
        <v>2851</v>
      </c>
      <c r="C17" s="2094">
        <v>85275.805703670267</v>
      </c>
      <c r="D17" s="2094">
        <v>89626.929767151247</v>
      </c>
      <c r="E17" s="2095">
        <v>94808.282378522883</v>
      </c>
      <c r="F17" s="540">
        <v>5.1010442523010679</v>
      </c>
      <c r="G17" s="541">
        <v>5.1024133135733063</v>
      </c>
      <c r="H17" s="542">
        <v>5.7810220932845491</v>
      </c>
      <c r="I17" s="540">
        <v>41.823150859601583</v>
      </c>
      <c r="J17" s="541">
        <v>42.522938559523141</v>
      </c>
      <c r="K17" s="871">
        <v>43.529367601237155</v>
      </c>
    </row>
    <row r="18" spans="2:11" ht="15" customHeight="1">
      <c r="B18" s="866" t="s">
        <v>2852</v>
      </c>
      <c r="C18" s="2096">
        <v>81817.750676335854</v>
      </c>
      <c r="D18" s="2096">
        <v>84657.471561766273</v>
      </c>
      <c r="E18" s="2097">
        <v>88732.099305790121</v>
      </c>
      <c r="F18" s="543">
        <v>4.3307202084111873</v>
      </c>
      <c r="G18" s="544">
        <v>3.4707882604400941</v>
      </c>
      <c r="H18" s="545">
        <v>4.8130751708677977</v>
      </c>
      <c r="I18" s="543">
        <v>40.127162696304921</v>
      </c>
      <c r="J18" s="544">
        <v>40.165210067755133</v>
      </c>
      <c r="K18" s="872">
        <v>40.739607044987324</v>
      </c>
    </row>
    <row r="19" spans="2:11" ht="15" customHeight="1">
      <c r="B19" s="525" t="s">
        <v>241</v>
      </c>
      <c r="C19" s="2089">
        <v>20615.98604885368</v>
      </c>
      <c r="D19" s="2089">
        <v>21542.03346588587</v>
      </c>
      <c r="E19" s="2089">
        <v>22108.480626444602</v>
      </c>
      <c r="F19" s="529">
        <v>2.2649862755681482</v>
      </c>
      <c r="G19" s="529">
        <v>4.4918900063171119</v>
      </c>
      <c r="H19" s="529">
        <v>2.6294971709878823</v>
      </c>
      <c r="I19" s="529">
        <v>10.111021379696432</v>
      </c>
      <c r="J19" s="529">
        <v>10.220483596803808</v>
      </c>
      <c r="K19" s="530">
        <v>10.150676250531296</v>
      </c>
    </row>
    <row r="20" spans="2:11" ht="15" customHeight="1">
      <c r="B20" s="525" t="s">
        <v>480</v>
      </c>
      <c r="C20" s="2089">
        <v>12925.608965600131</v>
      </c>
      <c r="D20" s="2089">
        <v>13382.663269926732</v>
      </c>
      <c r="E20" s="2089">
        <v>14292.534620499018</v>
      </c>
      <c r="F20" s="529">
        <v>8.946245583874223</v>
      </c>
      <c r="G20" s="529">
        <v>3.5360369135643221</v>
      </c>
      <c r="H20" s="529">
        <v>6.7988810016383905</v>
      </c>
      <c r="I20" s="529">
        <v>6.3393091306464919</v>
      </c>
      <c r="J20" s="529">
        <v>6.3493212304417108</v>
      </c>
      <c r="K20" s="530">
        <v>6.5621375879924821</v>
      </c>
    </row>
    <row r="21" spans="2:11" ht="15" customHeight="1">
      <c r="B21" s="525" t="s">
        <v>481</v>
      </c>
      <c r="C21" s="2089">
        <v>8427.707716666624</v>
      </c>
      <c r="D21" s="2089">
        <v>8224.319406014838</v>
      </c>
      <c r="E21" s="2089">
        <v>7988.0918589424937</v>
      </c>
      <c r="F21" s="529">
        <v>1.5431938494072206</v>
      </c>
      <c r="G21" s="529">
        <v>-2.4133289559812976</v>
      </c>
      <c r="H21" s="529">
        <v>-2.8723051162091284</v>
      </c>
      <c r="I21" s="529">
        <v>4.1333328759109715</v>
      </c>
      <c r="J21" s="529">
        <v>3.9019771145171807</v>
      </c>
      <c r="K21" s="530">
        <v>3.6675760623116895</v>
      </c>
    </row>
    <row r="22" spans="2:11" ht="15" customHeight="1">
      <c r="B22" s="525" t="s">
        <v>482</v>
      </c>
      <c r="C22" s="2089">
        <v>37055.270899041279</v>
      </c>
      <c r="D22" s="2089">
        <v>38894.970982813022</v>
      </c>
      <c r="E22" s="2089">
        <v>39916.279545638492</v>
      </c>
      <c r="F22" s="529">
        <v>4.161746776861297</v>
      </c>
      <c r="G22" s="529">
        <v>4.9647460108552144</v>
      </c>
      <c r="H22" s="529">
        <v>2.6258113504616487</v>
      </c>
      <c r="I22" s="529">
        <v>18.173597683021434</v>
      </c>
      <c r="J22" s="529">
        <v>18.453476713678164</v>
      </c>
      <c r="K22" s="530">
        <v>18.326778652931779</v>
      </c>
    </row>
    <row r="23" spans="2:11" ht="15" customHeight="1">
      <c r="B23" s="525" t="s">
        <v>2853</v>
      </c>
      <c r="C23" s="2089">
        <v>953.44357740559633</v>
      </c>
      <c r="D23" s="2089">
        <v>1004.1204432215886</v>
      </c>
      <c r="E23" s="2089">
        <v>1642.8195147972133</v>
      </c>
      <c r="F23" s="529">
        <v>0.80212936062982187</v>
      </c>
      <c r="G23" s="529">
        <v>5.3151405092987769</v>
      </c>
      <c r="H23" s="529">
        <v>63.607814768360107</v>
      </c>
      <c r="I23" s="529">
        <v>0.46761228750532013</v>
      </c>
      <c r="J23" s="529">
        <v>0.47639868981791078</v>
      </c>
      <c r="K23" s="530">
        <v>0.7542684327576582</v>
      </c>
    </row>
    <row r="24" spans="2:11" ht="15" customHeight="1">
      <c r="B24" s="525" t="s">
        <v>483</v>
      </c>
      <c r="C24" s="2089">
        <v>1598.3585954974631</v>
      </c>
      <c r="D24" s="2089">
        <v>1083.7870636433613</v>
      </c>
      <c r="E24" s="2089">
        <v>2562.5736867224546</v>
      </c>
      <c r="F24" s="529">
        <v>4.7596052936714539</v>
      </c>
      <c r="G24" s="529">
        <v>-32.19374759228856</v>
      </c>
      <c r="H24" s="529">
        <v>136.44623309193818</v>
      </c>
      <c r="I24" s="529">
        <v>0.78390807469502644</v>
      </c>
      <c r="J24" s="529">
        <v>0.51419602164932521</v>
      </c>
      <c r="K24" s="530">
        <v>1.1765555626168405</v>
      </c>
    </row>
    <row r="25" spans="2:11" ht="15" customHeight="1">
      <c r="B25" s="533" t="s">
        <v>479</v>
      </c>
      <c r="C25" s="2086">
        <v>241.37487327108195</v>
      </c>
      <c r="D25" s="2086">
        <v>525.57693026085872</v>
      </c>
      <c r="E25" s="2086">
        <v>221.31945274585399</v>
      </c>
      <c r="F25" s="529"/>
      <c r="G25" s="529"/>
      <c r="H25" s="546"/>
      <c r="I25" s="529"/>
      <c r="J25" s="529"/>
      <c r="K25" s="530"/>
    </row>
    <row r="26" spans="2:11" ht="15" customHeight="1">
      <c r="B26" s="868" t="s">
        <v>155</v>
      </c>
      <c r="C26" s="2088">
        <v>5699.0093082773101</v>
      </c>
      <c r="D26" s="2088">
        <v>6076.0374060769709</v>
      </c>
      <c r="E26" s="2088">
        <v>8086.6181758748153</v>
      </c>
      <c r="F26" s="524">
        <v>8.1311225067173698</v>
      </c>
      <c r="G26" s="524">
        <v>6.6156778732061383</v>
      </c>
      <c r="H26" s="524">
        <v>33.090329032322188</v>
      </c>
      <c r="I26" s="524">
        <v>2.7950545184951214</v>
      </c>
      <c r="J26" s="524">
        <v>2.8827381008723312</v>
      </c>
      <c r="K26" s="867">
        <v>3.7128124927220618</v>
      </c>
    </row>
    <row r="27" spans="2:11" ht="15" customHeight="1">
      <c r="B27" s="525" t="s">
        <v>484</v>
      </c>
      <c r="C27" s="2089">
        <v>4410.5519083886511</v>
      </c>
      <c r="D27" s="2089">
        <v>4700.3318108771018</v>
      </c>
      <c r="E27" s="2089">
        <v>6232.7248228273866</v>
      </c>
      <c r="F27" s="529">
        <v>6.0925251124768653</v>
      </c>
      <c r="G27" s="529">
        <v>6.5701505958314144</v>
      </c>
      <c r="H27" s="529">
        <v>32.601805013087649</v>
      </c>
      <c r="I27" s="529">
        <v>2.1631361476623718</v>
      </c>
      <c r="J27" s="529">
        <v>2.2300431502290876</v>
      </c>
      <c r="K27" s="530">
        <v>2.8616336375235152</v>
      </c>
    </row>
    <row r="28" spans="2:11" ht="15" customHeight="1">
      <c r="B28" s="525" t="s">
        <v>485</v>
      </c>
      <c r="C28" s="2089">
        <v>1172.4416192000001</v>
      </c>
      <c r="D28" s="2089">
        <v>1311.4478892502111</v>
      </c>
      <c r="E28" s="2089">
        <v>1402.9454230474557</v>
      </c>
      <c r="F28" s="529">
        <v>19.186304253127751</v>
      </c>
      <c r="G28" s="529">
        <v>11.856135757536478</v>
      </c>
      <c r="H28" s="529">
        <v>6.976833357027723</v>
      </c>
      <c r="I28" s="529">
        <v>0.57501893191454989</v>
      </c>
      <c r="J28" s="529">
        <v>0.62220828230402914</v>
      </c>
      <c r="K28" s="530">
        <v>0.64413493749930051</v>
      </c>
    </row>
    <row r="29" spans="2:11" ht="15" customHeight="1">
      <c r="B29" s="525" t="s">
        <v>486</v>
      </c>
      <c r="C29" s="2089">
        <v>106.94755265865932</v>
      </c>
      <c r="D29" s="2089">
        <v>64.257705949658373</v>
      </c>
      <c r="E29" s="2089">
        <v>375.02982991118336</v>
      </c>
      <c r="F29" s="529">
        <v>73.457043954164277</v>
      </c>
      <c r="G29" s="529">
        <v>-39.916618611416574</v>
      </c>
      <c r="H29" s="529">
        <v>483.63401613651479</v>
      </c>
      <c r="I29" s="529">
        <v>5.2451965619080401E-2</v>
      </c>
      <c r="J29" s="529">
        <v>3.0486668339214679E-2</v>
      </c>
      <c r="K29" s="530">
        <v>0.17218760764440807</v>
      </c>
    </row>
    <row r="30" spans="2:11" ht="15" customHeight="1">
      <c r="B30" s="547" t="s">
        <v>479</v>
      </c>
      <c r="C30" s="2098">
        <v>9.0682280299999434</v>
      </c>
      <c r="D30" s="2098">
        <v>0</v>
      </c>
      <c r="E30" s="2098">
        <v>75.918100088789572</v>
      </c>
      <c r="F30" s="548"/>
      <c r="G30" s="548"/>
      <c r="H30" s="546"/>
      <c r="I30" s="548"/>
      <c r="J30" s="548"/>
      <c r="K30" s="549"/>
    </row>
    <row r="31" spans="2:11" ht="15" customHeight="1">
      <c r="B31" s="868" t="s">
        <v>2854</v>
      </c>
      <c r="C31" s="2092">
        <v>87516.759984613163</v>
      </c>
      <c r="D31" s="2092">
        <v>90733.508967843241</v>
      </c>
      <c r="E31" s="2092">
        <v>96818.717481664935</v>
      </c>
      <c r="F31" s="536">
        <v>4.5700486462304735</v>
      </c>
      <c r="G31" s="536">
        <v>3.6755805217145054</v>
      </c>
      <c r="H31" s="536">
        <v>6.7066826611746455</v>
      </c>
      <c r="I31" s="539">
        <v>42.922217214800042</v>
      </c>
      <c r="J31" s="539">
        <v>43.047948168627457</v>
      </c>
      <c r="K31" s="869">
        <v>44.452419537709389</v>
      </c>
    </row>
    <row r="32" spans="2:11" ht="15" customHeight="1">
      <c r="B32" s="873" t="s">
        <v>2855</v>
      </c>
      <c r="C32" s="2099">
        <v>-2240.9542809428967</v>
      </c>
      <c r="D32" s="2099">
        <v>-1106.5792006919946</v>
      </c>
      <c r="E32" s="2099">
        <v>-2010.435103142052</v>
      </c>
      <c r="F32" s="874"/>
      <c r="G32" s="874"/>
      <c r="H32" s="874"/>
      <c r="I32" s="874">
        <v>-1.0990663551984581</v>
      </c>
      <c r="J32" s="874">
        <v>-0.52500960910431449</v>
      </c>
      <c r="K32" s="875">
        <v>-0.92305193647222972</v>
      </c>
    </row>
    <row r="33" spans="2:2" ht="15" customHeight="1">
      <c r="B33" s="475" t="s">
        <v>18</v>
      </c>
    </row>
  </sheetData>
  <mergeCells count="3">
    <mergeCell ref="B8:B9"/>
    <mergeCell ref="F8:H8"/>
    <mergeCell ref="I8:K8"/>
  </mergeCells>
  <pageMargins left="0.7" right="0.7" top="0.75" bottom="0.75" header="0.3" footer="0.3"/>
  <drawing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0"/>
  <dimension ref="B1:F34"/>
  <sheetViews>
    <sheetView workbookViewId="0">
      <selection activeCell="J23" sqref="J23"/>
    </sheetView>
  </sheetViews>
  <sheetFormatPr defaultRowHeight="12"/>
  <cols>
    <col min="1" max="1" width="9.140625" style="3"/>
    <col min="2" max="2" width="35.5703125" style="3" customWidth="1"/>
    <col min="3" max="5" width="11.85546875" style="3" customWidth="1"/>
    <col min="6" max="6" width="11.2851562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2068" t="s">
        <v>3348</v>
      </c>
    </row>
    <row r="7" spans="2:6" ht="15" customHeight="1">
      <c r="B7" s="3" t="s">
        <v>56</v>
      </c>
    </row>
    <row r="8" spans="2:6" ht="15" customHeight="1">
      <c r="B8" s="2878" t="s">
        <v>487</v>
      </c>
      <c r="C8" s="1772">
        <v>2018</v>
      </c>
      <c r="D8" s="1772">
        <v>2019</v>
      </c>
      <c r="E8" s="1773">
        <v>2020</v>
      </c>
      <c r="F8" s="2880" t="s">
        <v>2890</v>
      </c>
    </row>
    <row r="9" spans="2:6" ht="15" customHeight="1">
      <c r="B9" s="2879"/>
      <c r="C9" s="908" t="s">
        <v>475</v>
      </c>
      <c r="D9" s="908" t="s">
        <v>120</v>
      </c>
      <c r="E9" s="1774" t="s">
        <v>121</v>
      </c>
      <c r="F9" s="2881"/>
    </row>
    <row r="10" spans="2:6" ht="15" customHeight="1">
      <c r="B10" s="901" t="s">
        <v>2891</v>
      </c>
      <c r="C10" s="620">
        <v>59370.469857489996</v>
      </c>
      <c r="D10" s="620">
        <v>61400.965981028632</v>
      </c>
      <c r="E10" s="620">
        <v>64147.623319999999</v>
      </c>
      <c r="F10" s="902">
        <v>4.4733129114288124</v>
      </c>
    </row>
    <row r="11" spans="2:6" ht="15" customHeight="1">
      <c r="B11" s="621" t="s">
        <v>501</v>
      </c>
      <c r="C11" s="622">
        <v>44932.00202611</v>
      </c>
      <c r="D11" s="622">
        <v>46757.289528592315</v>
      </c>
      <c r="E11" s="622">
        <v>48044.052884999997</v>
      </c>
      <c r="F11" s="623">
        <v>2.7520058784006718</v>
      </c>
    </row>
    <row r="12" spans="2:6" ht="15" customHeight="1">
      <c r="B12" s="624" t="s">
        <v>490</v>
      </c>
      <c r="C12" s="625">
        <v>19742.427833420003</v>
      </c>
      <c r="D12" s="625">
        <v>19927.823110634523</v>
      </c>
      <c r="E12" s="625">
        <v>20529.988685</v>
      </c>
      <c r="F12" s="626">
        <v>3.0217328356559454</v>
      </c>
    </row>
    <row r="13" spans="2:6" ht="15" customHeight="1">
      <c r="B13" s="624" t="s">
        <v>477</v>
      </c>
      <c r="C13" s="625">
        <v>25189.574192690001</v>
      </c>
      <c r="D13" s="625">
        <v>26829.466417957792</v>
      </c>
      <c r="E13" s="625">
        <v>27514.064200000001</v>
      </c>
      <c r="F13" s="626">
        <v>2.551663798963911</v>
      </c>
    </row>
    <row r="14" spans="2:6" ht="15" customHeight="1">
      <c r="B14" s="901" t="s">
        <v>2892</v>
      </c>
      <c r="C14" s="620">
        <v>14438.467831379998</v>
      </c>
      <c r="D14" s="620">
        <v>14643.676452436317</v>
      </c>
      <c r="E14" s="620">
        <v>16103.570434999998</v>
      </c>
      <c r="F14" s="902">
        <v>9.9694498666746583</v>
      </c>
    </row>
    <row r="15" spans="2:6" ht="15" customHeight="1">
      <c r="B15" s="627" t="s">
        <v>502</v>
      </c>
      <c r="C15" s="628">
        <v>4084.0562553800005</v>
      </c>
      <c r="D15" s="628">
        <v>4067.6867247295477</v>
      </c>
      <c r="E15" s="625">
        <v>3937.8682910000002</v>
      </c>
      <c r="F15" s="626">
        <v>-3.1914560415952096</v>
      </c>
    </row>
    <row r="16" spans="2:6" ht="15" customHeight="1">
      <c r="B16" s="624" t="s">
        <v>503</v>
      </c>
      <c r="C16" s="628">
        <v>3101.2420658100004</v>
      </c>
      <c r="D16" s="628">
        <v>3289.2128451256754</v>
      </c>
      <c r="E16" s="625">
        <v>3358.50162</v>
      </c>
      <c r="F16" s="626">
        <v>2.1065457949005801</v>
      </c>
    </row>
    <row r="17" spans="2:6" ht="15" customHeight="1">
      <c r="B17" s="624" t="s">
        <v>504</v>
      </c>
      <c r="C17" s="628">
        <v>906.43680675999997</v>
      </c>
      <c r="D17" s="628">
        <v>1155.7370091084397</v>
      </c>
      <c r="E17" s="625">
        <v>1215.5293059999999</v>
      </c>
      <c r="F17" s="626">
        <v>5.1735210017792275</v>
      </c>
    </row>
    <row r="18" spans="2:6" ht="15" customHeight="1">
      <c r="B18" s="624" t="s">
        <v>505</v>
      </c>
      <c r="C18" s="628">
        <v>2398.5379343099999</v>
      </c>
      <c r="D18" s="628">
        <v>2410.0288895499998</v>
      </c>
      <c r="E18" s="628">
        <v>2866.0035499999999</v>
      </c>
      <c r="F18" s="626">
        <v>18.919883592563057</v>
      </c>
    </row>
    <row r="19" spans="2:6" ht="15" customHeight="1">
      <c r="B19" s="629" t="s">
        <v>567</v>
      </c>
      <c r="C19" s="628">
        <v>1546.7428157499999</v>
      </c>
      <c r="D19" s="628">
        <v>1701.6335232199999</v>
      </c>
      <c r="E19" s="628">
        <v>1741.011219</v>
      </c>
      <c r="F19" s="626">
        <v>2.3141114254428699</v>
      </c>
    </row>
    <row r="20" spans="2:6" ht="15" customHeight="1">
      <c r="B20" s="629" t="s">
        <v>157</v>
      </c>
      <c r="C20" s="628">
        <v>851.79511855999999</v>
      </c>
      <c r="D20" s="628">
        <v>708.39536633</v>
      </c>
      <c r="E20" s="628">
        <v>1124.9923309999999</v>
      </c>
      <c r="F20" s="626">
        <v>58.808538913555196</v>
      </c>
    </row>
    <row r="21" spans="2:6" ht="15" customHeight="1">
      <c r="B21" s="624" t="s">
        <v>508</v>
      </c>
      <c r="C21" s="625">
        <v>2983.2039519699974</v>
      </c>
      <c r="D21" s="625">
        <v>2904.4865065726549</v>
      </c>
      <c r="E21" s="625">
        <v>3684.8216750000006</v>
      </c>
      <c r="F21" s="626">
        <v>26.866544797557175</v>
      </c>
    </row>
    <row r="22" spans="2:6" ht="15" customHeight="1">
      <c r="B22" s="624" t="s">
        <v>238</v>
      </c>
      <c r="C22" s="628">
        <v>953.61948488999997</v>
      </c>
      <c r="D22" s="628">
        <v>816.49893535000001</v>
      </c>
      <c r="E22" s="628">
        <v>1023.4868660000001</v>
      </c>
      <c r="F22" s="626">
        <v>25.350667550016183</v>
      </c>
    </row>
    <row r="23" spans="2:6" ht="15" customHeight="1">
      <c r="B23" s="630" t="s">
        <v>509</v>
      </c>
      <c r="C23" s="631">
        <v>11.371332260000001</v>
      </c>
      <c r="D23" s="631">
        <v>2.5541999999999999E-2</v>
      </c>
      <c r="E23" s="631">
        <v>17.359126999997518</v>
      </c>
      <c r="F23" s="632" t="s">
        <v>35</v>
      </c>
    </row>
    <row r="24" spans="2:6" ht="15" customHeight="1">
      <c r="B24" s="901" t="s">
        <v>2893</v>
      </c>
      <c r="C24" s="620">
        <v>1477.9960712299999</v>
      </c>
      <c r="D24" s="620">
        <v>1330.0529732106256</v>
      </c>
      <c r="E24" s="620">
        <v>2629.7856879999995</v>
      </c>
      <c r="F24" s="902">
        <v>97.720372118107335</v>
      </c>
    </row>
    <row r="25" spans="2:6" ht="15" customHeight="1">
      <c r="B25" s="624" t="s">
        <v>492</v>
      </c>
      <c r="C25" s="628">
        <v>213.58204870999998</v>
      </c>
      <c r="D25" s="628">
        <v>249.96692655947066</v>
      </c>
      <c r="E25" s="628">
        <v>484.88924599999996</v>
      </c>
      <c r="F25" s="626">
        <v>93.981360924017267</v>
      </c>
    </row>
    <row r="26" spans="2:6" ht="15" customHeight="1">
      <c r="B26" s="624" t="s">
        <v>510</v>
      </c>
      <c r="C26" s="628">
        <v>1187.4092264199999</v>
      </c>
      <c r="D26" s="628">
        <v>1008.8581421299999</v>
      </c>
      <c r="E26" s="628">
        <v>2114.4872009999999</v>
      </c>
      <c r="F26" s="626">
        <v>109.59212328263395</v>
      </c>
    </row>
    <row r="27" spans="2:6" ht="15" customHeight="1">
      <c r="B27" s="629" t="s">
        <v>567</v>
      </c>
      <c r="C27" s="628">
        <v>10.99703493</v>
      </c>
      <c r="D27" s="628">
        <v>20.734231780000002</v>
      </c>
      <c r="E27" s="628">
        <v>27.603884000000001</v>
      </c>
      <c r="F27" s="626">
        <v>33.131935115273407</v>
      </c>
    </row>
    <row r="28" spans="2:6" ht="15" customHeight="1">
      <c r="B28" s="629" t="s">
        <v>157</v>
      </c>
      <c r="C28" s="628">
        <v>1176.4121914899999</v>
      </c>
      <c r="D28" s="628">
        <v>988.12391034999996</v>
      </c>
      <c r="E28" s="628">
        <v>2086.8833169999998</v>
      </c>
      <c r="F28" s="626">
        <v>111.19652051136097</v>
      </c>
    </row>
    <row r="29" spans="2:6" ht="15" customHeight="1">
      <c r="B29" s="624" t="s">
        <v>493</v>
      </c>
      <c r="C29" s="628">
        <v>77.004796099999993</v>
      </c>
      <c r="D29" s="628">
        <v>41.974978521155158</v>
      </c>
      <c r="E29" s="628">
        <v>30.409240999999998</v>
      </c>
      <c r="F29" s="626">
        <v>-27.553885501873676</v>
      </c>
    </row>
    <row r="30" spans="2:6" ht="15" customHeight="1">
      <c r="B30" s="630" t="s">
        <v>509</v>
      </c>
      <c r="C30" s="631">
        <v>0</v>
      </c>
      <c r="D30" s="631">
        <v>29.252925999999832</v>
      </c>
      <c r="E30" s="631">
        <v>0</v>
      </c>
      <c r="F30" s="632" t="s">
        <v>35</v>
      </c>
    </row>
    <row r="31" spans="2:6" ht="15" customHeight="1">
      <c r="B31" s="903" t="s">
        <v>511</v>
      </c>
      <c r="C31" s="633">
        <v>15916.463902609998</v>
      </c>
      <c r="D31" s="633">
        <v>15973.729425646943</v>
      </c>
      <c r="E31" s="633">
        <v>18733.356122999998</v>
      </c>
      <c r="F31" s="904">
        <v>17.276032564582447</v>
      </c>
    </row>
    <row r="32" spans="2:6" ht="15" customHeight="1">
      <c r="B32" s="905" t="s">
        <v>2894</v>
      </c>
      <c r="C32" s="906">
        <v>60848.465928719997</v>
      </c>
      <c r="D32" s="906">
        <v>62731.018954239255</v>
      </c>
      <c r="E32" s="906">
        <v>66777.409008000002</v>
      </c>
      <c r="F32" s="907">
        <v>6.4503815197270917</v>
      </c>
    </row>
    <row r="33" spans="2:6" ht="35.25" customHeight="1">
      <c r="B33" s="2882" t="s">
        <v>3347</v>
      </c>
      <c r="C33" s="2882"/>
      <c r="D33" s="2882"/>
      <c r="E33" s="2882"/>
      <c r="F33" s="2882"/>
    </row>
    <row r="34" spans="2:6">
      <c r="B34" s="475" t="s">
        <v>18</v>
      </c>
    </row>
  </sheetData>
  <mergeCells count="3">
    <mergeCell ref="B8:B9"/>
    <mergeCell ref="F8:F9"/>
    <mergeCell ref="B33:F33"/>
  </mergeCells>
  <pageMargins left="0.7" right="0.7" top="0.75" bottom="0.75" header="0.3" footer="0.3"/>
  <drawing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1"/>
  <dimension ref="B1:F24"/>
  <sheetViews>
    <sheetView workbookViewId="0">
      <selection activeCell="E25" sqref="E25"/>
    </sheetView>
  </sheetViews>
  <sheetFormatPr defaultRowHeight="12"/>
  <cols>
    <col min="1" max="1" width="9.140625" style="3"/>
    <col min="2" max="2" width="26.140625" style="3" bestFit="1" customWidth="1"/>
    <col min="3" max="4" width="11.42578125" style="3" bestFit="1" customWidth="1"/>
    <col min="5" max="5" width="10.140625" style="3" bestFit="1" customWidth="1"/>
    <col min="6" max="6" width="10.14062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472" t="s">
        <v>3350</v>
      </c>
    </row>
    <row r="7" spans="2:6" ht="15" customHeight="1">
      <c r="B7" s="3" t="s">
        <v>56</v>
      </c>
    </row>
    <row r="8" spans="2:6" ht="20.100000000000001" customHeight="1">
      <c r="B8" s="2883"/>
      <c r="C8" s="2694" t="s">
        <v>2687</v>
      </c>
      <c r="D8" s="2886" t="s">
        <v>2688</v>
      </c>
      <c r="E8" s="2886" t="s">
        <v>1076</v>
      </c>
      <c r="F8" s="2886" t="s">
        <v>1077</v>
      </c>
    </row>
    <row r="9" spans="2:6" ht="20.100000000000001" customHeight="1">
      <c r="B9" s="2884"/>
      <c r="C9" s="2885"/>
      <c r="D9" s="2691"/>
      <c r="E9" s="2691"/>
      <c r="F9" s="2691"/>
    </row>
    <row r="10" spans="2:6" ht="15" customHeight="1">
      <c r="B10" s="636" t="s">
        <v>490</v>
      </c>
      <c r="C10" s="637">
        <v>19733.099999999999</v>
      </c>
      <c r="D10" s="638">
        <v>19679.231340000002</v>
      </c>
      <c r="E10" s="638">
        <v>19881.232843014401</v>
      </c>
      <c r="F10" s="638">
        <v>20529.988685</v>
      </c>
    </row>
    <row r="11" spans="2:6" ht="15" customHeight="1">
      <c r="B11" s="639" t="s">
        <v>19</v>
      </c>
      <c r="C11" s="691">
        <v>12904.5</v>
      </c>
      <c r="D11" s="240">
        <v>12904.999999</v>
      </c>
      <c r="E11" s="635">
        <v>13177.530889691712</v>
      </c>
      <c r="F11" s="635">
        <v>13585.56</v>
      </c>
    </row>
    <row r="12" spans="2:6" ht="15" customHeight="1">
      <c r="B12" s="639" t="s">
        <v>20</v>
      </c>
      <c r="C12" s="691">
        <v>6340.1</v>
      </c>
      <c r="D12" s="240">
        <v>6335.8134799999998</v>
      </c>
      <c r="E12" s="635">
        <v>6336.8324855581686</v>
      </c>
      <c r="F12" s="635">
        <v>6451.84</v>
      </c>
    </row>
    <row r="13" spans="2:6" ht="15" customHeight="1">
      <c r="B13" s="639" t="s">
        <v>102</v>
      </c>
      <c r="C13" s="691">
        <v>488.5</v>
      </c>
      <c r="D13" s="240">
        <v>438.41786100000002</v>
      </c>
      <c r="E13" s="635">
        <v>366.86946776452123</v>
      </c>
      <c r="F13" s="635">
        <v>492.588685</v>
      </c>
    </row>
    <row r="14" spans="2:6" ht="15" customHeight="1">
      <c r="B14" s="636" t="s">
        <v>477</v>
      </c>
      <c r="C14" s="637">
        <v>24521</v>
      </c>
      <c r="D14" s="638">
        <v>25884.987319999997</v>
      </c>
      <c r="E14" s="638">
        <v>26251.157587438342</v>
      </c>
      <c r="F14" s="638">
        <v>26877.852818113148</v>
      </c>
    </row>
    <row r="15" spans="2:6" ht="15" customHeight="1">
      <c r="B15" s="639" t="s">
        <v>512</v>
      </c>
      <c r="C15" s="691">
        <v>3286.2</v>
      </c>
      <c r="D15" s="240">
        <v>3643.1</v>
      </c>
      <c r="E15" s="635">
        <v>3660.32907948</v>
      </c>
      <c r="F15" s="635">
        <v>3720.55</v>
      </c>
    </row>
    <row r="16" spans="2:6" ht="15" customHeight="1">
      <c r="B16" s="639" t="s">
        <v>513</v>
      </c>
      <c r="C16" s="691">
        <v>16670.3</v>
      </c>
      <c r="D16" s="240">
        <v>17499.099999999999</v>
      </c>
      <c r="E16" s="635">
        <v>17758.3180215883</v>
      </c>
      <c r="F16" s="635">
        <v>18333.668519883147</v>
      </c>
    </row>
    <row r="17" spans="2:6" ht="15" customHeight="1">
      <c r="B17" s="639" t="s">
        <v>2683</v>
      </c>
      <c r="C17" s="691">
        <v>767</v>
      </c>
      <c r="D17" s="240">
        <v>802.89999899999998</v>
      </c>
      <c r="E17" s="635">
        <v>734.84024314800001</v>
      </c>
      <c r="F17" s="635">
        <v>690.99</v>
      </c>
    </row>
    <row r="18" spans="2:6" ht="15" customHeight="1">
      <c r="B18" s="639" t="s">
        <v>2684</v>
      </c>
      <c r="C18" s="691">
        <v>1375.6</v>
      </c>
      <c r="D18" s="240">
        <v>1347.3</v>
      </c>
      <c r="E18" s="635">
        <v>1482.585385524</v>
      </c>
      <c r="F18" s="635">
        <v>1400</v>
      </c>
    </row>
    <row r="19" spans="2:6" ht="15" customHeight="1">
      <c r="B19" s="639" t="s">
        <v>514</v>
      </c>
      <c r="C19" s="691">
        <v>290.89999999999998</v>
      </c>
      <c r="D19" s="240">
        <v>294.8</v>
      </c>
      <c r="E19" s="635">
        <v>280.904844056</v>
      </c>
      <c r="F19" s="635">
        <v>260.13</v>
      </c>
    </row>
    <row r="20" spans="2:6" ht="15" customHeight="1">
      <c r="B20" s="639" t="s">
        <v>2685</v>
      </c>
      <c r="C20" s="691">
        <v>1564.5</v>
      </c>
      <c r="D20" s="240">
        <v>1683.7999990000001</v>
      </c>
      <c r="E20" s="635">
        <v>1685.913098304</v>
      </c>
      <c r="F20" s="635">
        <v>1783.9018855700001</v>
      </c>
    </row>
    <row r="21" spans="2:6" ht="15" customHeight="1">
      <c r="B21" s="639" t="s">
        <v>2686</v>
      </c>
      <c r="C21" s="691">
        <v>369.9</v>
      </c>
      <c r="D21" s="240">
        <v>394.500001</v>
      </c>
      <c r="E21" s="635">
        <v>395.75219187470003</v>
      </c>
      <c r="F21" s="635">
        <v>416.84650266</v>
      </c>
    </row>
    <row r="22" spans="2:6" ht="15" customHeight="1">
      <c r="B22" s="1789" t="s">
        <v>102</v>
      </c>
      <c r="C22" s="691">
        <v>196.6</v>
      </c>
      <c r="D22" s="240">
        <v>219.48732100000001</v>
      </c>
      <c r="E22" s="635">
        <v>252.51472346334069</v>
      </c>
      <c r="F22" s="635">
        <v>271.76591000000002</v>
      </c>
    </row>
    <row r="23" spans="2:6">
      <c r="B23" s="1792" t="s">
        <v>2707</v>
      </c>
      <c r="C23" s="1790">
        <v>44254.1</v>
      </c>
      <c r="D23" s="1791">
        <v>45564.218659999999</v>
      </c>
      <c r="E23" s="1791">
        <v>46132.390430452739</v>
      </c>
      <c r="F23" s="1793">
        <v>47407.841503113144</v>
      </c>
    </row>
    <row r="24" spans="2:6">
      <c r="B24" s="879" t="s">
        <v>18</v>
      </c>
    </row>
  </sheetData>
  <mergeCells count="5">
    <mergeCell ref="B8:B9"/>
    <mergeCell ref="C8:C9"/>
    <mergeCell ref="D8:D9"/>
    <mergeCell ref="E8:E9"/>
    <mergeCell ref="F8:F9"/>
  </mergeCells>
  <pageMargins left="0.7" right="0.7" top="0.75" bottom="0.75" header="0.3" footer="0.3"/>
  <drawing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2"/>
  <dimension ref="B1:I22"/>
  <sheetViews>
    <sheetView workbookViewId="0">
      <selection activeCell="B28" sqref="B28"/>
    </sheetView>
  </sheetViews>
  <sheetFormatPr defaultRowHeight="12"/>
  <cols>
    <col min="1" max="1" width="9.140625" style="3"/>
    <col min="2" max="2" width="49.42578125" style="3" customWidth="1"/>
    <col min="3" max="6" width="9.7109375" style="3" customWidth="1"/>
    <col min="7" max="9" width="10.7109375" style="3" customWidth="1"/>
    <col min="10" max="16384" width="9.140625" style="3"/>
  </cols>
  <sheetData>
    <row r="1" spans="2:9" ht="15" customHeight="1"/>
    <row r="2" spans="2:9" ht="15" customHeight="1"/>
    <row r="3" spans="2:9" ht="15" customHeight="1"/>
    <row r="4" spans="2:9" ht="15" customHeight="1"/>
    <row r="5" spans="2:9" ht="15" customHeight="1"/>
    <row r="6" spans="2:9" ht="15" customHeight="1">
      <c r="B6" s="2068" t="s">
        <v>3351</v>
      </c>
    </row>
    <row r="7" spans="2:9" ht="15" customHeight="1">
      <c r="B7" s="3" t="s">
        <v>56</v>
      </c>
    </row>
    <row r="8" spans="2:9" ht="24.95" customHeight="1">
      <c r="B8" s="2887" t="s">
        <v>515</v>
      </c>
      <c r="C8" s="912">
        <v>2017</v>
      </c>
      <c r="D8" s="912">
        <v>2018</v>
      </c>
      <c r="E8" s="912" t="s">
        <v>1078</v>
      </c>
      <c r="F8" s="912" t="s">
        <v>1068</v>
      </c>
      <c r="G8" s="950">
        <v>2018</v>
      </c>
      <c r="H8" s="920">
        <v>2019</v>
      </c>
      <c r="I8" s="920">
        <v>2020</v>
      </c>
    </row>
    <row r="9" spans="2:9" ht="17.25" customHeight="1">
      <c r="B9" s="2887"/>
      <c r="C9" s="2888" t="s">
        <v>83</v>
      </c>
      <c r="D9" s="2889"/>
      <c r="E9" s="2889"/>
      <c r="F9" s="2890"/>
      <c r="G9" s="2891" t="s">
        <v>114</v>
      </c>
      <c r="H9" s="2892"/>
      <c r="I9" s="2892"/>
    </row>
    <row r="10" spans="2:9" ht="15" customHeight="1">
      <c r="B10" s="478" t="s">
        <v>517</v>
      </c>
      <c r="C10" s="640">
        <v>2190.6999999999998</v>
      </c>
      <c r="D10" s="640">
        <v>1852.5</v>
      </c>
      <c r="E10" s="640">
        <v>1926.1999999999998</v>
      </c>
      <c r="F10" s="640">
        <v>1965.3</v>
      </c>
      <c r="G10" s="640">
        <v>-15.437987857762353</v>
      </c>
      <c r="H10" s="640">
        <v>3.9784075573549162</v>
      </c>
      <c r="I10" s="913">
        <v>2.0299034368186137</v>
      </c>
    </row>
    <row r="11" spans="2:9" ht="15" customHeight="1">
      <c r="B11" s="641" t="s">
        <v>993</v>
      </c>
      <c r="C11" s="642">
        <v>1006.7</v>
      </c>
      <c r="D11" s="642">
        <v>1040.4000000000001</v>
      </c>
      <c r="E11" s="642">
        <v>1097.8</v>
      </c>
      <c r="F11" s="642">
        <v>1124</v>
      </c>
      <c r="G11" s="642">
        <v>3.3475712724744255</v>
      </c>
      <c r="H11" s="642">
        <v>5.5171088043060221</v>
      </c>
      <c r="I11" s="643">
        <v>2.3865913645472805</v>
      </c>
    </row>
    <row r="12" spans="2:9" ht="15" customHeight="1">
      <c r="B12" s="644" t="s">
        <v>994</v>
      </c>
      <c r="C12" s="645">
        <v>1184</v>
      </c>
      <c r="D12" s="645">
        <v>812.1</v>
      </c>
      <c r="E12" s="645">
        <v>828.4</v>
      </c>
      <c r="F12" s="645">
        <v>841.3</v>
      </c>
      <c r="G12" s="645">
        <v>-31.410472972972968</v>
      </c>
      <c r="H12" s="645">
        <v>2.0071419775889612</v>
      </c>
      <c r="I12" s="646">
        <v>1.5572187349106683</v>
      </c>
    </row>
    <row r="13" spans="2:9" ht="15" customHeight="1">
      <c r="B13" s="478" t="s">
        <v>518</v>
      </c>
      <c r="C13" s="640">
        <v>9395.6999999999971</v>
      </c>
      <c r="D13" s="640">
        <v>9252.9</v>
      </c>
      <c r="E13" s="640">
        <v>11059.000000000002</v>
      </c>
      <c r="F13" s="640">
        <v>11393.800000000001</v>
      </c>
      <c r="G13" s="640">
        <v>-1.5198441840416095</v>
      </c>
      <c r="H13" s="640">
        <v>19.519285845518727</v>
      </c>
      <c r="I13" s="913">
        <v>3.0273984989601157</v>
      </c>
    </row>
    <row r="14" spans="2:9" ht="15" customHeight="1">
      <c r="B14" s="647" t="s">
        <v>995</v>
      </c>
      <c r="C14" s="648">
        <v>7541.4</v>
      </c>
      <c r="D14" s="648">
        <v>7347.7</v>
      </c>
      <c r="E14" s="648">
        <v>9004.2000000000007</v>
      </c>
      <c r="F14" s="648">
        <v>9298.7999999999993</v>
      </c>
      <c r="G14" s="648">
        <v>-2.5684886095419928</v>
      </c>
      <c r="H14" s="648">
        <v>22.54446969800075</v>
      </c>
      <c r="I14" s="643">
        <v>3.2718064903045083</v>
      </c>
    </row>
    <row r="15" spans="2:9" ht="15" customHeight="1">
      <c r="B15" s="649" t="s">
        <v>996</v>
      </c>
      <c r="C15" s="650">
        <v>441.4</v>
      </c>
      <c r="D15" s="650">
        <v>422.1</v>
      </c>
      <c r="E15" s="650">
        <v>521.5</v>
      </c>
      <c r="F15" s="650">
        <v>521.5</v>
      </c>
      <c r="G15" s="650">
        <v>-4.3724512913457083</v>
      </c>
      <c r="H15" s="650">
        <v>23.548922056384736</v>
      </c>
      <c r="I15" s="651">
        <v>0</v>
      </c>
    </row>
    <row r="16" spans="2:9" ht="15" customHeight="1">
      <c r="B16" s="649" t="s">
        <v>997</v>
      </c>
      <c r="C16" s="650">
        <v>352.9</v>
      </c>
      <c r="D16" s="650">
        <v>375.6</v>
      </c>
      <c r="E16" s="650">
        <v>411.6</v>
      </c>
      <c r="F16" s="650">
        <v>440.2</v>
      </c>
      <c r="G16" s="650">
        <v>6.4324171153301357</v>
      </c>
      <c r="H16" s="650">
        <v>9.5846645367412133</v>
      </c>
      <c r="I16" s="651">
        <v>6.9484936831875528</v>
      </c>
    </row>
    <row r="17" spans="2:9" ht="15" customHeight="1">
      <c r="B17" s="649" t="s">
        <v>998</v>
      </c>
      <c r="C17" s="650">
        <v>1</v>
      </c>
      <c r="D17" s="650">
        <v>1</v>
      </c>
      <c r="E17" s="650">
        <v>1</v>
      </c>
      <c r="F17" s="650">
        <v>1</v>
      </c>
      <c r="G17" s="650">
        <v>0</v>
      </c>
      <c r="H17" s="650">
        <v>0</v>
      </c>
      <c r="I17" s="651">
        <v>0</v>
      </c>
    </row>
    <row r="18" spans="2:9" ht="15" customHeight="1">
      <c r="B18" s="649" t="s">
        <v>999</v>
      </c>
      <c r="C18" s="650">
        <v>129.4</v>
      </c>
      <c r="D18" s="650">
        <v>140.6</v>
      </c>
      <c r="E18" s="650">
        <v>146.1</v>
      </c>
      <c r="F18" s="650">
        <v>146.1</v>
      </c>
      <c r="G18" s="650">
        <v>8.6553323029366211</v>
      </c>
      <c r="H18" s="650">
        <v>3.9118065433854912</v>
      </c>
      <c r="I18" s="651">
        <v>0</v>
      </c>
    </row>
    <row r="19" spans="2:9" ht="15" customHeight="1">
      <c r="B19" s="649" t="s">
        <v>1000</v>
      </c>
      <c r="C19" s="650">
        <v>916.3</v>
      </c>
      <c r="D19" s="650">
        <v>952.4</v>
      </c>
      <c r="E19" s="650">
        <v>961</v>
      </c>
      <c r="F19" s="650">
        <v>972.5</v>
      </c>
      <c r="G19" s="650">
        <v>3.939757721270329</v>
      </c>
      <c r="H19" s="650">
        <v>0.90298194036119528</v>
      </c>
      <c r="I19" s="651">
        <v>1.1966701352757543</v>
      </c>
    </row>
    <row r="20" spans="2:9" ht="15" customHeight="1">
      <c r="B20" s="649" t="s">
        <v>1001</v>
      </c>
      <c r="C20" s="652">
        <v>13.3</v>
      </c>
      <c r="D20" s="652">
        <v>13.5</v>
      </c>
      <c r="E20" s="652">
        <v>13.6</v>
      </c>
      <c r="F20" s="652">
        <v>13.7</v>
      </c>
      <c r="G20" s="652">
        <v>1.5037593984962352</v>
      </c>
      <c r="H20" s="652">
        <v>0.74074074074073804</v>
      </c>
      <c r="I20" s="653">
        <v>0.73529411764705621</v>
      </c>
    </row>
    <row r="21" spans="2:9" ht="15" customHeight="1">
      <c r="B21" s="914" t="s">
        <v>516</v>
      </c>
      <c r="C21" s="915">
        <v>11586.399999999998</v>
      </c>
      <c r="D21" s="915">
        <v>11105.4</v>
      </c>
      <c r="E21" s="915">
        <v>12985.2</v>
      </c>
      <c r="F21" s="915">
        <v>13359.1</v>
      </c>
      <c r="G21" s="915">
        <v>-4.1514189049229984</v>
      </c>
      <c r="H21" s="915">
        <v>16.926900426819397</v>
      </c>
      <c r="I21" s="916">
        <v>2.879431968702828</v>
      </c>
    </row>
    <row r="22" spans="2:9">
      <c r="B22" s="3" t="s">
        <v>18</v>
      </c>
    </row>
  </sheetData>
  <mergeCells count="3">
    <mergeCell ref="B8:B9"/>
    <mergeCell ref="C9:F9"/>
    <mergeCell ref="G9:I9"/>
  </mergeCells>
  <pageMargins left="0.7" right="0.7" top="0.75" bottom="0.75" header="0.3" footer="0.3"/>
  <drawing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3"/>
  <dimension ref="B1:H18"/>
  <sheetViews>
    <sheetView workbookViewId="0">
      <selection activeCell="D35" sqref="D35"/>
    </sheetView>
  </sheetViews>
  <sheetFormatPr defaultRowHeight="12"/>
  <cols>
    <col min="1" max="1" width="9.140625" style="3"/>
    <col min="2" max="2" width="21.42578125" style="3" customWidth="1"/>
    <col min="3" max="3" width="31.140625" style="3" customWidth="1"/>
    <col min="4" max="4" width="30.140625" style="3" customWidth="1"/>
    <col min="5" max="16384" width="9.140625" style="3"/>
  </cols>
  <sheetData>
    <row r="1" spans="2:8" ht="15" customHeight="1"/>
    <row r="2" spans="2:8" ht="15" customHeight="1"/>
    <row r="3" spans="2:8" ht="15" customHeight="1"/>
    <row r="4" spans="2:8" ht="15" customHeight="1"/>
    <row r="5" spans="2:8" ht="15" customHeight="1"/>
    <row r="6" spans="2:8" ht="15" customHeight="1">
      <c r="B6" s="472" t="s">
        <v>3352</v>
      </c>
    </row>
    <row r="7" spans="2:8" ht="15" customHeight="1">
      <c r="B7" s="3" t="s">
        <v>56</v>
      </c>
    </row>
    <row r="8" spans="2:8" ht="24.95" customHeight="1">
      <c r="B8" s="921" t="s">
        <v>519</v>
      </c>
      <c r="C8" s="909" t="s">
        <v>520</v>
      </c>
      <c r="D8" s="909" t="s">
        <v>0</v>
      </c>
      <c r="E8" s="909">
        <v>2017</v>
      </c>
      <c r="F8" s="909">
        <v>2018</v>
      </c>
      <c r="G8" s="881" t="s">
        <v>1079</v>
      </c>
      <c r="H8" s="927" t="s">
        <v>1068</v>
      </c>
    </row>
    <row r="9" spans="2:8" ht="15" customHeight="1">
      <c r="B9" s="654" t="s">
        <v>521</v>
      </c>
      <c r="C9" s="487" t="s">
        <v>522</v>
      </c>
      <c r="D9" s="487" t="s">
        <v>530</v>
      </c>
      <c r="E9" s="655">
        <v>937.3</v>
      </c>
      <c r="F9" s="655">
        <v>952.4</v>
      </c>
      <c r="G9" s="655">
        <v>967.8</v>
      </c>
      <c r="H9" s="656">
        <v>967.8</v>
      </c>
    </row>
    <row r="10" spans="2:8" ht="15" customHeight="1">
      <c r="B10" s="657"/>
      <c r="C10" s="658" t="s">
        <v>523</v>
      </c>
      <c r="D10" s="658" t="s">
        <v>534</v>
      </c>
      <c r="E10" s="659">
        <v>2.4</v>
      </c>
      <c r="F10" s="659">
        <v>2.6</v>
      </c>
      <c r="G10" s="659">
        <v>2.9</v>
      </c>
      <c r="H10" s="660">
        <v>2.9</v>
      </c>
    </row>
    <row r="11" spans="2:8" ht="15" customHeight="1">
      <c r="B11" s="657"/>
      <c r="C11" s="658" t="s">
        <v>524</v>
      </c>
      <c r="D11" s="328" t="s">
        <v>533</v>
      </c>
      <c r="E11" s="659">
        <v>1329.9</v>
      </c>
      <c r="F11" s="659">
        <v>1382.8</v>
      </c>
      <c r="G11" s="659">
        <v>1437.9</v>
      </c>
      <c r="H11" s="660">
        <v>1437.9</v>
      </c>
    </row>
    <row r="12" spans="2:8" ht="15" customHeight="1">
      <c r="B12" s="657"/>
      <c r="C12" s="658" t="s">
        <v>525</v>
      </c>
      <c r="D12" s="328" t="s">
        <v>532</v>
      </c>
      <c r="E12" s="659">
        <v>435.8</v>
      </c>
      <c r="F12" s="659">
        <v>466</v>
      </c>
      <c r="G12" s="659">
        <v>498.2</v>
      </c>
      <c r="H12" s="660">
        <v>498.2</v>
      </c>
    </row>
    <row r="13" spans="2:8" ht="15" customHeight="1">
      <c r="B13" s="657"/>
      <c r="C13" s="658" t="s">
        <v>526</v>
      </c>
      <c r="D13" s="328" t="s">
        <v>531</v>
      </c>
      <c r="E13" s="659">
        <v>266.89999999999998</v>
      </c>
      <c r="F13" s="659">
        <v>270.5</v>
      </c>
      <c r="G13" s="659">
        <v>279.7</v>
      </c>
      <c r="H13" s="660">
        <v>279.7</v>
      </c>
    </row>
    <row r="14" spans="2:8" ht="15" customHeight="1">
      <c r="B14" s="657"/>
      <c r="C14" s="658" t="s">
        <v>527</v>
      </c>
      <c r="D14" s="658" t="s">
        <v>535</v>
      </c>
      <c r="E14" s="659">
        <v>170.2</v>
      </c>
      <c r="F14" s="659">
        <v>176.8</v>
      </c>
      <c r="G14" s="659">
        <v>183.6</v>
      </c>
      <c r="H14" s="660">
        <v>183.6</v>
      </c>
    </row>
    <row r="15" spans="2:8" ht="15" customHeight="1">
      <c r="B15" s="657"/>
      <c r="C15" s="658" t="s">
        <v>528</v>
      </c>
      <c r="D15" s="658" t="s">
        <v>536</v>
      </c>
      <c r="E15" s="659">
        <v>39.299999999999997</v>
      </c>
      <c r="F15" s="659">
        <v>40.5</v>
      </c>
      <c r="G15" s="659">
        <v>41.7</v>
      </c>
      <c r="H15" s="660">
        <v>41.7</v>
      </c>
    </row>
    <row r="16" spans="2:8" ht="15" customHeight="1">
      <c r="B16" s="657"/>
      <c r="C16" s="658" t="s">
        <v>529</v>
      </c>
      <c r="D16" s="658" t="s">
        <v>537</v>
      </c>
      <c r="E16" s="661">
        <v>41.6</v>
      </c>
      <c r="F16" s="661">
        <v>44.5</v>
      </c>
      <c r="G16" s="661">
        <v>47.5</v>
      </c>
      <c r="H16" s="662">
        <v>47.5</v>
      </c>
    </row>
    <row r="17" spans="2:8" ht="15" customHeight="1">
      <c r="B17" s="922" t="s">
        <v>6</v>
      </c>
      <c r="C17" s="923"/>
      <c r="D17" s="924"/>
      <c r="E17" s="925">
        <v>3223.4</v>
      </c>
      <c r="F17" s="925">
        <v>3336.1</v>
      </c>
      <c r="G17" s="925">
        <v>3459.4</v>
      </c>
      <c r="H17" s="926">
        <v>3459.4</v>
      </c>
    </row>
    <row r="18" spans="2:8">
      <c r="B18" s="3" t="s">
        <v>18</v>
      </c>
    </row>
  </sheetData>
  <pageMargins left="0.7" right="0.7" top="0.75" bottom="0.75" header="0.3" footer="0.3"/>
  <drawing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8"/>
  <dimension ref="B1:I27"/>
  <sheetViews>
    <sheetView workbookViewId="0">
      <selection activeCell="M16" sqref="M16"/>
    </sheetView>
  </sheetViews>
  <sheetFormatPr defaultRowHeight="12"/>
  <cols>
    <col min="1" max="1" width="9.140625" style="3"/>
    <col min="2" max="2" width="26" style="3" customWidth="1"/>
    <col min="3" max="3" width="9.140625" style="3" customWidth="1"/>
    <col min="4" max="4" width="11" style="3" customWidth="1"/>
    <col min="5" max="5" width="11.5703125" style="3" customWidth="1"/>
    <col min="6" max="6" width="11.140625" style="3" customWidth="1"/>
    <col min="7" max="9" width="11.28515625" style="3" customWidth="1"/>
    <col min="10" max="16384" width="9.140625" style="3"/>
  </cols>
  <sheetData>
    <row r="1" spans="2:9" ht="15" customHeight="1"/>
    <row r="2" spans="2:9" ht="15" customHeight="1"/>
    <row r="3" spans="2:9" ht="15" customHeight="1"/>
    <row r="4" spans="2:9" ht="15" customHeight="1"/>
    <row r="5" spans="2:9" ht="15" customHeight="1"/>
    <row r="6" spans="2:9" ht="15" customHeight="1">
      <c r="B6" s="2068" t="s">
        <v>3353</v>
      </c>
    </row>
    <row r="7" spans="2:9" ht="15" customHeight="1">
      <c r="B7" s="3" t="s">
        <v>56</v>
      </c>
    </row>
    <row r="8" spans="2:9" ht="15" customHeight="1">
      <c r="B8" s="2895"/>
      <c r="C8" s="2885">
        <v>2018</v>
      </c>
      <c r="D8" s="2898" t="s">
        <v>1080</v>
      </c>
      <c r="E8" s="2898" t="s">
        <v>2700</v>
      </c>
      <c r="F8" s="2885" t="s">
        <v>189</v>
      </c>
      <c r="G8" s="2885"/>
      <c r="H8" s="2885" t="s">
        <v>561</v>
      </c>
      <c r="I8" s="2894"/>
    </row>
    <row r="9" spans="2:9" ht="24.95" customHeight="1">
      <c r="B9" s="2896"/>
      <c r="C9" s="2897"/>
      <c r="D9" s="2897"/>
      <c r="E9" s="2897"/>
      <c r="F9" s="912" t="s">
        <v>1080</v>
      </c>
      <c r="G9" s="912" t="s">
        <v>2700</v>
      </c>
      <c r="H9" s="912" t="s">
        <v>1080</v>
      </c>
      <c r="I9" s="918" t="s">
        <v>2700</v>
      </c>
    </row>
    <row r="10" spans="2:9" ht="15" customHeight="1">
      <c r="B10" s="241" t="s">
        <v>2818</v>
      </c>
      <c r="C10" s="689">
        <v>8362.9454172378973</v>
      </c>
      <c r="D10" s="689">
        <v>9222.6161942827202</v>
      </c>
      <c r="E10" s="689">
        <v>9619.993760392601</v>
      </c>
      <c r="F10" s="689">
        <v>859.6707770448229</v>
      </c>
      <c r="G10" s="689">
        <v>397.37756610988072</v>
      </c>
      <c r="H10" s="237">
        <v>10.279521557953132</v>
      </c>
      <c r="I10" s="242">
        <v>4.3087292991355781</v>
      </c>
    </row>
    <row r="11" spans="2:9" ht="15" customHeight="1">
      <c r="B11" s="280" t="s">
        <v>2819</v>
      </c>
      <c r="C11" s="690">
        <v>3321.2161769004679</v>
      </c>
      <c r="D11" s="690">
        <v>3379.4634766802419</v>
      </c>
      <c r="E11" s="690">
        <v>3493.8651038511089</v>
      </c>
      <c r="F11" s="690">
        <v>58.247299779774039</v>
      </c>
      <c r="G11" s="690">
        <v>114.40162717086696</v>
      </c>
      <c r="H11" s="634">
        <v>1.7537942933342379</v>
      </c>
      <c r="I11" s="691">
        <v>3.3852008746443829</v>
      </c>
    </row>
    <row r="12" spans="2:9" ht="15" customHeight="1">
      <c r="B12" s="693" t="s">
        <v>2820</v>
      </c>
      <c r="C12" s="690"/>
      <c r="D12" s="690"/>
      <c r="E12" s="690"/>
      <c r="F12" s="690"/>
      <c r="G12" s="690"/>
      <c r="H12" s="634"/>
      <c r="I12" s="691"/>
    </row>
    <row r="13" spans="2:9" ht="15" customHeight="1">
      <c r="B13" s="692" t="s">
        <v>21</v>
      </c>
      <c r="C13" s="690">
        <v>1530.8677518100001</v>
      </c>
      <c r="D13" s="690">
        <v>1536.0497248937431</v>
      </c>
      <c r="E13" s="690">
        <v>1576.5617487719956</v>
      </c>
      <c r="F13" s="690">
        <v>5.1819730837430598</v>
      </c>
      <c r="G13" s="690">
        <v>40.512023878252421</v>
      </c>
      <c r="H13" s="634">
        <v>0.33849906875471447</v>
      </c>
      <c r="I13" s="691">
        <v>2.6374161735587762</v>
      </c>
    </row>
    <row r="14" spans="2:9" ht="15" customHeight="1">
      <c r="B14" s="692" t="s">
        <v>562</v>
      </c>
      <c r="C14" s="690">
        <v>1003.92790032</v>
      </c>
      <c r="D14" s="690">
        <v>1011</v>
      </c>
      <c r="E14" s="690">
        <v>1028</v>
      </c>
      <c r="F14" s="690">
        <v>7.0720996799999511</v>
      </c>
      <c r="G14" s="690">
        <v>17</v>
      </c>
      <c r="H14" s="634">
        <v>0.7044429861692123</v>
      </c>
      <c r="I14" s="691">
        <v>1.6815034619188935</v>
      </c>
    </row>
    <row r="15" spans="2:9" ht="15" customHeight="1">
      <c r="B15" s="280" t="s">
        <v>538</v>
      </c>
      <c r="C15" s="690">
        <v>3441.6633740836423</v>
      </c>
      <c r="D15" s="690">
        <v>3790.0995064362128</v>
      </c>
      <c r="E15" s="690">
        <v>4245.978127557888</v>
      </c>
      <c r="F15" s="690">
        <v>348.43613235257044</v>
      </c>
      <c r="G15" s="690">
        <v>455.87862112167522</v>
      </c>
      <c r="H15" s="634">
        <v>10.124061957260494</v>
      </c>
      <c r="I15" s="691">
        <v>12.028143861329198</v>
      </c>
    </row>
    <row r="16" spans="2:9" ht="15" customHeight="1">
      <c r="B16" s="693" t="s">
        <v>554</v>
      </c>
      <c r="C16" s="690"/>
      <c r="D16" s="690"/>
      <c r="E16" s="690"/>
      <c r="F16" s="690"/>
      <c r="G16" s="690"/>
      <c r="H16" s="634"/>
      <c r="I16" s="691"/>
    </row>
    <row r="17" spans="2:9" ht="15" customHeight="1">
      <c r="B17" s="692" t="s">
        <v>565</v>
      </c>
      <c r="C17" s="690">
        <v>2627.5067671499996</v>
      </c>
      <c r="D17" s="690">
        <v>2773.8776329999996</v>
      </c>
      <c r="E17" s="690">
        <v>3038.7261169203766</v>
      </c>
      <c r="F17" s="690">
        <v>146.37086584999997</v>
      </c>
      <c r="G17" s="690">
        <v>264.84848392037702</v>
      </c>
      <c r="H17" s="634">
        <v>5.5707131825492979</v>
      </c>
      <c r="I17" s="691">
        <v>9.5479512423169979</v>
      </c>
    </row>
    <row r="18" spans="2:9" ht="15" customHeight="1">
      <c r="B18" s="692" t="s">
        <v>563</v>
      </c>
      <c r="C18" s="690">
        <v>289.08724977329433</v>
      </c>
      <c r="D18" s="690">
        <v>340.73742444719653</v>
      </c>
      <c r="E18" s="690">
        <v>414.92098724493201</v>
      </c>
      <c r="F18" s="690">
        <v>51.6501746739022</v>
      </c>
      <c r="G18" s="690">
        <v>74.183562797735476</v>
      </c>
      <c r="H18" s="634">
        <v>17.866638779263667</v>
      </c>
      <c r="I18" s="691">
        <v>21.771474888057554</v>
      </c>
    </row>
    <row r="19" spans="2:9" ht="15" customHeight="1">
      <c r="B19" s="280" t="s">
        <v>2821</v>
      </c>
      <c r="C19" s="690">
        <v>1600.0658662537871</v>
      </c>
      <c r="D19" s="690">
        <v>2053.0532111662656</v>
      </c>
      <c r="E19" s="690">
        <v>1880.1505289836041</v>
      </c>
      <c r="F19" s="690">
        <v>452.98734491247842</v>
      </c>
      <c r="G19" s="690">
        <v>-172.90268218266147</v>
      </c>
      <c r="H19" s="634">
        <v>28.310543613623338</v>
      </c>
      <c r="I19" s="691">
        <v>-8.4217340905860709</v>
      </c>
    </row>
    <row r="20" spans="2:9" ht="15" customHeight="1">
      <c r="B20" s="944" t="s">
        <v>2822</v>
      </c>
      <c r="C20" s="694">
        <v>7907.230952947898</v>
      </c>
      <c r="D20" s="694">
        <v>8469.8031103105423</v>
      </c>
      <c r="E20" s="694">
        <v>8993.529582114028</v>
      </c>
      <c r="F20" s="694">
        <v>562.57215736264425</v>
      </c>
      <c r="G20" s="694">
        <v>523.72647180348577</v>
      </c>
      <c r="H20" s="695">
        <v>7.1146544309915782</v>
      </c>
      <c r="I20" s="945">
        <v>6.1834550931406937</v>
      </c>
    </row>
    <row r="21" spans="2:9" ht="15" customHeight="1">
      <c r="B21" s="696" t="s">
        <v>241</v>
      </c>
      <c r="C21" s="690">
        <v>2712.5710214737346</v>
      </c>
      <c r="D21" s="690">
        <v>2893.4377156556106</v>
      </c>
      <c r="E21" s="690">
        <v>2974.9602357255026</v>
      </c>
      <c r="F21" s="690">
        <v>180.86669418187603</v>
      </c>
      <c r="G21" s="690">
        <v>81.522520069891925</v>
      </c>
      <c r="H21" s="634">
        <v>6.6677219785239714</v>
      </c>
      <c r="I21" s="691">
        <v>2.81749697354104</v>
      </c>
    </row>
    <row r="22" spans="2:9" ht="15" customHeight="1">
      <c r="B22" s="696" t="s">
        <v>564</v>
      </c>
      <c r="C22" s="690">
        <v>2479.9839533271725</v>
      </c>
      <c r="D22" s="690">
        <v>2559.6393033604304</v>
      </c>
      <c r="E22" s="690">
        <v>2636.1756079829083</v>
      </c>
      <c r="F22" s="690">
        <v>79.655350033257946</v>
      </c>
      <c r="G22" s="690">
        <v>76.536304622477928</v>
      </c>
      <c r="H22" s="634">
        <v>3.211930058111534</v>
      </c>
      <c r="I22" s="691">
        <v>2.9901206987248798</v>
      </c>
    </row>
    <row r="23" spans="2:9" ht="15" customHeight="1">
      <c r="B23" s="280" t="s">
        <v>222</v>
      </c>
      <c r="C23" s="690">
        <v>1683.829431248653</v>
      </c>
      <c r="D23" s="690">
        <v>1811.9249998631394</v>
      </c>
      <c r="E23" s="690">
        <v>1982.6732799378328</v>
      </c>
      <c r="F23" s="690">
        <v>128.09556861448641</v>
      </c>
      <c r="G23" s="690">
        <v>170.74828007469341</v>
      </c>
      <c r="H23" s="634">
        <v>7.6073957514506816</v>
      </c>
      <c r="I23" s="691">
        <v>9.4235843143392088</v>
      </c>
    </row>
    <row r="24" spans="2:9" ht="15" customHeight="1">
      <c r="B24" s="280" t="s">
        <v>157</v>
      </c>
      <c r="C24" s="690">
        <v>1030.8465468983379</v>
      </c>
      <c r="D24" s="690">
        <v>1204.8010914313613</v>
      </c>
      <c r="E24" s="690">
        <v>1399.7204584677843</v>
      </c>
      <c r="F24" s="690">
        <v>173.95454453302341</v>
      </c>
      <c r="G24" s="690">
        <v>194.91936703642295</v>
      </c>
      <c r="H24" s="634">
        <v>16.874921398963451</v>
      </c>
      <c r="I24" s="691">
        <v>16.178551664893462</v>
      </c>
    </row>
    <row r="25" spans="2:9" ht="15" customHeight="1">
      <c r="B25" s="946" t="s">
        <v>104</v>
      </c>
      <c r="C25" s="947">
        <v>455.71446428999934</v>
      </c>
      <c r="D25" s="947">
        <v>752.81308397217799</v>
      </c>
      <c r="E25" s="947">
        <v>626.46417827857294</v>
      </c>
      <c r="F25" s="947">
        <v>297.09861968217865</v>
      </c>
      <c r="G25" s="947">
        <v>-126.34890569360505</v>
      </c>
      <c r="H25" s="948"/>
      <c r="I25" s="949"/>
    </row>
    <row r="26" spans="2:9" ht="36" customHeight="1">
      <c r="B26" s="2893" t="s">
        <v>3370</v>
      </c>
      <c r="C26" s="2893"/>
      <c r="D26" s="2893"/>
      <c r="E26" s="2893"/>
      <c r="F26" s="2893"/>
      <c r="G26" s="2893"/>
      <c r="H26" s="2893"/>
      <c r="I26" s="2893"/>
    </row>
    <row r="27" spans="2:9">
      <c r="B27" s="3" t="s">
        <v>3369</v>
      </c>
    </row>
  </sheetData>
  <mergeCells count="7">
    <mergeCell ref="B26:I26"/>
    <mergeCell ref="H8:I8"/>
    <mergeCell ref="B8:B9"/>
    <mergeCell ref="C8:C9"/>
    <mergeCell ref="D8:D9"/>
    <mergeCell ref="E8:E9"/>
    <mergeCell ref="F8:G8"/>
  </mergeCells>
  <pageMargins left="0.7" right="0.7" top="0.75" bottom="0.75" header="0.3" footer="0.3"/>
  <drawing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9"/>
  <dimension ref="B1:G22"/>
  <sheetViews>
    <sheetView workbookViewId="0">
      <selection activeCell="B25" sqref="B25"/>
    </sheetView>
  </sheetViews>
  <sheetFormatPr defaultRowHeight="12"/>
  <cols>
    <col min="1" max="1" width="9.140625" style="3"/>
    <col min="2" max="2" width="41.5703125" style="3" customWidth="1"/>
    <col min="3" max="3" width="9.7109375" style="3" customWidth="1"/>
    <col min="4" max="4" width="11.28515625" style="3" customWidth="1"/>
    <col min="5" max="5" width="11.140625" style="3" customWidth="1"/>
    <col min="6" max="6" width="11.7109375" style="3" customWidth="1"/>
    <col min="7" max="7" width="10.85546875" style="3" customWidth="1"/>
    <col min="8" max="16384" width="9.140625" style="3"/>
  </cols>
  <sheetData>
    <row r="1" spans="2:7" ht="15" customHeight="1"/>
    <row r="2" spans="2:7" ht="15" customHeight="1"/>
    <row r="3" spans="2:7" ht="15" customHeight="1"/>
    <row r="4" spans="2:7" ht="15" customHeight="1"/>
    <row r="5" spans="2:7" ht="15" customHeight="1"/>
    <row r="6" spans="2:7" ht="15" customHeight="1">
      <c r="B6" s="2068" t="s">
        <v>3354</v>
      </c>
    </row>
    <row r="7" spans="2:7" ht="15" customHeight="1">
      <c r="B7" s="3" t="s">
        <v>56</v>
      </c>
    </row>
    <row r="8" spans="2:7" ht="15" customHeight="1">
      <c r="B8" s="2895"/>
      <c r="C8" s="2885" t="s">
        <v>2823</v>
      </c>
      <c r="D8" s="2898" t="s">
        <v>1076</v>
      </c>
      <c r="E8" s="2898" t="s">
        <v>2700</v>
      </c>
      <c r="F8" s="2885" t="s">
        <v>189</v>
      </c>
      <c r="G8" s="2894"/>
    </row>
    <row r="9" spans="2:7" ht="24.95" customHeight="1">
      <c r="B9" s="2899"/>
      <c r="C9" s="2900"/>
      <c r="D9" s="2900"/>
      <c r="E9" s="2900"/>
      <c r="F9" s="917" t="s">
        <v>1076</v>
      </c>
      <c r="G9" s="953" t="s">
        <v>2676</v>
      </c>
    </row>
    <row r="10" spans="2:7" ht="15" customHeight="1">
      <c r="B10" s="951" t="s">
        <v>565</v>
      </c>
      <c r="C10" s="689">
        <v>2627.5067671499996</v>
      </c>
      <c r="D10" s="689">
        <v>2773.8776329999996</v>
      </c>
      <c r="E10" s="689">
        <v>3038.7261169203766</v>
      </c>
      <c r="F10" s="689">
        <v>146.37086584999997</v>
      </c>
      <c r="G10" s="952">
        <v>264.84848392037702</v>
      </c>
    </row>
    <row r="11" spans="2:7" ht="15" customHeight="1">
      <c r="B11" s="698" t="s">
        <v>3158</v>
      </c>
      <c r="C11" s="690">
        <v>1845.5785511899999</v>
      </c>
      <c r="D11" s="690">
        <v>1989.589911</v>
      </c>
      <c r="E11" s="690">
        <v>2151.656418</v>
      </c>
      <c r="F11" s="690">
        <v>144.01135981000016</v>
      </c>
      <c r="G11" s="699">
        <v>162.066507</v>
      </c>
    </row>
    <row r="12" spans="2:7" ht="15" customHeight="1">
      <c r="B12" s="698" t="s">
        <v>566</v>
      </c>
      <c r="C12" s="690">
        <v>163.46252100000001</v>
      </c>
      <c r="D12" s="690">
        <v>163.32596699999999</v>
      </c>
      <c r="E12" s="690">
        <v>163.32596699999999</v>
      </c>
      <c r="F12" s="690">
        <v>-0.13655400000001805</v>
      </c>
      <c r="G12" s="699">
        <v>0</v>
      </c>
    </row>
    <row r="13" spans="2:7" ht="15" customHeight="1">
      <c r="B13" s="698" t="s">
        <v>3159</v>
      </c>
      <c r="C13" s="690">
        <v>420.72422896000006</v>
      </c>
      <c r="D13" s="690">
        <v>412.83607000000001</v>
      </c>
      <c r="E13" s="690">
        <v>437.87360799999999</v>
      </c>
      <c r="F13" s="690">
        <v>-7.8881589600000552</v>
      </c>
      <c r="G13" s="699">
        <v>25.037537999999984</v>
      </c>
    </row>
    <row r="14" spans="2:7" ht="15" customHeight="1">
      <c r="B14" s="698" t="s">
        <v>2824</v>
      </c>
      <c r="C14" s="690">
        <v>0</v>
      </c>
      <c r="D14" s="690">
        <v>0</v>
      </c>
      <c r="E14" s="690">
        <v>62.158065920376366</v>
      </c>
      <c r="F14" s="690">
        <v>0</v>
      </c>
      <c r="G14" s="699">
        <v>62.158065920376366</v>
      </c>
    </row>
    <row r="15" spans="2:7" ht="15" customHeight="1">
      <c r="B15" s="698" t="s">
        <v>3160</v>
      </c>
      <c r="C15" s="690">
        <v>197.741466</v>
      </c>
      <c r="D15" s="690">
        <v>208.12568499999998</v>
      </c>
      <c r="E15" s="690">
        <v>223.71205800000001</v>
      </c>
      <c r="F15" s="690">
        <v>10.384218999999973</v>
      </c>
      <c r="G15" s="699">
        <v>15.586373000000037</v>
      </c>
    </row>
    <row r="16" spans="2:7" ht="15" customHeight="1">
      <c r="B16" s="2069" t="s">
        <v>157</v>
      </c>
      <c r="C16" s="2070">
        <v>23.33345907</v>
      </c>
      <c r="D16" s="2070">
        <v>21.816199999999998</v>
      </c>
      <c r="E16" s="2070">
        <v>26.403025184627772</v>
      </c>
      <c r="F16" s="2070">
        <v>-1.5172590700000015</v>
      </c>
      <c r="G16" s="2071">
        <v>4.5868251846277737</v>
      </c>
    </row>
    <row r="17" spans="2:7">
      <c r="B17" s="2072" t="s">
        <v>6</v>
      </c>
      <c r="C17" s="2073">
        <v>2650.8402262199997</v>
      </c>
      <c r="D17" s="2073">
        <v>2795.6938329999998</v>
      </c>
      <c r="E17" s="2073">
        <v>3065.1291421050046</v>
      </c>
      <c r="F17" s="2073">
        <v>144.85360678000006</v>
      </c>
      <c r="G17" s="2074">
        <v>269.43530910500476</v>
      </c>
    </row>
    <row r="18" spans="2:7">
      <c r="B18" s="3" t="s">
        <v>630</v>
      </c>
    </row>
    <row r="19" spans="2:7" ht="15" customHeight="1">
      <c r="B19" s="700" t="s">
        <v>3371</v>
      </c>
    </row>
    <row r="20" spans="2:7" ht="15" customHeight="1">
      <c r="B20" s="697" t="s">
        <v>3372</v>
      </c>
    </row>
    <row r="21" spans="2:7" ht="15" customHeight="1">
      <c r="B21" s="3" t="s">
        <v>3373</v>
      </c>
    </row>
    <row r="22" spans="2:7" ht="15" customHeight="1">
      <c r="B22" s="3" t="s">
        <v>3369</v>
      </c>
    </row>
  </sheetData>
  <mergeCells count="5">
    <mergeCell ref="B8:B9"/>
    <mergeCell ref="C8:C9"/>
    <mergeCell ref="D8:D9"/>
    <mergeCell ref="E8:E9"/>
    <mergeCell ref="F8:G8"/>
  </mergeCells>
  <pageMargins left="0.7" right="0.7" top="0.75" bottom="0.75" header="0.3" footer="0.3"/>
  <drawing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0"/>
  <dimension ref="B1:I27"/>
  <sheetViews>
    <sheetView workbookViewId="0">
      <selection activeCell="B32" sqref="B32"/>
    </sheetView>
  </sheetViews>
  <sheetFormatPr defaultRowHeight="12"/>
  <cols>
    <col min="1" max="1" width="9.140625" style="3"/>
    <col min="2" max="2" width="35.7109375" style="3" customWidth="1"/>
    <col min="3" max="3" width="9.140625" style="3" customWidth="1"/>
    <col min="4" max="4" width="10.7109375" style="3" customWidth="1"/>
    <col min="5" max="5" width="12.42578125" style="3" customWidth="1"/>
    <col min="6" max="6" width="10.7109375" style="3" customWidth="1"/>
    <col min="7" max="7" width="11.7109375" style="3" customWidth="1"/>
    <col min="8" max="8" width="10.7109375" style="3" customWidth="1"/>
    <col min="9" max="9" width="11.5703125" style="3" customWidth="1"/>
    <col min="10" max="16384" width="9.140625" style="3"/>
  </cols>
  <sheetData>
    <row r="1" spans="2:9" ht="15" customHeight="1"/>
    <row r="2" spans="2:9" ht="15" customHeight="1"/>
    <row r="3" spans="2:9" ht="15" customHeight="1"/>
    <row r="4" spans="2:9" ht="15" customHeight="1"/>
    <row r="5" spans="2:9" ht="15" customHeight="1"/>
    <row r="6" spans="2:9" ht="15" customHeight="1">
      <c r="B6" s="2068" t="s">
        <v>3355</v>
      </c>
    </row>
    <row r="7" spans="2:9" ht="15" customHeight="1">
      <c r="B7" s="3" t="s">
        <v>56</v>
      </c>
    </row>
    <row r="8" spans="2:9" ht="15" customHeight="1">
      <c r="B8" s="2901"/>
      <c r="C8" s="2885">
        <v>2018</v>
      </c>
      <c r="D8" s="2898" t="s">
        <v>1080</v>
      </c>
      <c r="E8" s="2898" t="s">
        <v>2700</v>
      </c>
      <c r="F8" s="2885" t="s">
        <v>189</v>
      </c>
      <c r="G8" s="2885"/>
      <c r="H8" s="2885" t="s">
        <v>561</v>
      </c>
      <c r="I8" s="2894"/>
    </row>
    <row r="9" spans="2:9" ht="24.95" customHeight="1">
      <c r="B9" s="2902"/>
      <c r="C9" s="2900"/>
      <c r="D9" s="2900"/>
      <c r="E9" s="2900"/>
      <c r="F9" s="917" t="s">
        <v>1080</v>
      </c>
      <c r="G9" s="917" t="s">
        <v>2700</v>
      </c>
      <c r="H9" s="917" t="s">
        <v>1076</v>
      </c>
      <c r="I9" s="953" t="s">
        <v>2676</v>
      </c>
    </row>
    <row r="10" spans="2:9" ht="15" customHeight="1">
      <c r="B10" s="954" t="s">
        <v>2818</v>
      </c>
      <c r="C10" s="701">
        <v>2638.3493143199998</v>
      </c>
      <c r="D10" s="701">
        <v>2679.5634991395536</v>
      </c>
      <c r="E10" s="701">
        <v>2865.3817008723117</v>
      </c>
      <c r="F10" s="702">
        <v>41.214184819553793</v>
      </c>
      <c r="G10" s="702">
        <v>185.8182017327581</v>
      </c>
      <c r="H10" s="703">
        <v>1.5621200951617009</v>
      </c>
      <c r="I10" s="955">
        <v>6.9346444595333123</v>
      </c>
    </row>
    <row r="11" spans="2:9" ht="15" customHeight="1">
      <c r="B11" s="704" t="s">
        <v>2825</v>
      </c>
      <c r="C11" s="705">
        <v>1590.0461006099997</v>
      </c>
      <c r="D11" s="706">
        <v>1653.9163348751383</v>
      </c>
      <c r="E11" s="707">
        <v>1743.3440000000001</v>
      </c>
      <c r="F11" s="708">
        <v>63.870234265138606</v>
      </c>
      <c r="G11" s="708">
        <v>89.427665124861733</v>
      </c>
      <c r="H11" s="709">
        <v>4.0168793999517227</v>
      </c>
      <c r="I11" s="710">
        <v>5.407024723025855</v>
      </c>
    </row>
    <row r="12" spans="2:9" ht="15" customHeight="1">
      <c r="B12" s="704" t="s">
        <v>538</v>
      </c>
      <c r="C12" s="705">
        <v>845.3255839200001</v>
      </c>
      <c r="D12" s="706">
        <v>836.55459936882107</v>
      </c>
      <c r="E12" s="707">
        <v>939.01652760712614</v>
      </c>
      <c r="F12" s="708">
        <v>-8.7709845511790263</v>
      </c>
      <c r="G12" s="708">
        <v>102.46192823830506</v>
      </c>
      <c r="H12" s="709">
        <v>-1.0375865486651481</v>
      </c>
      <c r="I12" s="711">
        <v>12.248086175799223</v>
      </c>
    </row>
    <row r="13" spans="2:9" ht="15" customHeight="1">
      <c r="B13" s="712" t="s">
        <v>554</v>
      </c>
      <c r="C13" s="705"/>
      <c r="D13" s="706"/>
      <c r="E13" s="707"/>
      <c r="F13" s="708"/>
      <c r="G13" s="708"/>
      <c r="H13" s="709"/>
      <c r="I13" s="711"/>
    </row>
    <row r="14" spans="2:9" ht="15" customHeight="1">
      <c r="B14" s="713" t="s">
        <v>2826</v>
      </c>
      <c r="C14" s="705">
        <v>513.33999300000005</v>
      </c>
      <c r="D14" s="706">
        <v>532.64390099999991</v>
      </c>
      <c r="E14" s="706">
        <v>522.17663300000004</v>
      </c>
      <c r="F14" s="708">
        <v>19.303907999999865</v>
      </c>
      <c r="G14" s="708">
        <v>-10.467267999999876</v>
      </c>
      <c r="H14" s="709">
        <v>3.7604527726714299</v>
      </c>
      <c r="I14" s="711">
        <v>-1.9651530751311208</v>
      </c>
    </row>
    <row r="15" spans="2:9" ht="15" customHeight="1">
      <c r="B15" s="713" t="s">
        <v>563</v>
      </c>
      <c r="C15" s="705">
        <v>220.14349170999998</v>
      </c>
      <c r="D15" s="706">
        <v>209.96064755306639</v>
      </c>
      <c r="E15" s="707">
        <v>312.17606807274859</v>
      </c>
      <c r="F15" s="708">
        <v>-10.182844156933584</v>
      </c>
      <c r="G15" s="708">
        <v>102.2154205196822</v>
      </c>
      <c r="H15" s="709">
        <v>-4.6255485809899248</v>
      </c>
      <c r="I15" s="711">
        <v>48.6831326302934</v>
      </c>
    </row>
    <row r="16" spans="2:9" ht="15" customHeight="1">
      <c r="B16" s="704" t="s">
        <v>2821</v>
      </c>
      <c r="C16" s="705">
        <v>202.97762979000004</v>
      </c>
      <c r="D16" s="706">
        <v>189.09256489559425</v>
      </c>
      <c r="E16" s="707">
        <v>183.02117326518555</v>
      </c>
      <c r="F16" s="708">
        <v>-13.885064894405787</v>
      </c>
      <c r="G16" s="708">
        <v>-6.0713916304086979</v>
      </c>
      <c r="H16" s="709">
        <v>-6.8406872761157089</v>
      </c>
      <c r="I16" s="714">
        <v>-3.210803996318401</v>
      </c>
    </row>
    <row r="17" spans="2:9" ht="15" customHeight="1">
      <c r="B17" s="956" t="s">
        <v>2822</v>
      </c>
      <c r="C17" s="715">
        <v>2671.0853332530005</v>
      </c>
      <c r="D17" s="715">
        <v>2803.1224693520821</v>
      </c>
      <c r="E17" s="715">
        <v>2881.2151132945341</v>
      </c>
      <c r="F17" s="716">
        <v>132.03713609908164</v>
      </c>
      <c r="G17" s="716">
        <v>78.092643942452014</v>
      </c>
      <c r="H17" s="717">
        <v>4.9432017186167299</v>
      </c>
      <c r="I17" s="957">
        <v>2.7859162343521371</v>
      </c>
    </row>
    <row r="18" spans="2:9" ht="15" customHeight="1">
      <c r="B18" s="704" t="s">
        <v>127</v>
      </c>
      <c r="C18" s="705">
        <v>2274.3643612130004</v>
      </c>
      <c r="D18" s="706">
        <v>2377.2887065684522</v>
      </c>
      <c r="E18" s="707">
        <v>2360.3015081761637</v>
      </c>
      <c r="F18" s="708">
        <v>102.92434535545181</v>
      </c>
      <c r="G18" s="708">
        <v>-16.987198392288519</v>
      </c>
      <c r="H18" s="709">
        <v>4.5254114560851821</v>
      </c>
      <c r="I18" s="718">
        <v>-0.71456185970819597</v>
      </c>
    </row>
    <row r="19" spans="2:9" ht="15" customHeight="1">
      <c r="B19" s="712" t="s">
        <v>568</v>
      </c>
      <c r="C19" s="705"/>
      <c r="D19" s="706"/>
      <c r="E19" s="707"/>
      <c r="F19" s="708"/>
      <c r="G19" s="708"/>
      <c r="H19" s="709"/>
      <c r="I19" s="711"/>
    </row>
    <row r="20" spans="2:9" ht="15" customHeight="1">
      <c r="B20" s="713" t="s">
        <v>569</v>
      </c>
      <c r="C20" s="705">
        <v>1069.0461586199999</v>
      </c>
      <c r="D20" s="706">
        <v>1124.7695870846585</v>
      </c>
      <c r="E20" s="707">
        <v>1142.6297657192792</v>
      </c>
      <c r="F20" s="708">
        <v>55.723428464658582</v>
      </c>
      <c r="G20" s="708">
        <v>17.860178634620752</v>
      </c>
      <c r="H20" s="709">
        <v>5.2124436363524485</v>
      </c>
      <c r="I20" s="711">
        <v>1.5878966536527095</v>
      </c>
    </row>
    <row r="21" spans="2:9" ht="15" customHeight="1">
      <c r="B21" s="713" t="s">
        <v>564</v>
      </c>
      <c r="C21" s="705">
        <v>674.47610310300013</v>
      </c>
      <c r="D21" s="706">
        <v>659.75791765807696</v>
      </c>
      <c r="E21" s="707">
        <v>695.56905051611011</v>
      </c>
      <c r="F21" s="708">
        <v>-14.718185444923165</v>
      </c>
      <c r="G21" s="708">
        <v>35.811132858033147</v>
      </c>
      <c r="H21" s="709">
        <v>-2.1821655915177041</v>
      </c>
      <c r="I21" s="711">
        <v>5.4279201354870965</v>
      </c>
    </row>
    <row r="22" spans="2:9" ht="15" customHeight="1">
      <c r="B22" s="713" t="s">
        <v>481</v>
      </c>
      <c r="C22" s="705">
        <v>263.88015745000007</v>
      </c>
      <c r="D22" s="706">
        <v>304.99834320219531</v>
      </c>
      <c r="E22" s="707">
        <v>184.81493456000001</v>
      </c>
      <c r="F22" s="708">
        <v>41.118185752195245</v>
      </c>
      <c r="G22" s="708">
        <v>-120.1834086421953</v>
      </c>
      <c r="H22" s="709">
        <v>15.582143860129506</v>
      </c>
      <c r="I22" s="711">
        <v>-39.404610326857096</v>
      </c>
    </row>
    <row r="23" spans="2:9" ht="15" customHeight="1">
      <c r="B23" s="719" t="s">
        <v>128</v>
      </c>
      <c r="C23" s="720">
        <v>396.72097203999999</v>
      </c>
      <c r="D23" s="721">
        <v>425.83376278362982</v>
      </c>
      <c r="E23" s="722">
        <v>520.91360511837058</v>
      </c>
      <c r="F23" s="723">
        <v>29.11279074362983</v>
      </c>
      <c r="G23" s="723">
        <v>95.079842334740761</v>
      </c>
      <c r="H23" s="724">
        <v>7.3383543587139943</v>
      </c>
      <c r="I23" s="725">
        <v>22.327924801738131</v>
      </c>
    </row>
    <row r="24" spans="2:9" ht="15" customHeight="1">
      <c r="B24" s="712" t="s">
        <v>568</v>
      </c>
      <c r="C24" s="720"/>
      <c r="D24" s="721"/>
      <c r="E24" s="722"/>
      <c r="F24" s="723"/>
      <c r="G24" s="723"/>
      <c r="H24" s="724"/>
      <c r="I24" s="725"/>
    </row>
    <row r="25" spans="2:9" ht="15" customHeight="1">
      <c r="B25" s="713" t="s">
        <v>570</v>
      </c>
      <c r="C25" s="705">
        <v>170.27092707999998</v>
      </c>
      <c r="D25" s="706">
        <v>217.50039381830092</v>
      </c>
      <c r="E25" s="707">
        <v>276.60235388955397</v>
      </c>
      <c r="F25" s="708">
        <v>47.229466738300943</v>
      </c>
      <c r="G25" s="708">
        <v>59.101960071253046</v>
      </c>
      <c r="H25" s="709">
        <v>27.73783378539467</v>
      </c>
      <c r="I25" s="726">
        <v>27.173265773774482</v>
      </c>
    </row>
    <row r="26" spans="2:9" ht="15" customHeight="1">
      <c r="B26" s="958" t="s">
        <v>104</v>
      </c>
      <c r="C26" s="959">
        <v>-32.736018933000651</v>
      </c>
      <c r="D26" s="959">
        <v>-123.55897021252849</v>
      </c>
      <c r="E26" s="959">
        <v>-15.833412422222409</v>
      </c>
      <c r="F26" s="960">
        <v>-90.822951279527842</v>
      </c>
      <c r="G26" s="960">
        <v>107.72555779030608</v>
      </c>
      <c r="H26" s="961"/>
      <c r="I26" s="962"/>
    </row>
    <row r="27" spans="2:9">
      <c r="B27" s="3" t="s">
        <v>571</v>
      </c>
    </row>
  </sheetData>
  <mergeCells count="6">
    <mergeCell ref="H8:I8"/>
    <mergeCell ref="B8:B9"/>
    <mergeCell ref="C8:C9"/>
    <mergeCell ref="D8:D9"/>
    <mergeCell ref="E8:E9"/>
    <mergeCell ref="F8:G8"/>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B1:J34"/>
  <sheetViews>
    <sheetView workbookViewId="0">
      <selection activeCell="H24" sqref="H24"/>
    </sheetView>
  </sheetViews>
  <sheetFormatPr defaultRowHeight="12"/>
  <cols>
    <col min="1" max="1" width="9.140625" style="3"/>
    <col min="2" max="2" width="1.7109375" style="3" customWidth="1"/>
    <col min="3" max="3" width="54.42578125" style="3" customWidth="1"/>
    <col min="4" max="5" width="6.5703125" style="3" bestFit="1" customWidth="1"/>
    <col min="6" max="6" width="7.7109375" style="3" customWidth="1"/>
    <col min="7" max="7" width="8" style="3" customWidth="1"/>
    <col min="8" max="8" width="1.140625" style="8" customWidth="1"/>
    <col min="9" max="10" width="7.710937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row r="7" spans="2:10" ht="15" customHeight="1">
      <c r="B7" s="2649" t="s">
        <v>2375</v>
      </c>
      <c r="C7" s="2649"/>
      <c r="D7" s="2649"/>
      <c r="E7" s="2649"/>
      <c r="F7" s="2649"/>
      <c r="G7" s="2649"/>
      <c r="H7" s="2649"/>
      <c r="I7" s="2649"/>
      <c r="J7" s="2649"/>
    </row>
    <row r="8" spans="2:10" ht="15" customHeight="1">
      <c r="B8" s="3" t="s">
        <v>70</v>
      </c>
    </row>
    <row r="9" spans="2:10" ht="24.95" customHeight="1">
      <c r="B9" s="2655" t="s">
        <v>22</v>
      </c>
      <c r="C9" s="2656"/>
      <c r="D9" s="1211">
        <v>2017</v>
      </c>
      <c r="E9" s="1211">
        <v>2018</v>
      </c>
      <c r="F9" s="1212" t="s">
        <v>1078</v>
      </c>
      <c r="G9" s="1213" t="s">
        <v>1068</v>
      </c>
      <c r="H9" s="206"/>
      <c r="I9" s="1613" t="s">
        <v>1030</v>
      </c>
      <c r="J9" s="1199" t="s">
        <v>1068</v>
      </c>
    </row>
    <row r="10" spans="2:10" ht="14.1" customHeight="1">
      <c r="B10" s="2657"/>
      <c r="C10" s="2658"/>
      <c r="D10" s="2650" t="s">
        <v>71</v>
      </c>
      <c r="E10" s="2651"/>
      <c r="F10" s="2650" t="s">
        <v>2376</v>
      </c>
      <c r="G10" s="2652"/>
      <c r="H10" s="1143"/>
      <c r="I10" s="2653" t="s">
        <v>2377</v>
      </c>
      <c r="J10" s="2654"/>
    </row>
    <row r="11" spans="2:10" ht="14.1" customHeight="1">
      <c r="B11" s="1620" t="s">
        <v>2379</v>
      </c>
      <c r="C11" s="1621"/>
      <c r="D11" s="1622">
        <v>195947</v>
      </c>
      <c r="E11" s="1623">
        <v>203896</v>
      </c>
      <c r="F11" s="1623">
        <v>210773</v>
      </c>
      <c r="G11" s="1624">
        <v>217803</v>
      </c>
      <c r="H11" s="1617"/>
      <c r="I11" s="1618" t="s">
        <v>42</v>
      </c>
      <c r="J11" s="1619" t="s">
        <v>42</v>
      </c>
    </row>
    <row r="12" spans="2:10" ht="15" customHeight="1">
      <c r="B12" s="1208" t="s">
        <v>2378</v>
      </c>
      <c r="C12" s="44"/>
      <c r="D12" s="45"/>
      <c r="E12" s="45"/>
      <c r="F12" s="1209"/>
      <c r="G12" s="1210"/>
      <c r="H12" s="207"/>
      <c r="I12" s="1145"/>
      <c r="J12" s="15"/>
    </row>
    <row r="13" spans="2:10" ht="15" customHeight="1">
      <c r="B13" s="1203"/>
      <c r="C13" s="1204" t="s">
        <v>28</v>
      </c>
      <c r="D13" s="1205">
        <v>3.5</v>
      </c>
      <c r="E13" s="1205">
        <v>2.4</v>
      </c>
      <c r="F13" s="1206">
        <v>1.9</v>
      </c>
      <c r="G13" s="1207">
        <v>1.9</v>
      </c>
      <c r="H13" s="208"/>
      <c r="I13" s="1146">
        <v>1.9</v>
      </c>
      <c r="J13" s="1144">
        <v>1.9</v>
      </c>
    </row>
    <row r="14" spans="2:10" ht="15" customHeight="1">
      <c r="B14" s="16"/>
      <c r="C14" s="17" t="s">
        <v>29</v>
      </c>
      <c r="D14" s="1233">
        <v>2.1</v>
      </c>
      <c r="E14" s="1233">
        <v>3.1</v>
      </c>
      <c r="F14" s="1233">
        <v>2.2000000000000002</v>
      </c>
      <c r="G14" s="1234">
        <v>2</v>
      </c>
      <c r="H14" s="209"/>
      <c r="I14" s="102">
        <v>1.8</v>
      </c>
      <c r="J14" s="46">
        <v>1.8</v>
      </c>
    </row>
    <row r="15" spans="2:10" ht="15" customHeight="1">
      <c r="B15" s="16"/>
      <c r="C15" s="17" t="s">
        <v>30</v>
      </c>
      <c r="D15" s="47">
        <v>0.2</v>
      </c>
      <c r="E15" s="47">
        <v>0.9</v>
      </c>
      <c r="F15" s="47">
        <v>0.6</v>
      </c>
      <c r="G15" s="48">
        <v>0.8</v>
      </c>
      <c r="H15" s="209"/>
      <c r="I15" s="103">
        <v>0.2</v>
      </c>
      <c r="J15" s="48">
        <v>0.6</v>
      </c>
    </row>
    <row r="16" spans="2:10" ht="15" customHeight="1">
      <c r="B16" s="16"/>
      <c r="C16" s="17" t="s">
        <v>31</v>
      </c>
      <c r="D16" s="47">
        <v>11.5</v>
      </c>
      <c r="E16" s="47">
        <v>5.8</v>
      </c>
      <c r="F16" s="47">
        <v>7.3</v>
      </c>
      <c r="G16" s="48">
        <v>5.4</v>
      </c>
      <c r="H16" s="209"/>
      <c r="I16" s="103">
        <v>5.3</v>
      </c>
      <c r="J16" s="48">
        <v>4.9000000000000004</v>
      </c>
    </row>
    <row r="17" spans="2:10" ht="15" customHeight="1">
      <c r="B17" s="16"/>
      <c r="C17" s="17" t="s">
        <v>32</v>
      </c>
      <c r="D17" s="47">
        <v>8.4</v>
      </c>
      <c r="E17" s="47">
        <v>3.8</v>
      </c>
      <c r="F17" s="47">
        <v>2.5</v>
      </c>
      <c r="G17" s="48">
        <v>3.2</v>
      </c>
      <c r="H17" s="209"/>
      <c r="I17" s="103">
        <v>3.8</v>
      </c>
      <c r="J17" s="48">
        <v>3.8</v>
      </c>
    </row>
    <row r="18" spans="2:10" ht="15" customHeight="1">
      <c r="B18" s="16"/>
      <c r="C18" s="17" t="s">
        <v>33</v>
      </c>
      <c r="D18" s="47">
        <v>8.1</v>
      </c>
      <c r="E18" s="47">
        <v>5.8</v>
      </c>
      <c r="F18" s="47">
        <v>5.2</v>
      </c>
      <c r="G18" s="48">
        <v>4.4000000000000004</v>
      </c>
      <c r="H18" s="209"/>
      <c r="I18" s="103">
        <v>3.9</v>
      </c>
      <c r="J18" s="48">
        <v>3.9</v>
      </c>
    </row>
    <row r="19" spans="2:10" ht="15" customHeight="1">
      <c r="B19" s="49" t="s">
        <v>2587</v>
      </c>
      <c r="C19" s="49"/>
      <c r="D19" s="50"/>
      <c r="E19" s="1201"/>
      <c r="F19" s="104"/>
      <c r="G19" s="50"/>
      <c r="H19" s="209"/>
      <c r="I19" s="106"/>
      <c r="J19" s="50"/>
    </row>
    <row r="20" spans="2:10" ht="15" customHeight="1">
      <c r="B20" s="16"/>
      <c r="C20" s="16" t="s">
        <v>34</v>
      </c>
      <c r="D20" s="1233">
        <v>3.3</v>
      </c>
      <c r="E20" s="1233">
        <v>3.2</v>
      </c>
      <c r="F20" s="1233">
        <v>3</v>
      </c>
      <c r="G20" s="1234">
        <v>2.4</v>
      </c>
      <c r="H20" s="209"/>
      <c r="I20" s="103">
        <v>2.1</v>
      </c>
      <c r="J20" s="48">
        <v>2.1</v>
      </c>
    </row>
    <row r="21" spans="2:10" ht="15" customHeight="1">
      <c r="B21" s="16"/>
      <c r="C21" s="16" t="s">
        <v>36</v>
      </c>
      <c r="D21" s="47">
        <v>0.2</v>
      </c>
      <c r="E21" s="47">
        <v>-0.8</v>
      </c>
      <c r="F21" s="47">
        <v>-1.1000000000000001</v>
      </c>
      <c r="G21" s="48">
        <v>-0.5</v>
      </c>
      <c r="H21" s="209"/>
      <c r="I21" s="103">
        <v>-0.2</v>
      </c>
      <c r="J21" s="48">
        <v>-0.2</v>
      </c>
    </row>
    <row r="22" spans="2:10" ht="15" customHeight="1">
      <c r="B22" s="51" t="s">
        <v>2380</v>
      </c>
      <c r="C22" s="51"/>
      <c r="D22" s="50"/>
      <c r="E22" s="1201"/>
      <c r="F22" s="104"/>
      <c r="G22" s="50"/>
      <c r="H22" s="209"/>
      <c r="I22" s="106"/>
      <c r="J22" s="50"/>
    </row>
    <row r="23" spans="2:10" ht="15" customHeight="1">
      <c r="B23" s="16"/>
      <c r="C23" s="16" t="s">
        <v>37</v>
      </c>
      <c r="D23" s="47">
        <v>1.5</v>
      </c>
      <c r="E23" s="1200">
        <v>1.6</v>
      </c>
      <c r="F23" s="103">
        <v>1.5</v>
      </c>
      <c r="G23" s="48">
        <v>1.4</v>
      </c>
      <c r="H23" s="209"/>
      <c r="I23" s="103">
        <v>1.5</v>
      </c>
      <c r="J23" s="48">
        <v>1.5</v>
      </c>
    </row>
    <row r="24" spans="2:10" ht="15" customHeight="1">
      <c r="B24" s="16"/>
      <c r="C24" s="16" t="s">
        <v>2352</v>
      </c>
      <c r="D24" s="47">
        <v>1.4</v>
      </c>
      <c r="E24" s="1200">
        <v>1</v>
      </c>
      <c r="F24" s="103">
        <v>0.3</v>
      </c>
      <c r="G24" s="48">
        <v>1</v>
      </c>
      <c r="H24" s="209"/>
      <c r="I24" s="103">
        <v>1.3</v>
      </c>
      <c r="J24" s="48">
        <v>1.4</v>
      </c>
    </row>
    <row r="25" spans="2:10" ht="15" customHeight="1">
      <c r="B25" s="51" t="s">
        <v>2381</v>
      </c>
      <c r="C25" s="51"/>
      <c r="D25" s="50"/>
      <c r="E25" s="1201"/>
      <c r="F25" s="104"/>
      <c r="G25" s="50"/>
      <c r="H25" s="209"/>
      <c r="I25" s="106"/>
      <c r="J25" s="50"/>
    </row>
    <row r="26" spans="2:10" ht="15" customHeight="1">
      <c r="B26" s="16"/>
      <c r="C26" s="16" t="s">
        <v>39</v>
      </c>
      <c r="D26" s="1233">
        <v>3.3</v>
      </c>
      <c r="E26" s="1233">
        <v>2.2999999999999998</v>
      </c>
      <c r="F26" s="1233">
        <v>1</v>
      </c>
      <c r="G26" s="1234">
        <v>0.6</v>
      </c>
      <c r="H26" s="209"/>
      <c r="I26" s="102">
        <v>0.6</v>
      </c>
      <c r="J26" s="46">
        <v>0.6</v>
      </c>
    </row>
    <row r="27" spans="2:10" ht="15" customHeight="1">
      <c r="B27" s="16"/>
      <c r="C27" s="16" t="s">
        <v>2586</v>
      </c>
      <c r="D27" s="47">
        <v>8.9</v>
      </c>
      <c r="E27" s="47">
        <v>7</v>
      </c>
      <c r="F27" s="47">
        <v>6.4</v>
      </c>
      <c r="G27" s="48">
        <v>6.1</v>
      </c>
      <c r="H27" s="209"/>
      <c r="I27" s="103">
        <v>6.6</v>
      </c>
      <c r="J27" s="48">
        <v>6.3</v>
      </c>
    </row>
    <row r="28" spans="2:10" ht="15" customHeight="1">
      <c r="B28" s="16"/>
      <c r="C28" s="16" t="s">
        <v>41</v>
      </c>
      <c r="D28" s="47">
        <v>0.19361084220716407</v>
      </c>
      <c r="E28" s="47">
        <v>9.7751710654932822E-2</v>
      </c>
      <c r="F28" s="47">
        <v>0.8</v>
      </c>
      <c r="G28" s="48">
        <v>1.3</v>
      </c>
      <c r="H28" s="209"/>
      <c r="I28" s="103">
        <v>1.3</v>
      </c>
      <c r="J28" s="48">
        <v>1.3</v>
      </c>
    </row>
    <row r="29" spans="2:10" ht="15" customHeight="1">
      <c r="B29" s="51" t="s">
        <v>1028</v>
      </c>
      <c r="C29" s="51"/>
      <c r="D29" s="50"/>
      <c r="E29" s="1201"/>
      <c r="F29" s="104"/>
      <c r="G29" s="50"/>
      <c r="H29" s="209"/>
      <c r="I29" s="106"/>
      <c r="J29" s="50"/>
    </row>
    <row r="30" spans="2:10" ht="15" customHeight="1">
      <c r="B30" s="16"/>
      <c r="C30" s="16" t="s">
        <v>2383</v>
      </c>
      <c r="D30" s="1233">
        <v>1.8</v>
      </c>
      <c r="E30" s="1233">
        <v>1.2</v>
      </c>
      <c r="F30" s="1233">
        <v>0.5</v>
      </c>
      <c r="G30" s="1234">
        <v>0.2</v>
      </c>
      <c r="H30" s="209"/>
      <c r="I30" s="102">
        <v>0.4</v>
      </c>
      <c r="J30" s="46">
        <v>0.5</v>
      </c>
    </row>
    <row r="31" spans="2:10" ht="15" customHeight="1">
      <c r="B31" s="16"/>
      <c r="C31" s="21" t="s">
        <v>1024</v>
      </c>
      <c r="D31" s="47">
        <v>1</v>
      </c>
      <c r="E31" s="47">
        <v>0.1</v>
      </c>
      <c r="F31" s="47">
        <v>-0.7</v>
      </c>
      <c r="G31" s="48">
        <v>-1</v>
      </c>
      <c r="H31" s="209"/>
      <c r="I31" s="103">
        <v>-0.79999999999999993</v>
      </c>
      <c r="J31" s="48">
        <v>-0.7</v>
      </c>
    </row>
    <row r="32" spans="2:10" ht="15" customHeight="1">
      <c r="B32" s="16"/>
      <c r="C32" s="22" t="s">
        <v>1023</v>
      </c>
      <c r="D32" s="47">
        <v>1</v>
      </c>
      <c r="E32" s="47">
        <v>0.1</v>
      </c>
      <c r="F32" s="47">
        <v>-0.8</v>
      </c>
      <c r="G32" s="48">
        <v>-1.3</v>
      </c>
      <c r="H32" s="209"/>
      <c r="I32" s="103">
        <v>0.2</v>
      </c>
      <c r="J32" s="48">
        <v>0.2</v>
      </c>
    </row>
    <row r="33" spans="2:10" ht="15" customHeight="1">
      <c r="B33" s="23"/>
      <c r="C33" s="24" t="s">
        <v>1025</v>
      </c>
      <c r="D33" s="100">
        <v>0.8</v>
      </c>
      <c r="E33" s="1202">
        <v>1</v>
      </c>
      <c r="F33" s="105">
        <v>1.2</v>
      </c>
      <c r="G33" s="101">
        <v>1.2</v>
      </c>
      <c r="H33" s="209"/>
      <c r="I33" s="105">
        <v>1.2</v>
      </c>
      <c r="J33" s="101">
        <v>1.2</v>
      </c>
    </row>
    <row r="34" spans="2:10">
      <c r="B34" s="3" t="s">
        <v>72</v>
      </c>
    </row>
  </sheetData>
  <mergeCells count="5">
    <mergeCell ref="B7:J7"/>
    <mergeCell ref="D10:E10"/>
    <mergeCell ref="F10:G10"/>
    <mergeCell ref="I10:J10"/>
    <mergeCell ref="B9:C10"/>
  </mergeCells>
  <pageMargins left="0.7" right="0.7" top="0.75" bottom="0.75" header="0.3" footer="0.3"/>
  <drawing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1"/>
  <dimension ref="B1:K19"/>
  <sheetViews>
    <sheetView workbookViewId="0">
      <selection activeCell="B19" sqref="B19:G19"/>
    </sheetView>
  </sheetViews>
  <sheetFormatPr defaultRowHeight="12"/>
  <cols>
    <col min="1" max="1" width="9.140625" style="3"/>
    <col min="2" max="2" width="30.7109375" style="3" customWidth="1"/>
    <col min="3" max="3" width="9.140625" style="3"/>
    <col min="4" max="4" width="11.140625" style="3" customWidth="1"/>
    <col min="5" max="5" width="10.28515625" style="3" customWidth="1"/>
    <col min="6" max="6" width="11.5703125" style="3" customWidth="1"/>
    <col min="7" max="7" width="11.28515625" style="3" customWidth="1"/>
    <col min="8" max="16384" width="9.140625" style="3"/>
  </cols>
  <sheetData>
    <row r="1" spans="2:11" ht="15" customHeight="1"/>
    <row r="2" spans="2:11" ht="15" customHeight="1"/>
    <row r="3" spans="2:11" ht="15" customHeight="1"/>
    <row r="4" spans="2:11" ht="15" customHeight="1"/>
    <row r="5" spans="2:11" ht="15" customHeight="1"/>
    <row r="6" spans="2:11" ht="15" customHeight="1">
      <c r="B6" s="2068" t="s">
        <v>3356</v>
      </c>
    </row>
    <row r="7" spans="2:11" ht="15" customHeight="1">
      <c r="B7" s="3" t="s">
        <v>56</v>
      </c>
    </row>
    <row r="8" spans="2:11" ht="15" customHeight="1">
      <c r="B8" s="2901"/>
      <c r="C8" s="2885" t="s">
        <v>2823</v>
      </c>
      <c r="D8" s="2898" t="s">
        <v>1076</v>
      </c>
      <c r="E8" s="2898" t="s">
        <v>2700</v>
      </c>
      <c r="F8" s="2885" t="s">
        <v>189</v>
      </c>
      <c r="G8" s="2894"/>
    </row>
    <row r="9" spans="2:11" ht="24.95" customHeight="1">
      <c r="B9" s="2902"/>
      <c r="C9" s="2900"/>
      <c r="D9" s="2900"/>
      <c r="E9" s="2900"/>
      <c r="F9" s="917" t="s">
        <v>1076</v>
      </c>
      <c r="G9" s="953" t="s">
        <v>2676</v>
      </c>
    </row>
    <row r="10" spans="2:11" ht="15" customHeight="1">
      <c r="B10" s="951" t="s">
        <v>2826</v>
      </c>
      <c r="C10" s="689">
        <v>513.33999300000005</v>
      </c>
      <c r="D10" s="689">
        <v>532.64390099999991</v>
      </c>
      <c r="E10" s="689">
        <v>522.17663300000004</v>
      </c>
      <c r="F10" s="689">
        <v>19.303907999999865</v>
      </c>
      <c r="G10" s="952">
        <v>-10.467267999999876</v>
      </c>
      <c r="J10" s="966"/>
      <c r="K10" s="966"/>
    </row>
    <row r="11" spans="2:11" ht="15" customHeight="1">
      <c r="B11" s="698" t="s">
        <v>573</v>
      </c>
      <c r="C11" s="690">
        <v>264.86637100000002</v>
      </c>
      <c r="D11" s="690">
        <v>285.20916699999998</v>
      </c>
      <c r="E11" s="690">
        <v>293.87001299999997</v>
      </c>
      <c r="F11" s="690">
        <v>20.342795999999964</v>
      </c>
      <c r="G11" s="699">
        <v>8.6608459999999923</v>
      </c>
    </row>
    <row r="12" spans="2:11" ht="15" customHeight="1">
      <c r="B12" s="698" t="s">
        <v>574</v>
      </c>
      <c r="C12" s="690">
        <v>248.47362199999998</v>
      </c>
      <c r="D12" s="690">
        <v>247.43473399999999</v>
      </c>
      <c r="E12" s="690">
        <v>228.30662000000001</v>
      </c>
      <c r="F12" s="690">
        <v>-1.0388879999999858</v>
      </c>
      <c r="G12" s="699">
        <v>-19.128113999999982</v>
      </c>
    </row>
    <row r="13" spans="2:11" ht="15" customHeight="1">
      <c r="B13" s="951" t="s">
        <v>157</v>
      </c>
      <c r="C13" s="689">
        <v>0.16433400000000001</v>
      </c>
      <c r="D13" s="689">
        <v>35.442506000000002</v>
      </c>
      <c r="E13" s="689">
        <v>38.406256999999997</v>
      </c>
      <c r="F13" s="689">
        <v>35.278172000000005</v>
      </c>
      <c r="G13" s="952">
        <v>2.9637509999999949</v>
      </c>
    </row>
    <row r="14" spans="2:11" ht="15" customHeight="1">
      <c r="B14" s="727" t="s">
        <v>573</v>
      </c>
      <c r="C14" s="690">
        <v>0</v>
      </c>
      <c r="D14" s="690">
        <v>20.625</v>
      </c>
      <c r="E14" s="690">
        <v>20.625</v>
      </c>
      <c r="F14" s="690">
        <v>20.625</v>
      </c>
      <c r="G14" s="699">
        <v>0</v>
      </c>
    </row>
    <row r="15" spans="2:11" ht="15" customHeight="1">
      <c r="B15" s="727" t="s">
        <v>574</v>
      </c>
      <c r="C15" s="690">
        <v>0.16433400000000001</v>
      </c>
      <c r="D15" s="690">
        <v>14.817506</v>
      </c>
      <c r="E15" s="690">
        <v>17.781257</v>
      </c>
      <c r="F15" s="690">
        <v>14.653172</v>
      </c>
      <c r="G15" s="699">
        <v>2.9637510000000002</v>
      </c>
    </row>
    <row r="16" spans="2:11" ht="15" customHeight="1">
      <c r="B16" s="951" t="s">
        <v>6</v>
      </c>
      <c r="C16" s="689">
        <v>513.50432699999999</v>
      </c>
      <c r="D16" s="689">
        <v>568.08640700000001</v>
      </c>
      <c r="E16" s="689">
        <v>560.58289000000002</v>
      </c>
      <c r="F16" s="689">
        <v>54.582080000000019</v>
      </c>
      <c r="G16" s="952">
        <v>-7.503516999999988</v>
      </c>
    </row>
    <row r="17" spans="2:7" ht="15" customHeight="1">
      <c r="B17" s="727" t="s">
        <v>573</v>
      </c>
      <c r="C17" s="690">
        <v>264.86637100000002</v>
      </c>
      <c r="D17" s="690">
        <v>305.83416699999998</v>
      </c>
      <c r="E17" s="690">
        <v>314.49501299999997</v>
      </c>
      <c r="F17" s="690">
        <v>40.967795999999964</v>
      </c>
      <c r="G17" s="699">
        <v>8.6608459999999923</v>
      </c>
    </row>
    <row r="18" spans="2:7" ht="15" customHeight="1">
      <c r="B18" s="963" t="s">
        <v>574</v>
      </c>
      <c r="C18" s="964">
        <v>248.63795599999997</v>
      </c>
      <c r="D18" s="964">
        <v>262.25223999999997</v>
      </c>
      <c r="E18" s="964">
        <v>246.08787700000002</v>
      </c>
      <c r="F18" s="964">
        <v>13.614283999999998</v>
      </c>
      <c r="G18" s="965">
        <v>-16.164362999999952</v>
      </c>
    </row>
    <row r="19" spans="2:7" ht="25.5" customHeight="1">
      <c r="B19" s="2774" t="s">
        <v>571</v>
      </c>
      <c r="C19" s="2774"/>
      <c r="D19" s="2774"/>
      <c r="E19" s="2774"/>
      <c r="F19" s="2774"/>
      <c r="G19" s="2774"/>
    </row>
  </sheetData>
  <mergeCells count="6">
    <mergeCell ref="B19:G19"/>
    <mergeCell ref="B8:B9"/>
    <mergeCell ref="C8:C9"/>
    <mergeCell ref="D8:D9"/>
    <mergeCell ref="E8:E9"/>
    <mergeCell ref="F8:G8"/>
  </mergeCells>
  <pageMargins left="0.7" right="0.7" top="0.75" bottom="0.75" header="0.3" footer="0.3"/>
  <drawing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2"/>
  <dimension ref="B1:I36"/>
  <sheetViews>
    <sheetView workbookViewId="0">
      <selection activeCell="H30" sqref="H30"/>
    </sheetView>
  </sheetViews>
  <sheetFormatPr defaultRowHeight="12"/>
  <cols>
    <col min="1" max="1" width="9.140625" style="3"/>
    <col min="2" max="2" width="39.5703125" style="3" customWidth="1"/>
    <col min="3" max="3" width="9.28515625" style="3" customWidth="1"/>
    <col min="4" max="4" width="10.5703125" style="3" customWidth="1"/>
    <col min="5" max="5" width="11.5703125" style="3" customWidth="1"/>
    <col min="6" max="6" width="9.5703125" style="3" customWidth="1"/>
    <col min="7" max="7" width="11.5703125" style="3" customWidth="1"/>
    <col min="8" max="8" width="11.7109375" style="3" customWidth="1"/>
    <col min="9" max="16384" width="9.140625" style="3"/>
  </cols>
  <sheetData>
    <row r="1" spans="2:8" ht="15" customHeight="1"/>
    <row r="2" spans="2:8" ht="15" customHeight="1"/>
    <row r="3" spans="2:8" ht="15" customHeight="1"/>
    <row r="4" spans="2:8" ht="15" customHeight="1"/>
    <row r="5" spans="2:8" ht="15" customHeight="1"/>
    <row r="6" spans="2:8" ht="15" customHeight="1">
      <c r="B6" s="2068" t="s">
        <v>3357</v>
      </c>
    </row>
    <row r="7" spans="2:8" ht="15" customHeight="1">
      <c r="B7" s="3" t="s">
        <v>56</v>
      </c>
    </row>
    <row r="8" spans="2:8" ht="15" customHeight="1">
      <c r="B8" s="2903"/>
      <c r="C8" s="2905" t="s">
        <v>506</v>
      </c>
      <c r="D8" s="2905"/>
      <c r="E8" s="2905"/>
      <c r="F8" s="2905" t="s">
        <v>507</v>
      </c>
      <c r="G8" s="2905"/>
      <c r="H8" s="2906"/>
    </row>
    <row r="9" spans="2:8" ht="24.95" customHeight="1">
      <c r="B9" s="2904"/>
      <c r="C9" s="919">
        <v>2018</v>
      </c>
      <c r="D9" s="917" t="s">
        <v>1076</v>
      </c>
      <c r="E9" s="917" t="s">
        <v>2676</v>
      </c>
      <c r="F9" s="919">
        <v>2018</v>
      </c>
      <c r="G9" s="917" t="s">
        <v>1076</v>
      </c>
      <c r="H9" s="953" t="s">
        <v>2676</v>
      </c>
    </row>
    <row r="10" spans="2:8" ht="15" customHeight="1">
      <c r="B10" s="967" t="s">
        <v>2827</v>
      </c>
      <c r="C10" s="728"/>
      <c r="D10" s="728"/>
      <c r="E10" s="728"/>
      <c r="F10" s="728"/>
      <c r="G10" s="728"/>
      <c r="H10" s="728"/>
    </row>
    <row r="11" spans="2:8" ht="15" customHeight="1">
      <c r="B11" s="729" t="s">
        <v>575</v>
      </c>
      <c r="C11" s="730">
        <v>508.28684656000001</v>
      </c>
      <c r="D11" s="730">
        <v>571.28591400000005</v>
      </c>
      <c r="E11" s="730">
        <v>562.76239699999996</v>
      </c>
      <c r="F11" s="731">
        <v>3050.8448542799961</v>
      </c>
      <c r="G11" s="731">
        <v>3308.9994310000002</v>
      </c>
      <c r="H11" s="732">
        <v>3749.6398840000002</v>
      </c>
    </row>
    <row r="12" spans="2:8" ht="15" customHeight="1">
      <c r="B12" s="733" t="s">
        <v>129</v>
      </c>
      <c r="C12" s="730">
        <v>507.79867200000001</v>
      </c>
      <c r="D12" s="730">
        <v>568.08640700000001</v>
      </c>
      <c r="E12" s="730">
        <v>560.58289000000002</v>
      </c>
      <c r="F12" s="731">
        <v>2987.9749723999962</v>
      </c>
      <c r="G12" s="731">
        <v>3160.8560460000003</v>
      </c>
      <c r="H12" s="732">
        <v>3440.3534760000002</v>
      </c>
    </row>
    <row r="13" spans="2:8" ht="15" customHeight="1">
      <c r="B13" s="733" t="s">
        <v>133</v>
      </c>
      <c r="C13" s="730">
        <v>0.48817456000000004</v>
      </c>
      <c r="D13" s="730">
        <v>3.1995070000000001</v>
      </c>
      <c r="E13" s="730">
        <v>2.1795070000000001</v>
      </c>
      <c r="F13" s="731">
        <v>62.869881880000008</v>
      </c>
      <c r="G13" s="731">
        <v>148.14338499999999</v>
      </c>
      <c r="H13" s="732">
        <v>309.28640799999999</v>
      </c>
    </row>
    <row r="14" spans="2:8" ht="15" customHeight="1">
      <c r="B14" s="729" t="s">
        <v>576</v>
      </c>
      <c r="C14" s="730">
        <v>103.36612417000001</v>
      </c>
      <c r="D14" s="730">
        <v>165.289659</v>
      </c>
      <c r="E14" s="730">
        <v>105.80461799999999</v>
      </c>
      <c r="F14" s="731">
        <v>0.66901524999999995</v>
      </c>
      <c r="G14" s="731">
        <v>1.8149999999999999</v>
      </c>
      <c r="H14" s="732">
        <v>1.3116950000000001</v>
      </c>
    </row>
    <row r="15" spans="2:8" ht="15" customHeight="1">
      <c r="B15" s="729" t="s">
        <v>154</v>
      </c>
      <c r="C15" s="730">
        <v>5.6109947499999997</v>
      </c>
      <c r="D15" s="730">
        <v>9.8447209999999998</v>
      </c>
      <c r="E15" s="730">
        <v>9.986834</v>
      </c>
      <c r="F15" s="731">
        <v>42.757363940000005</v>
      </c>
      <c r="G15" s="731">
        <v>101.213371</v>
      </c>
      <c r="H15" s="732">
        <v>104.34947500030621</v>
      </c>
    </row>
    <row r="16" spans="2:8" ht="15" customHeight="1">
      <c r="B16" s="733" t="s">
        <v>2828</v>
      </c>
      <c r="C16" s="730">
        <v>5.6109947499999997</v>
      </c>
      <c r="D16" s="730">
        <v>9.8447209999999998</v>
      </c>
      <c r="E16" s="730">
        <v>9.986834</v>
      </c>
      <c r="F16" s="731">
        <v>6.2013404200000002</v>
      </c>
      <c r="G16" s="731">
        <v>4</v>
      </c>
      <c r="H16" s="732">
        <v>7.897634</v>
      </c>
    </row>
    <row r="17" spans="2:9" ht="15" customHeight="1">
      <c r="B17" s="733" t="s">
        <v>133</v>
      </c>
      <c r="C17" s="730">
        <v>0</v>
      </c>
      <c r="D17" s="730">
        <v>0</v>
      </c>
      <c r="E17" s="730">
        <v>0</v>
      </c>
      <c r="F17" s="731">
        <v>25.962834090000001</v>
      </c>
      <c r="G17" s="731">
        <v>24.506644999999999</v>
      </c>
      <c r="H17" s="732">
        <v>27.252521999999999</v>
      </c>
    </row>
    <row r="18" spans="2:9" ht="15" customHeight="1">
      <c r="B18" s="733" t="s">
        <v>88</v>
      </c>
      <c r="C18" s="730">
        <v>0</v>
      </c>
      <c r="D18" s="730">
        <v>0</v>
      </c>
      <c r="E18" s="730">
        <v>0</v>
      </c>
      <c r="F18" s="731">
        <v>10.593189429999999</v>
      </c>
      <c r="G18" s="731">
        <v>72.706726000000003</v>
      </c>
      <c r="H18" s="732">
        <v>69.199319000306218</v>
      </c>
    </row>
    <row r="19" spans="2:9" ht="15" customHeight="1">
      <c r="B19" s="729" t="s">
        <v>577</v>
      </c>
      <c r="C19" s="730">
        <v>0</v>
      </c>
      <c r="D19" s="730">
        <v>0</v>
      </c>
      <c r="E19" s="730">
        <v>0</v>
      </c>
      <c r="F19" s="731">
        <v>138.67513644000002</v>
      </c>
      <c r="G19" s="731">
        <v>645.57002699999998</v>
      </c>
      <c r="H19" s="732">
        <v>510.47949800000004</v>
      </c>
    </row>
    <row r="20" spans="2:9" ht="15" customHeight="1">
      <c r="B20" s="734" t="s">
        <v>2829</v>
      </c>
      <c r="C20" s="730">
        <v>0</v>
      </c>
      <c r="D20" s="730">
        <v>0</v>
      </c>
      <c r="E20" s="730">
        <v>0</v>
      </c>
      <c r="F20" s="731">
        <v>24.796032629999999</v>
      </c>
      <c r="G20" s="731">
        <v>561.91950499999996</v>
      </c>
      <c r="H20" s="732">
        <v>444.80617100000001</v>
      </c>
    </row>
    <row r="21" spans="2:9" ht="15" customHeight="1">
      <c r="B21" s="735" t="s">
        <v>578</v>
      </c>
      <c r="C21" s="730">
        <v>0</v>
      </c>
      <c r="D21" s="730">
        <v>0</v>
      </c>
      <c r="E21" s="730">
        <v>0</v>
      </c>
      <c r="F21" s="731">
        <v>0</v>
      </c>
      <c r="G21" s="731">
        <v>1.95</v>
      </c>
      <c r="H21" s="732">
        <v>1</v>
      </c>
    </row>
    <row r="22" spans="2:9" ht="15" customHeight="1">
      <c r="B22" s="735" t="s">
        <v>579</v>
      </c>
      <c r="C22" s="730">
        <v>0</v>
      </c>
      <c r="D22" s="730">
        <v>0</v>
      </c>
      <c r="E22" s="730">
        <v>0</v>
      </c>
      <c r="F22" s="731">
        <v>113.87910381</v>
      </c>
      <c r="G22" s="731">
        <v>81.700522000000007</v>
      </c>
      <c r="H22" s="732">
        <v>64.673327</v>
      </c>
    </row>
    <row r="23" spans="2:9" customFormat="1" ht="15" customHeight="1">
      <c r="B23" s="2075" t="s">
        <v>2729</v>
      </c>
      <c r="C23" s="2076">
        <v>0</v>
      </c>
      <c r="D23" s="2077">
        <v>0</v>
      </c>
      <c r="E23" s="2078">
        <v>0</v>
      </c>
      <c r="F23" s="2076">
        <v>0</v>
      </c>
      <c r="G23" s="2077">
        <v>0</v>
      </c>
      <c r="H23" s="2078">
        <v>0</v>
      </c>
    </row>
    <row r="24" spans="2:9" ht="15" customHeight="1">
      <c r="B24" s="729" t="s">
        <v>2829</v>
      </c>
      <c r="C24" s="730">
        <v>0</v>
      </c>
      <c r="D24" s="730">
        <v>0</v>
      </c>
      <c r="E24" s="730">
        <v>0</v>
      </c>
      <c r="F24" s="731">
        <v>0</v>
      </c>
      <c r="G24" s="731">
        <v>0</v>
      </c>
      <c r="H24" s="732">
        <v>0</v>
      </c>
    </row>
    <row r="25" spans="2:9" customFormat="1" ht="15" customHeight="1">
      <c r="B25" s="2079" t="s">
        <v>581</v>
      </c>
      <c r="C25" s="2080"/>
      <c r="D25" s="2080"/>
      <c r="E25" s="2080"/>
      <c r="F25" s="2081"/>
      <c r="G25" s="2081"/>
      <c r="H25" s="2081"/>
      <c r="I25" s="2082"/>
    </row>
    <row r="26" spans="2:9" ht="15" customHeight="1">
      <c r="B26" s="729" t="s">
        <v>580</v>
      </c>
      <c r="C26" s="730">
        <v>16.916067460000001</v>
      </c>
      <c r="D26" s="730">
        <v>28.636371999999998</v>
      </c>
      <c r="E26" s="730">
        <v>32.002015</v>
      </c>
      <c r="F26" s="731">
        <v>82.200190700000007</v>
      </c>
      <c r="G26" s="731">
        <v>86.128775000000005</v>
      </c>
      <c r="H26" s="732">
        <v>84.147242000000006</v>
      </c>
    </row>
    <row r="27" spans="2:9" ht="15" customHeight="1">
      <c r="B27" s="733" t="s">
        <v>129</v>
      </c>
      <c r="C27" s="730">
        <v>0</v>
      </c>
      <c r="D27" s="730">
        <v>0</v>
      </c>
      <c r="E27" s="730">
        <v>0</v>
      </c>
      <c r="F27" s="731">
        <v>38.908893020000001</v>
      </c>
      <c r="G27" s="731">
        <v>41.994176000000003</v>
      </c>
      <c r="H27" s="732">
        <v>36.553333000000002</v>
      </c>
    </row>
    <row r="28" spans="2:9" ht="15" customHeight="1">
      <c r="B28" s="733" t="s">
        <v>133</v>
      </c>
      <c r="C28" s="730">
        <v>16.916067460000001</v>
      </c>
      <c r="D28" s="730">
        <v>28.636371999999998</v>
      </c>
      <c r="E28" s="730">
        <v>32.002015</v>
      </c>
      <c r="F28" s="731">
        <v>43.291297680000007</v>
      </c>
      <c r="G28" s="731">
        <v>44.134599000000001</v>
      </c>
      <c r="H28" s="732">
        <v>47.593909000000004</v>
      </c>
    </row>
    <row r="29" spans="2:9" ht="15" customHeight="1">
      <c r="B29" s="729" t="s">
        <v>2830</v>
      </c>
      <c r="C29" s="730">
        <v>0</v>
      </c>
      <c r="D29" s="730">
        <v>0</v>
      </c>
      <c r="E29" s="730">
        <v>0</v>
      </c>
      <c r="F29" s="731">
        <v>0</v>
      </c>
      <c r="G29" s="731">
        <v>0</v>
      </c>
      <c r="H29" s="732">
        <v>0</v>
      </c>
    </row>
    <row r="30" spans="2:9" ht="15" customHeight="1">
      <c r="B30" s="729" t="s">
        <v>2831</v>
      </c>
      <c r="C30" s="730">
        <v>48.71444142</v>
      </c>
      <c r="D30" s="730">
        <v>40.50356</v>
      </c>
      <c r="E30" s="730">
        <v>36.277000000000001</v>
      </c>
      <c r="F30" s="731">
        <v>18.894437379999999</v>
      </c>
      <c r="G30" s="731">
        <v>15.177828</v>
      </c>
      <c r="H30" s="732">
        <v>13.972643999999999</v>
      </c>
    </row>
    <row r="31" spans="2:9" ht="15" customHeight="1">
      <c r="B31" s="733" t="s">
        <v>129</v>
      </c>
      <c r="C31" s="730">
        <v>48.71444142</v>
      </c>
      <c r="D31" s="730">
        <v>40.50356</v>
      </c>
      <c r="E31" s="730">
        <v>36.277000000000001</v>
      </c>
      <c r="F31" s="731">
        <v>9.6852149599999997</v>
      </c>
      <c r="G31" s="731">
        <v>6.1194009999999999</v>
      </c>
      <c r="H31" s="732">
        <v>4.7548070000000004</v>
      </c>
    </row>
    <row r="32" spans="2:9" ht="15" customHeight="1">
      <c r="B32" s="733" t="s">
        <v>133</v>
      </c>
      <c r="C32" s="730">
        <v>0</v>
      </c>
      <c r="D32" s="730">
        <v>0</v>
      </c>
      <c r="E32" s="730">
        <v>0</v>
      </c>
      <c r="F32" s="731">
        <v>9.2092224199999997</v>
      </c>
      <c r="G32" s="731">
        <v>9.058427</v>
      </c>
      <c r="H32" s="732">
        <v>9.2178369999999994</v>
      </c>
    </row>
    <row r="33" spans="2:8" ht="15" customHeight="1">
      <c r="B33" s="3" t="s">
        <v>577</v>
      </c>
      <c r="C33" s="730">
        <v>86.491156400000008</v>
      </c>
      <c r="D33" s="730">
        <v>81.873575000000002</v>
      </c>
      <c r="E33" s="730">
        <v>76.224490000000003</v>
      </c>
      <c r="F33" s="731">
        <v>250.77631271000001</v>
      </c>
      <c r="G33" s="731">
        <v>55.323688999999995</v>
      </c>
      <c r="H33" s="732">
        <v>45.460399000000002</v>
      </c>
    </row>
    <row r="34" spans="2:8" ht="15" customHeight="1">
      <c r="B34" s="3" t="s">
        <v>2832</v>
      </c>
      <c r="C34" s="730">
        <v>86.491156400000008</v>
      </c>
      <c r="D34" s="730">
        <v>81.873575000000002</v>
      </c>
      <c r="E34" s="730">
        <v>76.224490000000003</v>
      </c>
      <c r="F34" s="731">
        <v>224.86178759000001</v>
      </c>
      <c r="G34" s="731">
        <v>40.172821999999996</v>
      </c>
      <c r="H34" s="732">
        <v>23.292747000000002</v>
      </c>
    </row>
    <row r="35" spans="2:8" ht="15" customHeight="1">
      <c r="B35" s="1276" t="s">
        <v>3374</v>
      </c>
      <c r="C35" s="2083">
        <v>0</v>
      </c>
      <c r="D35" s="2083">
        <v>0</v>
      </c>
      <c r="E35" s="2083">
        <v>0</v>
      </c>
      <c r="F35" s="2084">
        <v>25.914525119999997</v>
      </c>
      <c r="G35" s="2084">
        <v>15.150867</v>
      </c>
      <c r="H35" s="2085">
        <v>22.167652</v>
      </c>
    </row>
    <row r="36" spans="2:8">
      <c r="B36" s="3" t="s">
        <v>18</v>
      </c>
    </row>
  </sheetData>
  <mergeCells count="3">
    <mergeCell ref="B8:B9"/>
    <mergeCell ref="C8:E8"/>
    <mergeCell ref="F8:H8"/>
  </mergeCells>
  <pageMargins left="0.7" right="0.7" top="0.75" bottom="0.75" header="0.3" footer="0.3"/>
  <drawing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3"/>
  <dimension ref="B1:E64"/>
  <sheetViews>
    <sheetView workbookViewId="0">
      <selection activeCell="I22" sqref="I22"/>
    </sheetView>
  </sheetViews>
  <sheetFormatPr defaultRowHeight="12"/>
  <cols>
    <col min="1" max="1" width="9.140625" style="3"/>
    <col min="2" max="2" width="60.28515625" style="3" customWidth="1"/>
    <col min="3" max="4" width="14.28515625" style="3" customWidth="1"/>
    <col min="5" max="5" width="14.85546875" style="3" customWidth="1"/>
    <col min="6" max="16384" width="9.140625" style="3"/>
  </cols>
  <sheetData>
    <row r="1" spans="2:5" ht="15" customHeight="1"/>
    <row r="2" spans="2:5" ht="15" customHeight="1"/>
    <row r="3" spans="2:5" ht="15" customHeight="1"/>
    <row r="4" spans="2:5" ht="15" customHeight="1"/>
    <row r="5" spans="2:5" ht="15" customHeight="1"/>
    <row r="6" spans="2:5" ht="15" customHeight="1">
      <c r="B6" s="6" t="s">
        <v>3358</v>
      </c>
    </row>
    <row r="7" spans="2:5" ht="15" customHeight="1">
      <c r="B7" s="3" t="s">
        <v>56</v>
      </c>
    </row>
    <row r="8" spans="2:5" ht="39.950000000000003" customHeight="1">
      <c r="B8" s="2539"/>
      <c r="C8" s="1366" t="s">
        <v>2596</v>
      </c>
      <c r="D8" s="1366" t="s">
        <v>2597</v>
      </c>
      <c r="E8" s="2540" t="s">
        <v>2598</v>
      </c>
    </row>
    <row r="9" spans="2:5" ht="15" customHeight="1">
      <c r="B9" s="2541" t="s">
        <v>614</v>
      </c>
      <c r="C9" s="2533">
        <v>30102.133968048936</v>
      </c>
      <c r="D9" s="2533">
        <v>31497.452227002075</v>
      </c>
      <c r="E9" s="2527">
        <v>1395.3182589531402</v>
      </c>
    </row>
    <row r="10" spans="2:5" ht="15" customHeight="1">
      <c r="B10" s="736" t="s">
        <v>582</v>
      </c>
      <c r="C10" s="2534">
        <v>18371.392252000001</v>
      </c>
      <c r="D10" s="2534">
        <v>19528.787281000001</v>
      </c>
      <c r="E10" s="2528">
        <v>1157.395029</v>
      </c>
    </row>
    <row r="11" spans="2:5" ht="15" customHeight="1">
      <c r="B11" s="736" t="s">
        <v>2599</v>
      </c>
      <c r="C11" s="2534">
        <v>229.59420666</v>
      </c>
      <c r="D11" s="2534">
        <v>232.814729</v>
      </c>
      <c r="E11" s="2528">
        <v>3.2205223400000036</v>
      </c>
    </row>
    <row r="12" spans="2:5" ht="15" customHeight="1">
      <c r="B12" s="736" t="s">
        <v>2600</v>
      </c>
      <c r="C12" s="2534">
        <v>854.36888599999997</v>
      </c>
      <c r="D12" s="2534">
        <v>883.41742799999997</v>
      </c>
      <c r="E12" s="2528">
        <v>29.048542000000001</v>
      </c>
    </row>
    <row r="13" spans="2:5" ht="15" customHeight="1">
      <c r="B13" s="736" t="s">
        <v>1186</v>
      </c>
      <c r="C13" s="2534">
        <v>50</v>
      </c>
      <c r="D13" s="2534">
        <v>282.66348199999999</v>
      </c>
      <c r="E13" s="2528">
        <v>232.66348199999999</v>
      </c>
    </row>
    <row r="14" spans="2:5" ht="15" customHeight="1">
      <c r="B14" s="736" t="s">
        <v>1187</v>
      </c>
      <c r="C14" s="2534">
        <v>198.80952400000001</v>
      </c>
      <c r="D14" s="2534">
        <v>377.131755</v>
      </c>
      <c r="E14" s="2528">
        <v>178.32223099999999</v>
      </c>
    </row>
    <row r="15" spans="2:5" ht="15" customHeight="1">
      <c r="B15" s="737" t="s">
        <v>583</v>
      </c>
      <c r="C15" s="2534">
        <v>6987.1679240000003</v>
      </c>
      <c r="D15" s="2534">
        <v>6926.5394480000004</v>
      </c>
      <c r="E15" s="2528">
        <v>-60.628475999999999</v>
      </c>
    </row>
    <row r="16" spans="2:5" ht="15" customHeight="1">
      <c r="B16" s="739" t="s">
        <v>584</v>
      </c>
      <c r="C16" s="2534">
        <v>6987.1679240000003</v>
      </c>
      <c r="D16" s="2534">
        <v>6926.5394480000004</v>
      </c>
      <c r="E16" s="2528">
        <v>-60.628475999999999</v>
      </c>
    </row>
    <row r="17" spans="2:5" ht="15" customHeight="1">
      <c r="B17" s="737" t="s">
        <v>585</v>
      </c>
      <c r="C17" s="2534">
        <v>121.875704</v>
      </c>
      <c r="D17" s="2534">
        <v>101.5812190004271</v>
      </c>
      <c r="E17" s="2528">
        <v>-20.294484999572902</v>
      </c>
    </row>
    <row r="18" spans="2:5" ht="15" customHeight="1">
      <c r="B18" s="737" t="s">
        <v>1188</v>
      </c>
      <c r="C18" s="2534">
        <v>447.20282132999995</v>
      </c>
      <c r="D18" s="2534">
        <v>436.69501200000002</v>
      </c>
      <c r="E18" s="2528">
        <v>-10.507809329999924</v>
      </c>
    </row>
    <row r="19" spans="2:5" ht="15" customHeight="1">
      <c r="B19" s="737" t="s">
        <v>586</v>
      </c>
      <c r="C19" s="2534">
        <v>0.56499999999999995</v>
      </c>
      <c r="D19" s="2534">
        <v>0.626471</v>
      </c>
      <c r="E19" s="2528">
        <v>6.1470999999999998E-2</v>
      </c>
    </row>
    <row r="20" spans="2:5" ht="15" customHeight="1">
      <c r="B20" s="737" t="s">
        <v>587</v>
      </c>
      <c r="C20" s="2534">
        <v>14.269266</v>
      </c>
      <c r="D20" s="2534">
        <v>14.123023999999999</v>
      </c>
      <c r="E20" s="2528">
        <v>-0.14624200000000001</v>
      </c>
    </row>
    <row r="21" spans="2:5" ht="15" customHeight="1">
      <c r="B21" s="737" t="s">
        <v>588</v>
      </c>
      <c r="C21" s="2534">
        <v>358.45996624893996</v>
      </c>
      <c r="D21" s="2534">
        <v>360.53013299999998</v>
      </c>
      <c r="E21" s="2528">
        <v>2.0701667510600088</v>
      </c>
    </row>
    <row r="22" spans="2:5" ht="15" customHeight="1">
      <c r="B22" s="737" t="s">
        <v>1189</v>
      </c>
      <c r="C22" s="2534">
        <v>0</v>
      </c>
      <c r="D22" s="2534">
        <v>0</v>
      </c>
      <c r="E22" s="2528">
        <v>0</v>
      </c>
    </row>
    <row r="23" spans="2:5" ht="15" customHeight="1">
      <c r="B23" s="737" t="s">
        <v>589</v>
      </c>
      <c r="C23" s="2534">
        <v>1623.487944</v>
      </c>
      <c r="D23" s="2534">
        <v>1526.9790230002516</v>
      </c>
      <c r="E23" s="2528">
        <v>-96.508920999748469</v>
      </c>
    </row>
    <row r="24" spans="2:5" ht="15" customHeight="1">
      <c r="B24" s="736" t="s">
        <v>590</v>
      </c>
      <c r="C24" s="2534">
        <v>844.94047380999996</v>
      </c>
      <c r="D24" s="2534">
        <v>825.56322200140005</v>
      </c>
      <c r="E24" s="2528">
        <v>-19.377251808599947</v>
      </c>
    </row>
    <row r="25" spans="2:5" ht="15" customHeight="1">
      <c r="B25" s="2541" t="s">
        <v>615</v>
      </c>
      <c r="C25" s="2535">
        <v>7.3474937699999998</v>
      </c>
      <c r="D25" s="2535">
        <v>12.080721</v>
      </c>
      <c r="E25" s="2529">
        <v>4.7332272300000007</v>
      </c>
    </row>
    <row r="26" spans="2:5" ht="15" customHeight="1">
      <c r="B26" s="1365" t="s">
        <v>591</v>
      </c>
      <c r="C26" s="2534">
        <v>1.8776079999999999</v>
      </c>
      <c r="D26" s="2534">
        <v>1.8776079999999999</v>
      </c>
      <c r="E26" s="2528">
        <v>0</v>
      </c>
    </row>
    <row r="27" spans="2:5" ht="15" customHeight="1">
      <c r="B27" s="1364" t="s">
        <v>592</v>
      </c>
      <c r="C27" s="2534">
        <v>5.4698857699999994</v>
      </c>
      <c r="D27" s="2534">
        <v>10.203113</v>
      </c>
      <c r="E27" s="2528">
        <v>4.7332272300000007</v>
      </c>
    </row>
    <row r="28" spans="2:5" ht="15" customHeight="1">
      <c r="B28" s="2542" t="s">
        <v>616</v>
      </c>
      <c r="C28" s="2536">
        <v>30109.481461818934</v>
      </c>
      <c r="D28" s="2536">
        <v>31509.532948002074</v>
      </c>
      <c r="E28" s="2530">
        <v>1400.0514861831398</v>
      </c>
    </row>
    <row r="29" spans="2:5" ht="15" customHeight="1">
      <c r="B29" s="2541" t="s">
        <v>617</v>
      </c>
      <c r="C29" s="2537">
        <v>27630.990596635387</v>
      </c>
      <c r="D29" s="2537">
        <v>28727.206947000497</v>
      </c>
      <c r="E29" s="2531">
        <v>1096.2163503651084</v>
      </c>
    </row>
    <row r="30" spans="2:5" ht="15" customHeight="1">
      <c r="B30" s="738" t="s">
        <v>593</v>
      </c>
      <c r="C30" s="2534">
        <v>17442.678587999999</v>
      </c>
      <c r="D30" s="2534">
        <v>18187.302346</v>
      </c>
      <c r="E30" s="2528">
        <v>744.62375799999995</v>
      </c>
    </row>
    <row r="31" spans="2:5" ht="15" customHeight="1">
      <c r="B31" s="739" t="s">
        <v>594</v>
      </c>
      <c r="C31" s="2534">
        <v>2462.1598210000002</v>
      </c>
      <c r="D31" s="2534">
        <v>2558.7387859999999</v>
      </c>
      <c r="E31" s="2528">
        <v>96.578964999999997</v>
      </c>
    </row>
    <row r="32" spans="2:5" ht="15" customHeight="1">
      <c r="B32" s="739" t="s">
        <v>595</v>
      </c>
      <c r="C32" s="2534">
        <v>1159.0383850000001</v>
      </c>
      <c r="D32" s="2534">
        <v>1187.6626200000001</v>
      </c>
      <c r="E32" s="2528">
        <v>28.624234999999999</v>
      </c>
    </row>
    <row r="33" spans="2:5" ht="15" customHeight="1">
      <c r="B33" s="739" t="s">
        <v>596</v>
      </c>
      <c r="C33" s="2534">
        <v>13441.440587999999</v>
      </c>
      <c r="D33" s="2534">
        <v>14060.099754999999</v>
      </c>
      <c r="E33" s="2528">
        <v>618.65916700000002</v>
      </c>
    </row>
    <row r="34" spans="2:5" ht="15" customHeight="1">
      <c r="B34" s="739" t="s">
        <v>1190</v>
      </c>
      <c r="C34" s="2534">
        <v>42.666502999999999</v>
      </c>
      <c r="D34" s="2534">
        <v>42.965055999999997</v>
      </c>
      <c r="E34" s="2528">
        <v>0.29855300000000001</v>
      </c>
    </row>
    <row r="35" spans="2:5" ht="15" customHeight="1">
      <c r="B35" s="739" t="s">
        <v>597</v>
      </c>
      <c r="C35" s="2534">
        <v>337.37329099999999</v>
      </c>
      <c r="D35" s="2534">
        <v>337.83612900000003</v>
      </c>
      <c r="E35" s="2528">
        <v>0.46283800000000003</v>
      </c>
    </row>
    <row r="36" spans="2:5" ht="15" customHeight="1">
      <c r="B36" s="738" t="s">
        <v>1191</v>
      </c>
      <c r="C36" s="2534">
        <v>448.535279</v>
      </c>
      <c r="D36" s="2534">
        <v>438.31874900000003</v>
      </c>
      <c r="E36" s="2528">
        <v>-10.216530000000001</v>
      </c>
    </row>
    <row r="37" spans="2:5" ht="15" customHeight="1">
      <c r="B37" s="738" t="s">
        <v>598</v>
      </c>
      <c r="C37" s="2534">
        <v>7.4490249999999998</v>
      </c>
      <c r="D37" s="2534">
        <v>7.4713719999999997</v>
      </c>
      <c r="E37" s="2528">
        <v>2.2346999999999999E-2</v>
      </c>
    </row>
    <row r="38" spans="2:5" ht="15" customHeight="1">
      <c r="B38" s="738" t="s">
        <v>2593</v>
      </c>
      <c r="C38" s="2534">
        <v>0</v>
      </c>
      <c r="D38" s="2534">
        <v>0.13549800000000001</v>
      </c>
      <c r="E38" s="2528">
        <v>0.13549800000000001</v>
      </c>
    </row>
    <row r="39" spans="2:5" ht="15" customHeight="1">
      <c r="B39" s="738" t="s">
        <v>599</v>
      </c>
      <c r="C39" s="2534">
        <v>1227.1835149999999</v>
      </c>
      <c r="D39" s="2534">
        <v>1197.734706</v>
      </c>
      <c r="E39" s="2528">
        <v>-29.448809000000001</v>
      </c>
    </row>
    <row r="40" spans="2:5" ht="15" customHeight="1">
      <c r="B40" s="738" t="s">
        <v>600</v>
      </c>
      <c r="C40" s="2534">
        <v>611.34669399999996</v>
      </c>
      <c r="D40" s="2534">
        <v>641.90131699999995</v>
      </c>
      <c r="E40" s="2528">
        <v>30.554622999999999</v>
      </c>
    </row>
    <row r="41" spans="2:5" ht="15" customHeight="1">
      <c r="B41" s="738" t="s">
        <v>1192</v>
      </c>
      <c r="C41" s="2534">
        <v>792.79251499999998</v>
      </c>
      <c r="D41" s="2534">
        <v>829.60652500000003</v>
      </c>
      <c r="E41" s="2528">
        <v>36.814010000000003</v>
      </c>
    </row>
    <row r="42" spans="2:5" ht="15" customHeight="1">
      <c r="B42" s="738" t="s">
        <v>2594</v>
      </c>
      <c r="C42" s="2534">
        <v>0</v>
      </c>
      <c r="D42" s="2534">
        <v>0</v>
      </c>
      <c r="E42" s="2528">
        <v>0</v>
      </c>
    </row>
    <row r="43" spans="2:5" ht="15" customHeight="1">
      <c r="B43" s="738" t="s">
        <v>601</v>
      </c>
      <c r="C43" s="2534">
        <v>595.73798099999999</v>
      </c>
      <c r="D43" s="2534">
        <v>664.43963900000006</v>
      </c>
      <c r="E43" s="2528">
        <v>68.701657999999995</v>
      </c>
    </row>
    <row r="44" spans="2:5" ht="15" customHeight="1">
      <c r="B44" s="738" t="s">
        <v>1193</v>
      </c>
      <c r="C44" s="2534">
        <v>348.672911</v>
      </c>
      <c r="D44" s="2534">
        <v>355.61837000000003</v>
      </c>
      <c r="E44" s="2528">
        <v>6.9454589999999996</v>
      </c>
    </row>
    <row r="45" spans="2:5" ht="15" customHeight="1">
      <c r="B45" s="738" t="s">
        <v>2595</v>
      </c>
      <c r="C45" s="2534">
        <v>0</v>
      </c>
      <c r="D45" s="2534">
        <v>30</v>
      </c>
      <c r="E45" s="2528">
        <v>30</v>
      </c>
    </row>
    <row r="46" spans="2:5" ht="15" customHeight="1">
      <c r="B46" s="738" t="s">
        <v>602</v>
      </c>
      <c r="C46" s="2534">
        <v>338.161315</v>
      </c>
      <c r="D46" s="2534">
        <v>402.18421699999999</v>
      </c>
      <c r="E46" s="2528">
        <v>64.022902000000002</v>
      </c>
    </row>
    <row r="47" spans="2:5" ht="15" customHeight="1">
      <c r="B47" s="738" t="s">
        <v>603</v>
      </c>
      <c r="C47" s="2534">
        <v>387.10776399999997</v>
      </c>
      <c r="D47" s="2534">
        <v>396.16813000000002</v>
      </c>
      <c r="E47" s="2528">
        <v>9.0603660000000001</v>
      </c>
    </row>
    <row r="48" spans="2:5" ht="15" customHeight="1">
      <c r="B48" s="738" t="s">
        <v>1194</v>
      </c>
      <c r="C48" s="2534">
        <v>216.08103299999999</v>
      </c>
      <c r="D48" s="2534">
        <v>235.135559</v>
      </c>
      <c r="E48" s="2528">
        <v>19.054525999999999</v>
      </c>
    </row>
    <row r="49" spans="2:5" ht="15" customHeight="1">
      <c r="B49" s="738" t="s">
        <v>604</v>
      </c>
      <c r="C49" s="2534">
        <v>1857.1603659587204</v>
      </c>
      <c r="D49" s="2534">
        <v>1991.3882279998188</v>
      </c>
      <c r="E49" s="2528">
        <v>134.22786204109835</v>
      </c>
    </row>
    <row r="50" spans="2:5" ht="15" customHeight="1">
      <c r="B50" s="738" t="s">
        <v>605</v>
      </c>
      <c r="C50" s="2534">
        <v>351.22493900000001</v>
      </c>
      <c r="D50" s="2534">
        <v>380.671223</v>
      </c>
      <c r="E50" s="2528">
        <v>29.446283999999999</v>
      </c>
    </row>
    <row r="51" spans="2:5" ht="15" customHeight="1">
      <c r="B51" s="738" t="s">
        <v>606</v>
      </c>
      <c r="C51" s="2534">
        <v>1312.1776905499999</v>
      </c>
      <c r="D51" s="2534">
        <v>1371.857334</v>
      </c>
      <c r="E51" s="2528">
        <v>59.67964345000005</v>
      </c>
    </row>
    <row r="52" spans="2:5" ht="15" customHeight="1">
      <c r="B52" s="740" t="s">
        <v>607</v>
      </c>
      <c r="C52" s="2534"/>
      <c r="D52" s="2534"/>
      <c r="E52" s="2528"/>
    </row>
    <row r="53" spans="2:5" ht="15" customHeight="1">
      <c r="B53" s="737" t="s">
        <v>1195</v>
      </c>
      <c r="C53" s="2534">
        <v>0</v>
      </c>
      <c r="D53" s="2534">
        <v>0</v>
      </c>
      <c r="E53" s="2528">
        <v>0</v>
      </c>
    </row>
    <row r="54" spans="2:5" ht="15" customHeight="1">
      <c r="B54" s="738" t="s">
        <v>608</v>
      </c>
      <c r="C54" s="2534">
        <v>1694.6809811266669</v>
      </c>
      <c r="D54" s="2534">
        <v>1597.2737340006786</v>
      </c>
      <c r="E54" s="2528">
        <v>-97.407247125988249</v>
      </c>
    </row>
    <row r="55" spans="2:5" ht="15" customHeight="1">
      <c r="B55" s="1723" t="s">
        <v>609</v>
      </c>
      <c r="C55" s="2534"/>
      <c r="D55" s="2534"/>
      <c r="E55" s="2528"/>
    </row>
    <row r="56" spans="2:5" ht="15" customHeight="1">
      <c r="B56" s="739" t="s">
        <v>610</v>
      </c>
      <c r="C56" s="2534">
        <v>1559.2069632766666</v>
      </c>
      <c r="D56" s="2534">
        <v>1482.0230200002516</v>
      </c>
      <c r="E56" s="2528">
        <v>-77.183943276415107</v>
      </c>
    </row>
    <row r="57" spans="2:5" ht="15" customHeight="1">
      <c r="B57" s="2542" t="s">
        <v>618</v>
      </c>
      <c r="C57" s="2536">
        <v>42.860334450000003</v>
      </c>
      <c r="D57" s="2536">
        <v>51.848109999999998</v>
      </c>
      <c r="E57" s="2530">
        <v>8.9877755499999967</v>
      </c>
    </row>
    <row r="58" spans="2:5">
      <c r="B58" s="1367" t="s">
        <v>611</v>
      </c>
      <c r="C58" s="2534">
        <v>1.9349154499999999</v>
      </c>
      <c r="D58" s="2534">
        <v>2.8776079999999999</v>
      </c>
      <c r="E58" s="2528">
        <v>0.94269255000000007</v>
      </c>
    </row>
    <row r="59" spans="2:5">
      <c r="B59" s="1722" t="s">
        <v>612</v>
      </c>
      <c r="C59" s="2534">
        <v>40.925418999999998</v>
      </c>
      <c r="D59" s="2534">
        <v>48.970502000000003</v>
      </c>
      <c r="E59" s="2528">
        <v>8.045083</v>
      </c>
    </row>
    <row r="60" spans="2:5">
      <c r="B60" s="2543" t="s">
        <v>619</v>
      </c>
      <c r="C60" s="2536">
        <v>27673.850931085388</v>
      </c>
      <c r="D60" s="2536">
        <v>28779.055057000496</v>
      </c>
      <c r="E60" s="2530">
        <v>1105.2041259151076</v>
      </c>
    </row>
    <row r="61" spans="2:5">
      <c r="B61" s="2544" t="s">
        <v>620</v>
      </c>
      <c r="C61" s="2536">
        <v>2023.9682479500007</v>
      </c>
      <c r="D61" s="2536">
        <v>709.80774399999996</v>
      </c>
      <c r="E61" s="2530">
        <v>-1314.1605039500007</v>
      </c>
    </row>
    <row r="62" spans="2:5">
      <c r="B62" s="2545" t="s">
        <v>613</v>
      </c>
      <c r="C62" s="2536">
        <v>0</v>
      </c>
      <c r="D62" s="2536">
        <v>-3</v>
      </c>
      <c r="E62" s="2530">
        <v>-3</v>
      </c>
    </row>
    <row r="63" spans="2:5">
      <c r="B63" s="2546" t="s">
        <v>621</v>
      </c>
      <c r="C63" s="2538">
        <v>2435.6305307335474</v>
      </c>
      <c r="D63" s="2538">
        <v>2730.4778910015793</v>
      </c>
      <c r="E63" s="2532">
        <v>294.84736026803205</v>
      </c>
    </row>
    <row r="64" spans="2:5">
      <c r="B64" s="3" t="s">
        <v>3375</v>
      </c>
    </row>
  </sheetData>
  <pageMargins left="0.7" right="0.7" top="0.75" bottom="0.75" header="0.3" footer="0.3"/>
  <pageSetup paperSize="9" orientation="portrait" r:id="rId1"/>
  <drawing r:id="rId2"/>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1"/>
  <sheetViews>
    <sheetView showGridLines="0" workbookViewId="0">
      <selection activeCell="B12" sqref="B12"/>
    </sheetView>
  </sheetViews>
  <sheetFormatPr defaultRowHeight="12"/>
  <cols>
    <col min="1" max="1" width="9.140625" style="205"/>
    <col min="2" max="2" width="16.140625" style="205" customWidth="1"/>
    <col min="3" max="16384" width="9.140625" style="205"/>
  </cols>
  <sheetData>
    <row r="1" spans="2:8" ht="15" customHeight="1"/>
    <row r="2" spans="2:8" ht="15" customHeight="1"/>
    <row r="3" spans="2:8" ht="15" customHeight="1"/>
    <row r="4" spans="2:8" ht="15" customHeight="1"/>
    <row r="5" spans="2:8" ht="15" customHeight="1"/>
    <row r="6" spans="2:8" ht="15" customHeight="1">
      <c r="B6" s="2068" t="s">
        <v>3359</v>
      </c>
    </row>
    <row r="7" spans="2:8" ht="15" customHeight="1">
      <c r="B7" s="2907"/>
      <c r="C7" s="2911" t="s">
        <v>2412</v>
      </c>
      <c r="D7" s="2911"/>
      <c r="E7" s="2909" t="s">
        <v>2413</v>
      </c>
      <c r="F7" s="2909" t="s">
        <v>700</v>
      </c>
      <c r="G7" s="2911" t="s">
        <v>2414</v>
      </c>
      <c r="H7" s="2912"/>
    </row>
    <row r="8" spans="2:8" ht="40.5" customHeight="1">
      <c r="B8" s="2908"/>
      <c r="C8" s="1644" t="s">
        <v>2417</v>
      </c>
      <c r="D8" s="1644" t="s">
        <v>2522</v>
      </c>
      <c r="E8" s="2910"/>
      <c r="F8" s="2910"/>
      <c r="G8" s="1644" t="s">
        <v>2417</v>
      </c>
      <c r="H8" s="1645" t="s">
        <v>2522</v>
      </c>
    </row>
    <row r="9" spans="2:8" ht="15" customHeight="1">
      <c r="B9" s="1638" t="s">
        <v>2415</v>
      </c>
      <c r="C9" s="1643">
        <v>77</v>
      </c>
      <c r="D9" s="1640">
        <v>42498.3</v>
      </c>
      <c r="E9" s="1642">
        <v>2</v>
      </c>
      <c r="F9" s="1642" t="s">
        <v>2396</v>
      </c>
      <c r="G9" s="1642">
        <v>79</v>
      </c>
      <c r="H9" s="1640">
        <v>44283.87</v>
      </c>
    </row>
    <row r="10" spans="2:8" ht="15" customHeight="1">
      <c r="B10" s="1639" t="s">
        <v>2416</v>
      </c>
      <c r="C10" s="1637">
        <v>34</v>
      </c>
      <c r="D10" s="1641">
        <v>129.6</v>
      </c>
      <c r="E10" s="1637">
        <v>1</v>
      </c>
      <c r="F10" s="1637">
        <v>4</v>
      </c>
      <c r="G10" s="1637">
        <v>31</v>
      </c>
      <c r="H10" s="1641">
        <v>104.2</v>
      </c>
    </row>
    <row r="11" spans="2:8" ht="15" customHeight="1">
      <c r="B11" s="205" t="s">
        <v>2548</v>
      </c>
    </row>
    <row r="12" spans="2:8" ht="15" customHeight="1"/>
    <row r="13" spans="2:8" ht="15" customHeight="1"/>
    <row r="14" spans="2:8" ht="15" customHeight="1"/>
    <row r="15" spans="2:8" ht="15" customHeight="1"/>
    <row r="16" spans="2:8"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sheetData>
  <mergeCells count="5">
    <mergeCell ref="B7:B8"/>
    <mergeCell ref="E7:E8"/>
    <mergeCell ref="F7:F8"/>
    <mergeCell ref="C7:D7"/>
    <mergeCell ref="G7:H7"/>
  </mergeCells>
  <pageMargins left="0.7" right="0.7" top="0.75" bottom="0.75" header="0.3" footer="0.3"/>
  <pageSetup paperSize="9" orientation="portrait" r:id="rId1"/>
  <drawing r:id="rId2"/>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4"/>
  <dimension ref="B1:F37"/>
  <sheetViews>
    <sheetView workbookViewId="0">
      <selection activeCell="B9" sqref="B9"/>
    </sheetView>
  </sheetViews>
  <sheetFormatPr defaultRowHeight="12"/>
  <cols>
    <col min="1" max="1" width="9.140625" style="3"/>
    <col min="2" max="2" width="38.7109375" style="3" customWidth="1"/>
    <col min="3" max="6" width="12.710937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6" t="s">
        <v>3360</v>
      </c>
    </row>
    <row r="7" spans="2:6" ht="15" customHeight="1">
      <c r="B7" s="3" t="s">
        <v>56</v>
      </c>
    </row>
    <row r="8" spans="2:6" ht="24.95" customHeight="1">
      <c r="B8" s="1769"/>
      <c r="C8" s="1728">
        <v>2017</v>
      </c>
      <c r="D8" s="1728">
        <v>2018</v>
      </c>
      <c r="E8" s="2479" t="s">
        <v>1076</v>
      </c>
      <c r="F8" s="2480" t="s">
        <v>2676</v>
      </c>
    </row>
    <row r="9" spans="2:6" ht="15" customHeight="1">
      <c r="B9" s="2547" t="s">
        <v>622</v>
      </c>
      <c r="C9" s="1770">
        <v>1586.0841309000002</v>
      </c>
      <c r="D9" s="1770">
        <v>1784.6575188500003</v>
      </c>
      <c r="E9" s="1770">
        <v>1914.0741487186899</v>
      </c>
      <c r="F9" s="2548">
        <v>2064.863323</v>
      </c>
    </row>
    <row r="10" spans="2:6" ht="15" customHeight="1">
      <c r="B10" s="2482" t="s">
        <v>1050</v>
      </c>
      <c r="C10" s="1766">
        <v>184.47259964</v>
      </c>
      <c r="D10" s="1766">
        <v>219.86982336000003</v>
      </c>
      <c r="E10" s="1766">
        <v>231.97577136999999</v>
      </c>
      <c r="F10" s="1767">
        <v>245</v>
      </c>
    </row>
    <row r="11" spans="2:6" ht="15" customHeight="1">
      <c r="B11" s="741" t="s">
        <v>1002</v>
      </c>
      <c r="C11" s="1766">
        <v>287.53095000000002</v>
      </c>
      <c r="D11" s="1766">
        <v>304.2</v>
      </c>
      <c r="E11" s="1766">
        <v>302.06880000000001</v>
      </c>
      <c r="F11" s="1767">
        <v>315.88995</v>
      </c>
    </row>
    <row r="12" spans="2:6" ht="15" customHeight="1">
      <c r="B12" s="741" t="s">
        <v>1003</v>
      </c>
      <c r="C12" s="1766">
        <v>1065.2523397000002</v>
      </c>
      <c r="D12" s="1766">
        <v>1301.4902699300001</v>
      </c>
      <c r="E12" s="1766">
        <v>1317.3666169286901</v>
      </c>
      <c r="F12" s="1767">
        <v>1425.382681</v>
      </c>
    </row>
    <row r="13" spans="2:6" ht="15" customHeight="1">
      <c r="B13" s="741" t="s">
        <v>623</v>
      </c>
      <c r="C13" s="1766">
        <v>129.15035795999998</v>
      </c>
      <c r="D13" s="1766">
        <v>104.866951</v>
      </c>
      <c r="E13" s="1766">
        <v>105.821201</v>
      </c>
      <c r="F13" s="1767">
        <v>111.537037</v>
      </c>
    </row>
    <row r="14" spans="2:6" ht="25.5" customHeight="1">
      <c r="B14" s="2482" t="s">
        <v>624</v>
      </c>
      <c r="C14" s="1766">
        <v>13.40831004</v>
      </c>
      <c r="D14" s="1766">
        <v>13.749554960000001</v>
      </c>
      <c r="E14" s="1766">
        <v>13.806137</v>
      </c>
      <c r="F14" s="1767">
        <v>14.093655</v>
      </c>
    </row>
    <row r="15" spans="2:6" ht="15" customHeight="1">
      <c r="B15" s="741" t="s">
        <v>2678</v>
      </c>
      <c r="C15" s="1766">
        <v>7.359911369999999</v>
      </c>
      <c r="D15" s="1768">
        <v>0.176095</v>
      </c>
      <c r="E15" s="1766">
        <v>0</v>
      </c>
      <c r="F15" s="1767">
        <v>0</v>
      </c>
    </row>
    <row r="16" spans="2:6" ht="15" customHeight="1">
      <c r="B16" s="2482" t="s">
        <v>2680</v>
      </c>
      <c r="C16" s="1766">
        <v>-84.686474000000004</v>
      </c>
      <c r="D16" s="1766">
        <v>-115.73036500000001</v>
      </c>
      <c r="E16" s="1766">
        <v>-10.569223300000001</v>
      </c>
      <c r="F16" s="1767">
        <v>0</v>
      </c>
    </row>
    <row r="17" spans="2:6" ht="15" customHeight="1">
      <c r="B17" s="2482" t="s">
        <v>1051</v>
      </c>
      <c r="C17" s="1766">
        <v>-16.403863809999994</v>
      </c>
      <c r="D17" s="1766">
        <v>-43.964810399999998</v>
      </c>
      <c r="E17" s="1766">
        <v>-46.39515428</v>
      </c>
      <c r="F17" s="1767">
        <v>-47.04</v>
      </c>
    </row>
    <row r="18" spans="2:6" ht="15" customHeight="1">
      <c r="B18" s="2549" t="s">
        <v>2679</v>
      </c>
      <c r="C18" s="1771">
        <v>3643.0953545200009</v>
      </c>
      <c r="D18" s="1771">
        <v>4399.4607891329997</v>
      </c>
      <c r="E18" s="1771">
        <v>3485.1767308622507</v>
      </c>
      <c r="F18" s="2550">
        <v>4904.7150781732125</v>
      </c>
    </row>
    <row r="19" spans="2:6" ht="15" customHeight="1">
      <c r="B19" s="741" t="s">
        <v>625</v>
      </c>
      <c r="C19" s="1766">
        <v>1380.6268630100001</v>
      </c>
      <c r="D19" s="1766">
        <v>1708.6053419</v>
      </c>
      <c r="E19" s="1766">
        <v>1265.6301121472504</v>
      </c>
      <c r="F19" s="1767">
        <v>1943.0976621208786</v>
      </c>
    </row>
    <row r="20" spans="2:6" ht="15" customHeight="1">
      <c r="B20" s="741" t="s">
        <v>626</v>
      </c>
      <c r="C20" s="1766">
        <v>856.67038950999995</v>
      </c>
      <c r="D20" s="1766">
        <v>1017.621589129</v>
      </c>
      <c r="E20" s="1766">
        <v>659.50993692199995</v>
      </c>
      <c r="F20" s="1767">
        <v>1289.2687199777333</v>
      </c>
    </row>
    <row r="21" spans="2:6" ht="15" customHeight="1">
      <c r="B21" s="741" t="s">
        <v>627</v>
      </c>
      <c r="C21" s="1766">
        <v>0</v>
      </c>
      <c r="D21" s="1766">
        <v>12.31774266</v>
      </c>
      <c r="E21" s="1766">
        <v>11.241007221</v>
      </c>
      <c r="F21" s="1767">
        <v>19.794374999999999</v>
      </c>
    </row>
    <row r="22" spans="2:6" ht="15" customHeight="1">
      <c r="B22" s="741" t="s">
        <v>1005</v>
      </c>
      <c r="C22" s="1766">
        <v>149.40188175</v>
      </c>
      <c r="D22" s="1766">
        <v>356.85839062000002</v>
      </c>
      <c r="E22" s="1766">
        <v>326.80169356900007</v>
      </c>
      <c r="F22" s="1767">
        <v>400.02696228459922</v>
      </c>
    </row>
    <row r="23" spans="2:6" ht="15" customHeight="1">
      <c r="B23" s="741" t="s">
        <v>1004</v>
      </c>
      <c r="C23" s="1766">
        <v>5.0263309999999999</v>
      </c>
      <c r="D23" s="1766">
        <v>49.178801</v>
      </c>
      <c r="E23" s="1766">
        <v>0</v>
      </c>
      <c r="F23" s="1767">
        <v>0</v>
      </c>
    </row>
    <row r="24" spans="2:6" ht="15" customHeight="1">
      <c r="B24" s="741" t="s">
        <v>628</v>
      </c>
      <c r="C24" s="1766">
        <v>515.57689344000005</v>
      </c>
      <c r="D24" s="1766">
        <v>480.70120919999999</v>
      </c>
      <c r="E24" s="1766">
        <v>421.51040136000006</v>
      </c>
      <c r="F24" s="1767">
        <v>426.90935879</v>
      </c>
    </row>
    <row r="25" spans="2:6" ht="15" customHeight="1">
      <c r="B25" s="741" t="s">
        <v>629</v>
      </c>
      <c r="C25" s="1766">
        <v>16.856613020000001</v>
      </c>
      <c r="D25" s="1766">
        <v>41.767375693999988</v>
      </c>
      <c r="E25" s="1766">
        <v>40.558427533</v>
      </c>
      <c r="F25" s="1767">
        <v>56</v>
      </c>
    </row>
    <row r="26" spans="2:6" ht="15" customHeight="1">
      <c r="B26" s="741" t="s">
        <v>2681</v>
      </c>
      <c r="C26" s="1766">
        <v>719.50334036000004</v>
      </c>
      <c r="D26" s="1766">
        <v>732.57301803000018</v>
      </c>
      <c r="E26" s="1766">
        <v>763.31449046</v>
      </c>
      <c r="F26" s="1767">
        <v>769.61800000000005</v>
      </c>
    </row>
    <row r="27" spans="2:6" ht="15" customHeight="1">
      <c r="B27" s="742" t="s">
        <v>2682</v>
      </c>
      <c r="C27" s="1766">
        <v>-0.56695757000000002</v>
      </c>
      <c r="D27" s="1766">
        <v>-0.16267909999999999</v>
      </c>
      <c r="E27" s="1766">
        <v>-3.3893383500000001</v>
      </c>
      <c r="F27" s="1767">
        <v>0</v>
      </c>
    </row>
    <row r="28" spans="2:6" ht="15" customHeight="1">
      <c r="B28" s="2551" t="s">
        <v>1006</v>
      </c>
      <c r="C28" s="915">
        <v>2057.0112236200007</v>
      </c>
      <c r="D28" s="915">
        <v>2614.8032702829996</v>
      </c>
      <c r="E28" s="915">
        <v>1571.1025821435608</v>
      </c>
      <c r="F28" s="916">
        <v>2839.8517551732125</v>
      </c>
    </row>
    <row r="29" spans="2:6">
      <c r="B29" s="1729" t="s">
        <v>630</v>
      </c>
      <c r="C29" s="741"/>
      <c r="D29" s="741"/>
      <c r="E29" s="741"/>
      <c r="F29" s="741"/>
    </row>
    <row r="30" spans="2:6" ht="13.5" customHeight="1">
      <c r="B30" s="2913" t="s">
        <v>631</v>
      </c>
      <c r="C30" s="2913"/>
      <c r="D30" s="2913"/>
      <c r="E30" s="2913"/>
      <c r="F30" s="2913"/>
    </row>
    <row r="31" spans="2:6" ht="27.75" customHeight="1">
      <c r="B31" s="2913" t="s">
        <v>1058</v>
      </c>
      <c r="C31" s="2913"/>
      <c r="D31" s="2913"/>
      <c r="E31" s="2913"/>
      <c r="F31" s="2913"/>
    </row>
    <row r="32" spans="2:6" ht="27" customHeight="1">
      <c r="B32" s="2913" t="s">
        <v>3377</v>
      </c>
      <c r="C32" s="2913"/>
      <c r="D32" s="2913"/>
      <c r="E32" s="2913"/>
      <c r="F32" s="2913"/>
    </row>
    <row r="33" spans="2:6" ht="50.25" customHeight="1">
      <c r="B33" s="2913" t="s">
        <v>634</v>
      </c>
      <c r="C33" s="2913"/>
      <c r="D33" s="2913"/>
      <c r="E33" s="2913"/>
      <c r="F33" s="2913"/>
    </row>
    <row r="34" spans="2:6" ht="15" customHeight="1">
      <c r="B34" s="2913" t="s">
        <v>2677</v>
      </c>
      <c r="C34" s="2913"/>
      <c r="D34" s="2913"/>
      <c r="E34" s="2913"/>
      <c r="F34" s="2913"/>
    </row>
    <row r="35" spans="2:6">
      <c r="B35" s="2913" t="s">
        <v>632</v>
      </c>
      <c r="C35" s="2913"/>
      <c r="D35" s="2913"/>
      <c r="E35" s="2913"/>
      <c r="F35" s="2913"/>
    </row>
    <row r="36" spans="2:6" ht="15.75" customHeight="1">
      <c r="B36" s="2913" t="s">
        <v>633</v>
      </c>
      <c r="C36" s="2913"/>
      <c r="D36" s="2913"/>
      <c r="E36" s="2913"/>
      <c r="F36" s="2913"/>
    </row>
    <row r="37" spans="2:6" ht="34.5" customHeight="1">
      <c r="B37" s="2914" t="s">
        <v>3376</v>
      </c>
      <c r="C37" s="2914"/>
      <c r="D37" s="2914"/>
      <c r="E37" s="2914"/>
      <c r="F37" s="2914"/>
    </row>
  </sheetData>
  <mergeCells count="8">
    <mergeCell ref="B36:F36"/>
    <mergeCell ref="B37:F37"/>
    <mergeCell ref="B30:F30"/>
    <mergeCell ref="B31:F31"/>
    <mergeCell ref="B32:F32"/>
    <mergeCell ref="B33:F33"/>
    <mergeCell ref="B34:F34"/>
    <mergeCell ref="B35:F35"/>
  </mergeCells>
  <pageMargins left="0.7" right="0.7" top="0.75" bottom="0.75" header="0.3" footer="0.3"/>
  <drawing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4"/>
  <sheetViews>
    <sheetView showGridLines="0" workbookViewId="0">
      <selection activeCell="B45" sqref="B45"/>
    </sheetView>
  </sheetViews>
  <sheetFormatPr defaultRowHeight="12"/>
  <cols>
    <col min="1" max="1" width="9.140625" style="3"/>
    <col min="2" max="2" width="28.42578125" style="3" customWidth="1"/>
    <col min="3" max="17" width="8.7109375" style="3" customWidth="1"/>
    <col min="18" max="16384" width="9.140625" style="3"/>
  </cols>
  <sheetData>
    <row r="1" spans="2:17" ht="15" customHeight="1"/>
    <row r="2" spans="2:17" ht="15" customHeight="1"/>
    <row r="3" spans="2:17" ht="15" customHeight="1"/>
    <row r="4" spans="2:17" ht="15" customHeight="1"/>
    <row r="5" spans="2:17" ht="15" customHeight="1"/>
    <row r="6" spans="2:17" ht="15" customHeight="1">
      <c r="B6" s="968" t="s">
        <v>3361</v>
      </c>
      <c r="C6" s="743"/>
      <c r="D6" s="743"/>
      <c r="E6" s="743"/>
      <c r="F6" s="743"/>
      <c r="G6" s="743"/>
      <c r="H6" s="743"/>
      <c r="I6" s="743"/>
      <c r="J6" s="743"/>
      <c r="K6" s="743"/>
      <c r="L6" s="743"/>
      <c r="M6" s="743"/>
      <c r="N6" s="743"/>
      <c r="O6" s="743"/>
      <c r="P6" s="743"/>
      <c r="Q6" s="743"/>
    </row>
    <row r="7" spans="2:17" ht="15" customHeight="1">
      <c r="B7" s="3" t="s">
        <v>56</v>
      </c>
      <c r="C7" s="743"/>
      <c r="D7" s="743"/>
      <c r="E7" s="743"/>
      <c r="F7" s="743"/>
      <c r="G7" s="743"/>
      <c r="H7" s="743"/>
      <c r="I7" s="743"/>
      <c r="J7" s="743"/>
      <c r="K7" s="743"/>
      <c r="L7" s="743"/>
      <c r="M7" s="743"/>
      <c r="N7" s="743"/>
      <c r="O7" s="743"/>
      <c r="P7" s="743"/>
      <c r="Q7" s="743"/>
    </row>
    <row r="8" spans="2:17" s="976" customFormat="1" ht="20.100000000000001" customHeight="1">
      <c r="B8" s="2347" t="s">
        <v>635</v>
      </c>
      <c r="C8" s="974">
        <v>2019</v>
      </c>
      <c r="D8" s="974">
        <v>2020</v>
      </c>
      <c r="E8" s="974">
        <v>2021</v>
      </c>
      <c r="F8" s="974">
        <v>2022</v>
      </c>
      <c r="G8" s="974">
        <v>2023</v>
      </c>
      <c r="H8" s="974">
        <v>2024</v>
      </c>
      <c r="I8" s="974">
        <v>2025</v>
      </c>
      <c r="J8" s="974">
        <v>2026</v>
      </c>
      <c r="K8" s="974">
        <v>2027</v>
      </c>
      <c r="L8" s="974">
        <v>2028</v>
      </c>
      <c r="M8" s="974">
        <v>2029</v>
      </c>
      <c r="N8" s="974">
        <v>2030</v>
      </c>
      <c r="O8" s="974">
        <v>2031</v>
      </c>
      <c r="P8" s="975">
        <v>2032</v>
      </c>
      <c r="Q8" s="975">
        <v>2033</v>
      </c>
    </row>
    <row r="9" spans="2:17" s="14" customFormat="1" ht="15" customHeight="1">
      <c r="B9" s="2395" t="s">
        <v>636</v>
      </c>
      <c r="C9" s="2396">
        <v>1101</v>
      </c>
      <c r="D9" s="2396">
        <v>1114</v>
      </c>
      <c r="E9" s="2396">
        <v>1144</v>
      </c>
      <c r="F9" s="2396">
        <v>1053</v>
      </c>
      <c r="G9" s="2396">
        <v>849</v>
      </c>
      <c r="H9" s="2396">
        <v>755</v>
      </c>
      <c r="I9" s="2396">
        <v>364</v>
      </c>
      <c r="J9" s="2396">
        <v>345</v>
      </c>
      <c r="K9" s="2396">
        <v>248</v>
      </c>
      <c r="L9" s="2396">
        <v>170</v>
      </c>
      <c r="M9" s="2396">
        <v>71</v>
      </c>
      <c r="N9" s="2396">
        <v>123</v>
      </c>
      <c r="O9" s="2396">
        <v>164</v>
      </c>
      <c r="P9" s="2396">
        <v>85</v>
      </c>
      <c r="Q9" s="2397">
        <v>47</v>
      </c>
    </row>
    <row r="10" spans="2:17" ht="15" customHeight="1">
      <c r="B10" s="2552" t="s">
        <v>1052</v>
      </c>
      <c r="C10" s="744">
        <v>1472</v>
      </c>
      <c r="D10" s="744">
        <v>1501</v>
      </c>
      <c r="E10" s="744">
        <v>1534</v>
      </c>
      <c r="F10" s="744">
        <v>1448</v>
      </c>
      <c r="G10" s="744">
        <v>1278</v>
      </c>
      <c r="H10" s="744">
        <v>1192</v>
      </c>
      <c r="I10" s="744">
        <v>1073</v>
      </c>
      <c r="J10" s="744">
        <v>930</v>
      </c>
      <c r="K10" s="744">
        <v>845</v>
      </c>
      <c r="L10" s="744">
        <v>766</v>
      </c>
      <c r="M10" s="744">
        <v>674</v>
      </c>
      <c r="N10" s="744">
        <v>575</v>
      </c>
      <c r="O10" s="744">
        <v>497</v>
      </c>
      <c r="P10" s="744">
        <v>350</v>
      </c>
      <c r="Q10" s="745">
        <v>276</v>
      </c>
    </row>
    <row r="11" spans="2:17" ht="15" customHeight="1">
      <c r="B11" s="2552" t="s">
        <v>639</v>
      </c>
      <c r="C11" s="744">
        <v>371</v>
      </c>
      <c r="D11" s="744">
        <v>387</v>
      </c>
      <c r="E11" s="744">
        <v>391</v>
      </c>
      <c r="F11" s="744">
        <v>395</v>
      </c>
      <c r="G11" s="744">
        <v>429</v>
      </c>
      <c r="H11" s="744">
        <v>436</v>
      </c>
      <c r="I11" s="744">
        <v>709</v>
      </c>
      <c r="J11" s="744">
        <v>585</v>
      </c>
      <c r="K11" s="744">
        <v>596</v>
      </c>
      <c r="L11" s="744">
        <v>596</v>
      </c>
      <c r="M11" s="744">
        <v>603</v>
      </c>
      <c r="N11" s="744">
        <v>452</v>
      </c>
      <c r="O11" s="744">
        <v>333</v>
      </c>
      <c r="P11" s="744">
        <v>265</v>
      </c>
      <c r="Q11" s="745">
        <v>230</v>
      </c>
    </row>
    <row r="12" spans="2:17" ht="15" customHeight="1">
      <c r="B12" s="2398" t="s">
        <v>637</v>
      </c>
      <c r="C12" s="2399">
        <v>54</v>
      </c>
      <c r="D12" s="2399">
        <v>54</v>
      </c>
      <c r="E12" s="2399">
        <v>55</v>
      </c>
      <c r="F12" s="2399">
        <v>55</v>
      </c>
      <c r="G12" s="2399">
        <v>56</v>
      </c>
      <c r="H12" s="2399">
        <v>58</v>
      </c>
      <c r="I12" s="2399">
        <v>25</v>
      </c>
      <c r="J12" s="2399">
        <v>9</v>
      </c>
      <c r="K12" s="2399">
        <v>9</v>
      </c>
      <c r="L12" s="2399">
        <v>9</v>
      </c>
      <c r="M12" s="2399">
        <v>9</v>
      </c>
      <c r="N12" s="2399">
        <v>9</v>
      </c>
      <c r="O12" s="2399">
        <v>9</v>
      </c>
      <c r="P12" s="2399">
        <v>9</v>
      </c>
      <c r="Q12" s="2400">
        <v>0</v>
      </c>
    </row>
    <row r="13" spans="2:17" ht="15" customHeight="1">
      <c r="B13" s="2401" t="s">
        <v>1</v>
      </c>
      <c r="C13" s="2402">
        <v>447</v>
      </c>
      <c r="D13" s="2402">
        <v>315</v>
      </c>
      <c r="E13" s="2402">
        <v>260</v>
      </c>
      <c r="F13" s="2402">
        <v>63</v>
      </c>
      <c r="G13" s="2402">
        <v>38</v>
      </c>
      <c r="H13" s="2402">
        <v>41</v>
      </c>
      <c r="I13" s="2402">
        <v>41</v>
      </c>
      <c r="J13" s="2402">
        <v>38</v>
      </c>
      <c r="K13" s="2402">
        <v>36</v>
      </c>
      <c r="L13" s="2402">
        <v>37</v>
      </c>
      <c r="M13" s="2402">
        <v>40</v>
      </c>
      <c r="N13" s="2402">
        <v>40</v>
      </c>
      <c r="O13" s="2402">
        <v>37</v>
      </c>
      <c r="P13" s="2402">
        <v>36</v>
      </c>
      <c r="Q13" s="2403">
        <v>34</v>
      </c>
    </row>
    <row r="14" spans="2:17" ht="15" customHeight="1">
      <c r="B14" s="2404" t="s">
        <v>638</v>
      </c>
      <c r="C14" s="2405">
        <v>0</v>
      </c>
      <c r="D14" s="2405">
        <v>0</v>
      </c>
      <c r="E14" s="2405">
        <v>0</v>
      </c>
      <c r="F14" s="2405">
        <v>0</v>
      </c>
      <c r="G14" s="2405">
        <v>-10</v>
      </c>
      <c r="H14" s="2405">
        <v>-10</v>
      </c>
      <c r="I14" s="2405">
        <v>-10</v>
      </c>
      <c r="J14" s="2405">
        <v>-10</v>
      </c>
      <c r="K14" s="2405">
        <v>-11</v>
      </c>
      <c r="L14" s="2405">
        <v>-22</v>
      </c>
      <c r="M14" s="2405">
        <v>-23</v>
      </c>
      <c r="N14" s="2405">
        <v>-23</v>
      </c>
      <c r="O14" s="2405">
        <v>-24</v>
      </c>
      <c r="P14" s="2405">
        <v>-24</v>
      </c>
      <c r="Q14" s="2406">
        <v>-37</v>
      </c>
    </row>
    <row r="15" spans="2:17" ht="15" customHeight="1">
      <c r="B15" s="2552" t="s">
        <v>1052</v>
      </c>
      <c r="C15" s="744">
        <v>0</v>
      </c>
      <c r="D15" s="744">
        <v>0</v>
      </c>
      <c r="E15" s="744">
        <v>0</v>
      </c>
      <c r="F15" s="744">
        <v>0</v>
      </c>
      <c r="G15" s="744">
        <v>0</v>
      </c>
      <c r="H15" s="744">
        <v>0</v>
      </c>
      <c r="I15" s="744">
        <v>0</v>
      </c>
      <c r="J15" s="744">
        <v>0</v>
      </c>
      <c r="K15" s="744">
        <v>0</v>
      </c>
      <c r="L15" s="744">
        <v>0</v>
      </c>
      <c r="M15" s="744">
        <v>0</v>
      </c>
      <c r="N15" s="744">
        <v>0</v>
      </c>
      <c r="O15" s="744">
        <v>0</v>
      </c>
      <c r="P15" s="744">
        <v>0</v>
      </c>
      <c r="Q15" s="745">
        <v>0</v>
      </c>
    </row>
    <row r="16" spans="2:17" ht="15" customHeight="1">
      <c r="B16" s="2552" t="s">
        <v>639</v>
      </c>
      <c r="C16" s="744">
        <v>0</v>
      </c>
      <c r="D16" s="744">
        <v>0</v>
      </c>
      <c r="E16" s="744">
        <v>0</v>
      </c>
      <c r="F16" s="744">
        <v>0</v>
      </c>
      <c r="G16" s="744">
        <v>10</v>
      </c>
      <c r="H16" s="744">
        <v>10</v>
      </c>
      <c r="I16" s="744">
        <v>10</v>
      </c>
      <c r="J16" s="744">
        <v>10</v>
      </c>
      <c r="K16" s="744">
        <v>11</v>
      </c>
      <c r="L16" s="744">
        <v>22</v>
      </c>
      <c r="M16" s="744">
        <v>23</v>
      </c>
      <c r="N16" s="744">
        <v>23</v>
      </c>
      <c r="O16" s="744">
        <v>24</v>
      </c>
      <c r="P16" s="744">
        <v>24</v>
      </c>
      <c r="Q16" s="745">
        <v>37</v>
      </c>
    </row>
    <row r="17" spans="2:17" ht="15" customHeight="1">
      <c r="B17" s="2386" t="s">
        <v>6</v>
      </c>
      <c r="C17" s="2387">
        <v>1603</v>
      </c>
      <c r="D17" s="2387">
        <v>1483</v>
      </c>
      <c r="E17" s="2387">
        <v>1458</v>
      </c>
      <c r="F17" s="2387">
        <v>1171</v>
      </c>
      <c r="G17" s="2387">
        <v>934</v>
      </c>
      <c r="H17" s="2387">
        <v>844</v>
      </c>
      <c r="I17" s="2387">
        <v>420</v>
      </c>
      <c r="J17" s="2387">
        <v>381</v>
      </c>
      <c r="K17" s="2387">
        <v>283</v>
      </c>
      <c r="L17" s="2387">
        <v>194</v>
      </c>
      <c r="M17" s="2387">
        <v>97</v>
      </c>
      <c r="N17" s="2387">
        <v>149</v>
      </c>
      <c r="O17" s="2387">
        <v>186</v>
      </c>
      <c r="P17" s="2387">
        <v>105</v>
      </c>
      <c r="Q17" s="2388">
        <v>44</v>
      </c>
    </row>
    <row r="18" spans="2:17" s="2391" customFormat="1" ht="14.25" customHeight="1">
      <c r="B18" s="2389"/>
      <c r="C18" s="2390"/>
      <c r="D18" s="2390"/>
      <c r="E18" s="2390"/>
      <c r="F18" s="2390"/>
      <c r="G18" s="2390"/>
      <c r="H18" s="2390"/>
      <c r="I18" s="2390"/>
      <c r="J18" s="2390"/>
      <c r="K18" s="2390"/>
      <c r="L18" s="2390"/>
      <c r="M18" s="2390"/>
      <c r="N18" s="2390"/>
      <c r="O18" s="2390"/>
      <c r="P18" s="2390"/>
      <c r="Q18" s="2390"/>
    </row>
    <row r="19" spans="2:17" s="976" customFormat="1" ht="20.100000000000001" customHeight="1">
      <c r="B19" s="2481" t="s">
        <v>635</v>
      </c>
      <c r="C19" s="974">
        <v>2034</v>
      </c>
      <c r="D19" s="974">
        <v>2035</v>
      </c>
      <c r="E19" s="974">
        <v>2036</v>
      </c>
      <c r="F19" s="974">
        <v>2037</v>
      </c>
      <c r="G19" s="974">
        <v>2038</v>
      </c>
      <c r="H19" s="974">
        <v>2039</v>
      </c>
      <c r="I19" s="974">
        <v>2040</v>
      </c>
      <c r="J19" s="974">
        <v>2041</v>
      </c>
      <c r="K19" s="974">
        <v>2042</v>
      </c>
      <c r="L19" s="974">
        <v>2043</v>
      </c>
      <c r="M19" s="974">
        <v>2044</v>
      </c>
      <c r="N19" s="974">
        <v>2045</v>
      </c>
      <c r="O19" s="974">
        <v>2046</v>
      </c>
      <c r="P19" s="975">
        <v>2047</v>
      </c>
      <c r="Q19" s="975">
        <v>2048</v>
      </c>
    </row>
    <row r="20" spans="2:17" ht="15" customHeight="1">
      <c r="B20" s="2404" t="s">
        <v>636</v>
      </c>
      <c r="C20" s="2405">
        <v>33</v>
      </c>
      <c r="D20" s="2405">
        <v>-25</v>
      </c>
      <c r="E20" s="2405">
        <v>-41</v>
      </c>
      <c r="F20" s="2405">
        <v>-34</v>
      </c>
      <c r="G20" s="2405">
        <v>-29</v>
      </c>
      <c r="H20" s="2405">
        <v>8</v>
      </c>
      <c r="I20" s="2405">
        <v>-1</v>
      </c>
      <c r="J20" s="2405">
        <v>0</v>
      </c>
      <c r="K20" s="2405">
        <v>0</v>
      </c>
      <c r="L20" s="2405">
        <v>0</v>
      </c>
      <c r="M20" s="2405">
        <v>0</v>
      </c>
      <c r="N20" s="2405">
        <v>0</v>
      </c>
      <c r="O20" s="2405">
        <v>0</v>
      </c>
      <c r="P20" s="2405">
        <v>0</v>
      </c>
      <c r="Q20" s="2406">
        <v>0</v>
      </c>
    </row>
    <row r="21" spans="2:17" ht="15" customHeight="1">
      <c r="B21" s="2552" t="s">
        <v>1052</v>
      </c>
      <c r="C21" s="744">
        <v>266</v>
      </c>
      <c r="D21" s="744">
        <v>213</v>
      </c>
      <c r="E21" s="744">
        <v>144</v>
      </c>
      <c r="F21" s="744">
        <v>122</v>
      </c>
      <c r="G21" s="744">
        <v>138</v>
      </c>
      <c r="H21" s="744">
        <v>32</v>
      </c>
      <c r="I21" s="744">
        <v>6</v>
      </c>
      <c r="J21" s="744">
        <v>0</v>
      </c>
      <c r="K21" s="744">
        <v>0</v>
      </c>
      <c r="L21" s="744">
        <v>0</v>
      </c>
      <c r="M21" s="744">
        <v>0</v>
      </c>
      <c r="N21" s="744">
        <v>0</v>
      </c>
      <c r="O21" s="744">
        <v>0</v>
      </c>
      <c r="P21" s="744">
        <v>0</v>
      </c>
      <c r="Q21" s="745">
        <v>0</v>
      </c>
    </row>
    <row r="22" spans="2:17" ht="15" customHeight="1">
      <c r="B22" s="2552" t="s">
        <v>639</v>
      </c>
      <c r="C22" s="744">
        <v>233</v>
      </c>
      <c r="D22" s="744">
        <v>237</v>
      </c>
      <c r="E22" s="744">
        <v>186</v>
      </c>
      <c r="F22" s="744">
        <v>157</v>
      </c>
      <c r="G22" s="744">
        <v>167</v>
      </c>
      <c r="H22" s="744">
        <v>24</v>
      </c>
      <c r="I22" s="744">
        <v>7</v>
      </c>
      <c r="J22" s="744">
        <v>0</v>
      </c>
      <c r="K22" s="744">
        <v>0</v>
      </c>
      <c r="L22" s="744">
        <v>0</v>
      </c>
      <c r="M22" s="744">
        <v>0</v>
      </c>
      <c r="N22" s="744">
        <v>0</v>
      </c>
      <c r="O22" s="744">
        <v>0</v>
      </c>
      <c r="P22" s="744">
        <v>0</v>
      </c>
      <c r="Q22" s="745">
        <v>0</v>
      </c>
    </row>
    <row r="23" spans="2:17" ht="15" customHeight="1">
      <c r="B23" s="2398" t="s">
        <v>637</v>
      </c>
      <c r="C23" s="2399">
        <v>0</v>
      </c>
      <c r="D23" s="2399">
        <v>0</v>
      </c>
      <c r="E23" s="2399">
        <v>0</v>
      </c>
      <c r="F23" s="2399">
        <v>0</v>
      </c>
      <c r="G23" s="2399">
        <v>0</v>
      </c>
      <c r="H23" s="2399">
        <v>0</v>
      </c>
      <c r="I23" s="2399">
        <v>0</v>
      </c>
      <c r="J23" s="2399">
        <v>0</v>
      </c>
      <c r="K23" s="2399">
        <v>0</v>
      </c>
      <c r="L23" s="2399">
        <v>0</v>
      </c>
      <c r="M23" s="2399">
        <v>0</v>
      </c>
      <c r="N23" s="2399">
        <v>0</v>
      </c>
      <c r="O23" s="2399">
        <v>0</v>
      </c>
      <c r="P23" s="2399">
        <v>0</v>
      </c>
      <c r="Q23" s="2400">
        <v>0</v>
      </c>
    </row>
    <row r="24" spans="2:17" ht="15" customHeight="1">
      <c r="B24" s="2401" t="s">
        <v>1</v>
      </c>
      <c r="C24" s="2402">
        <v>32</v>
      </c>
      <c r="D24" s="2402">
        <v>31</v>
      </c>
      <c r="E24" s="2402">
        <v>31</v>
      </c>
      <c r="F24" s="2402">
        <v>31</v>
      </c>
      <c r="G24" s="2402">
        <v>28</v>
      </c>
      <c r="H24" s="2402">
        <v>21</v>
      </c>
      <c r="I24" s="2402">
        <v>7</v>
      </c>
      <c r="J24" s="2402">
        <v>3</v>
      </c>
      <c r="K24" s="2402">
        <v>0</v>
      </c>
      <c r="L24" s="2402">
        <v>0</v>
      </c>
      <c r="M24" s="2402">
        <v>0</v>
      </c>
      <c r="N24" s="2402">
        <v>0</v>
      </c>
      <c r="O24" s="2402">
        <v>0</v>
      </c>
      <c r="P24" s="2402">
        <v>0</v>
      </c>
      <c r="Q24" s="2403">
        <v>0</v>
      </c>
    </row>
    <row r="25" spans="2:17" ht="15" customHeight="1">
      <c r="B25" s="2404" t="s">
        <v>638</v>
      </c>
      <c r="C25" s="2405">
        <v>-37</v>
      </c>
      <c r="D25" s="2405">
        <v>-38</v>
      </c>
      <c r="E25" s="2405">
        <v>-39</v>
      </c>
      <c r="F25" s="2405">
        <v>-39</v>
      </c>
      <c r="G25" s="2405">
        <v>-53</v>
      </c>
      <c r="H25" s="2405">
        <v>-54</v>
      </c>
      <c r="I25" s="2405">
        <v>-55</v>
      </c>
      <c r="J25" s="2405">
        <v>-55</v>
      </c>
      <c r="K25" s="2405">
        <v>-56</v>
      </c>
      <c r="L25" s="2405">
        <v>-71</v>
      </c>
      <c r="M25" s="2405">
        <v>-72</v>
      </c>
      <c r="N25" s="2405">
        <v>-73</v>
      </c>
      <c r="O25" s="2405">
        <v>-74</v>
      </c>
      <c r="P25" s="2405">
        <f>-75</f>
        <v>-75</v>
      </c>
      <c r="Q25" s="2406">
        <v>-76</v>
      </c>
    </row>
    <row r="26" spans="2:17" ht="15" customHeight="1">
      <c r="B26" s="2552" t="s">
        <v>1052</v>
      </c>
      <c r="C26" s="744">
        <v>0</v>
      </c>
      <c r="D26" s="744">
        <v>0</v>
      </c>
      <c r="E26" s="744">
        <v>0</v>
      </c>
      <c r="F26" s="744">
        <v>0</v>
      </c>
      <c r="G26" s="744">
        <v>0</v>
      </c>
      <c r="H26" s="744">
        <v>0</v>
      </c>
      <c r="I26" s="744">
        <v>0</v>
      </c>
      <c r="J26" s="744">
        <v>0</v>
      </c>
      <c r="K26" s="744">
        <v>0</v>
      </c>
      <c r="L26" s="744">
        <v>0</v>
      </c>
      <c r="M26" s="744">
        <v>0</v>
      </c>
      <c r="N26" s="744">
        <v>0</v>
      </c>
      <c r="O26" s="744">
        <v>0</v>
      </c>
      <c r="P26" s="2392">
        <v>0</v>
      </c>
      <c r="Q26" s="745">
        <v>0</v>
      </c>
    </row>
    <row r="27" spans="2:17" ht="15" customHeight="1">
      <c r="B27" s="2552" t="s">
        <v>639</v>
      </c>
      <c r="C27" s="744">
        <v>37</v>
      </c>
      <c r="D27" s="744">
        <v>38</v>
      </c>
      <c r="E27" s="744">
        <v>39</v>
      </c>
      <c r="F27" s="744">
        <v>39</v>
      </c>
      <c r="G27" s="744">
        <v>53</v>
      </c>
      <c r="H27" s="744">
        <v>54</v>
      </c>
      <c r="I27" s="744">
        <v>55</v>
      </c>
      <c r="J27" s="744">
        <v>55</v>
      </c>
      <c r="K27" s="744">
        <v>56</v>
      </c>
      <c r="L27" s="744">
        <v>71</v>
      </c>
      <c r="M27" s="744">
        <v>72</v>
      </c>
      <c r="N27" s="744">
        <v>73</v>
      </c>
      <c r="O27" s="744">
        <v>74</v>
      </c>
      <c r="P27" s="744">
        <v>75</v>
      </c>
      <c r="Q27" s="745">
        <v>76</v>
      </c>
    </row>
    <row r="28" spans="2:17" ht="15" customHeight="1">
      <c r="B28" s="969" t="s">
        <v>6</v>
      </c>
      <c r="C28" s="746">
        <v>27</v>
      </c>
      <c r="D28" s="746">
        <v>-31</v>
      </c>
      <c r="E28" s="746">
        <v>-48</v>
      </c>
      <c r="F28" s="746">
        <v>-42</v>
      </c>
      <c r="G28" s="746">
        <v>-54</v>
      </c>
      <c r="H28" s="746">
        <v>-25</v>
      </c>
      <c r="I28" s="746">
        <v>-48</v>
      </c>
      <c r="J28" s="746">
        <v>-52</v>
      </c>
      <c r="K28" s="746">
        <v>-56</v>
      </c>
      <c r="L28" s="746">
        <v>-71</v>
      </c>
      <c r="M28" s="746">
        <v>-72</v>
      </c>
      <c r="N28" s="746">
        <v>-73</v>
      </c>
      <c r="O28" s="746">
        <v>-74</v>
      </c>
      <c r="P28" s="746">
        <v>-75</v>
      </c>
      <c r="Q28" s="970">
        <v>-76</v>
      </c>
    </row>
    <row r="29" spans="2:17" s="2391" customFormat="1" ht="13.5" customHeight="1">
      <c r="B29" s="2389"/>
      <c r="C29" s="2390"/>
      <c r="D29" s="2390"/>
      <c r="E29" s="2390"/>
      <c r="F29" s="2390"/>
      <c r="G29" s="2390"/>
      <c r="H29" s="2390"/>
      <c r="I29" s="2390"/>
      <c r="J29" s="2390"/>
      <c r="K29" s="2390"/>
      <c r="L29" s="2390"/>
      <c r="M29" s="2390"/>
      <c r="N29" s="2390"/>
      <c r="O29" s="2390"/>
      <c r="P29" s="2390"/>
      <c r="Q29" s="2390"/>
    </row>
    <row r="30" spans="2:17" s="976" customFormat="1" ht="20.100000000000001" customHeight="1">
      <c r="B30" s="2481" t="s">
        <v>635</v>
      </c>
      <c r="C30" s="974">
        <v>2049</v>
      </c>
      <c r="D30" s="974">
        <v>2050</v>
      </c>
      <c r="E30" s="974">
        <v>2051</v>
      </c>
      <c r="F30" s="974">
        <v>2052</v>
      </c>
      <c r="G30" s="974">
        <v>2053</v>
      </c>
      <c r="H30" s="974">
        <v>2054</v>
      </c>
      <c r="I30" s="974">
        <v>2055</v>
      </c>
      <c r="J30" s="974">
        <v>2056</v>
      </c>
      <c r="K30" s="974">
        <v>2057</v>
      </c>
      <c r="L30" s="974">
        <v>2058</v>
      </c>
      <c r="M30" s="974">
        <v>2059</v>
      </c>
      <c r="N30" s="974">
        <v>2060</v>
      </c>
      <c r="O30" s="974">
        <v>2061</v>
      </c>
      <c r="P30" s="975">
        <v>2062</v>
      </c>
      <c r="Q30" s="2556"/>
    </row>
    <row r="31" spans="2:17" ht="15" customHeight="1">
      <c r="B31" s="2404" t="s">
        <v>636</v>
      </c>
      <c r="C31" s="2405">
        <v>0</v>
      </c>
      <c r="D31" s="2405">
        <v>0</v>
      </c>
      <c r="E31" s="2405">
        <v>0</v>
      </c>
      <c r="F31" s="2405">
        <v>0</v>
      </c>
      <c r="G31" s="2405">
        <v>0</v>
      </c>
      <c r="H31" s="2405">
        <v>0</v>
      </c>
      <c r="I31" s="2405">
        <v>0</v>
      </c>
      <c r="J31" s="2405">
        <v>0</v>
      </c>
      <c r="K31" s="2405">
        <v>0</v>
      </c>
      <c r="L31" s="2405">
        <v>0</v>
      </c>
      <c r="M31" s="2405">
        <v>0</v>
      </c>
      <c r="N31" s="2405">
        <v>0</v>
      </c>
      <c r="O31" s="2405">
        <v>0</v>
      </c>
      <c r="P31" s="2553">
        <v>0</v>
      </c>
      <c r="Q31" s="2390"/>
    </row>
    <row r="32" spans="2:17" ht="15" customHeight="1">
      <c r="B32" s="2552" t="s">
        <v>1052</v>
      </c>
      <c r="C32" s="744">
        <v>0</v>
      </c>
      <c r="D32" s="744">
        <v>0</v>
      </c>
      <c r="E32" s="744">
        <v>0</v>
      </c>
      <c r="F32" s="744">
        <v>0</v>
      </c>
      <c r="G32" s="744">
        <v>0</v>
      </c>
      <c r="H32" s="744">
        <v>0</v>
      </c>
      <c r="I32" s="744">
        <v>0</v>
      </c>
      <c r="J32" s="744">
        <v>0</v>
      </c>
      <c r="K32" s="744">
        <v>0</v>
      </c>
      <c r="L32" s="744">
        <v>0</v>
      </c>
      <c r="M32" s="744">
        <v>0</v>
      </c>
      <c r="N32" s="744">
        <v>0</v>
      </c>
      <c r="O32" s="744">
        <v>0</v>
      </c>
      <c r="P32" s="745">
        <v>0</v>
      </c>
      <c r="Q32" s="2557"/>
    </row>
    <row r="33" spans="2:17" ht="15" customHeight="1">
      <c r="B33" s="2552" t="s">
        <v>639</v>
      </c>
      <c r="C33" s="744">
        <v>0</v>
      </c>
      <c r="D33" s="744">
        <v>0</v>
      </c>
      <c r="E33" s="744">
        <v>0</v>
      </c>
      <c r="F33" s="744">
        <v>0</v>
      </c>
      <c r="G33" s="744">
        <v>0</v>
      </c>
      <c r="H33" s="744">
        <v>0</v>
      </c>
      <c r="I33" s="744">
        <v>0</v>
      </c>
      <c r="J33" s="744">
        <v>0</v>
      </c>
      <c r="K33" s="744">
        <v>0</v>
      </c>
      <c r="L33" s="744">
        <v>0</v>
      </c>
      <c r="M33" s="744">
        <v>0</v>
      </c>
      <c r="N33" s="744">
        <v>0</v>
      </c>
      <c r="O33" s="744">
        <v>0</v>
      </c>
      <c r="P33" s="745">
        <v>0</v>
      </c>
      <c r="Q33" s="2557"/>
    </row>
    <row r="34" spans="2:17" ht="15" customHeight="1">
      <c r="B34" s="2398" t="s">
        <v>637</v>
      </c>
      <c r="C34" s="2399">
        <v>0</v>
      </c>
      <c r="D34" s="2399">
        <v>0</v>
      </c>
      <c r="E34" s="2399">
        <v>0</v>
      </c>
      <c r="F34" s="2399">
        <v>0</v>
      </c>
      <c r="G34" s="2399">
        <v>0</v>
      </c>
      <c r="H34" s="2399">
        <v>0</v>
      </c>
      <c r="I34" s="2399">
        <v>0</v>
      </c>
      <c r="J34" s="2399">
        <v>0</v>
      </c>
      <c r="K34" s="2399">
        <v>0</v>
      </c>
      <c r="L34" s="2399">
        <v>0</v>
      </c>
      <c r="M34" s="2399">
        <v>0</v>
      </c>
      <c r="N34" s="2399">
        <v>0</v>
      </c>
      <c r="O34" s="2399">
        <v>0</v>
      </c>
      <c r="P34" s="2554">
        <v>0</v>
      </c>
      <c r="Q34" s="2390"/>
    </row>
    <row r="35" spans="2:17" ht="15" customHeight="1">
      <c r="B35" s="2401" t="s">
        <v>1</v>
      </c>
      <c r="C35" s="2402">
        <v>0</v>
      </c>
      <c r="D35" s="2402">
        <v>0</v>
      </c>
      <c r="E35" s="2402">
        <v>0</v>
      </c>
      <c r="F35" s="2402">
        <v>0</v>
      </c>
      <c r="G35" s="2402">
        <v>0</v>
      </c>
      <c r="H35" s="2402">
        <v>0</v>
      </c>
      <c r="I35" s="2402">
        <v>0</v>
      </c>
      <c r="J35" s="2402">
        <v>0</v>
      </c>
      <c r="K35" s="2402">
        <v>0</v>
      </c>
      <c r="L35" s="2402">
        <v>0</v>
      </c>
      <c r="M35" s="2402">
        <v>0</v>
      </c>
      <c r="N35" s="2402">
        <v>0</v>
      </c>
      <c r="O35" s="2402">
        <v>0</v>
      </c>
      <c r="P35" s="2555">
        <v>0</v>
      </c>
      <c r="Q35" s="2390"/>
    </row>
    <row r="36" spans="2:17" ht="15" customHeight="1">
      <c r="B36" s="2404" t="s">
        <v>638</v>
      </c>
      <c r="C36" s="2405">
        <v>-76</v>
      </c>
      <c r="D36" s="2405">
        <v>-77</v>
      </c>
      <c r="E36" s="2405">
        <v>-77</v>
      </c>
      <c r="F36" s="2405">
        <v>-78</v>
      </c>
      <c r="G36" s="2405">
        <v>-155</v>
      </c>
      <c r="H36" s="2405">
        <v>-156</v>
      </c>
      <c r="I36" s="2405">
        <v>-156</v>
      </c>
      <c r="J36" s="2405">
        <v>-156</v>
      </c>
      <c r="K36" s="2405">
        <v>-156</v>
      </c>
      <c r="L36" s="2405">
        <v>-156</v>
      </c>
      <c r="M36" s="2405">
        <v>-156</v>
      </c>
      <c r="N36" s="2405">
        <v>-157</v>
      </c>
      <c r="O36" s="2405">
        <v>-157</v>
      </c>
      <c r="P36" s="2553">
        <v>-157</v>
      </c>
      <c r="Q36" s="2390"/>
    </row>
    <row r="37" spans="2:17" ht="15" customHeight="1">
      <c r="B37" s="2552" t="s">
        <v>1052</v>
      </c>
      <c r="C37" s="744">
        <v>0</v>
      </c>
      <c r="D37" s="744">
        <v>0</v>
      </c>
      <c r="E37" s="744">
        <v>0</v>
      </c>
      <c r="F37" s="744">
        <v>0</v>
      </c>
      <c r="G37" s="744">
        <v>0</v>
      </c>
      <c r="H37" s="744">
        <v>0</v>
      </c>
      <c r="I37" s="744">
        <v>0</v>
      </c>
      <c r="J37" s="744">
        <v>0</v>
      </c>
      <c r="K37" s="744">
        <v>0</v>
      </c>
      <c r="L37" s="744">
        <v>0</v>
      </c>
      <c r="M37" s="744">
        <v>0</v>
      </c>
      <c r="N37" s="744">
        <v>0</v>
      </c>
      <c r="O37" s="744">
        <v>0</v>
      </c>
      <c r="P37" s="745">
        <v>0</v>
      </c>
      <c r="Q37" s="2557"/>
    </row>
    <row r="38" spans="2:17" ht="15" customHeight="1">
      <c r="B38" s="2552" t="s">
        <v>639</v>
      </c>
      <c r="C38" s="744">
        <v>76</v>
      </c>
      <c r="D38" s="744">
        <v>77</v>
      </c>
      <c r="E38" s="744">
        <v>77</v>
      </c>
      <c r="F38" s="744">
        <v>78</v>
      </c>
      <c r="G38" s="744">
        <v>155</v>
      </c>
      <c r="H38" s="744">
        <v>156</v>
      </c>
      <c r="I38" s="744">
        <v>156</v>
      </c>
      <c r="J38" s="744">
        <v>156</v>
      </c>
      <c r="K38" s="744">
        <v>156</v>
      </c>
      <c r="L38" s="744">
        <v>156</v>
      </c>
      <c r="M38" s="744">
        <v>156</v>
      </c>
      <c r="N38" s="744">
        <v>157</v>
      </c>
      <c r="O38" s="744">
        <v>157</v>
      </c>
      <c r="P38" s="745">
        <v>157</v>
      </c>
      <c r="Q38" s="2557"/>
    </row>
    <row r="39" spans="2:17" ht="15" customHeight="1">
      <c r="B39" s="971" t="s">
        <v>6</v>
      </c>
      <c r="C39" s="972">
        <v>-76</v>
      </c>
      <c r="D39" s="972">
        <v>-77</v>
      </c>
      <c r="E39" s="972">
        <v>-77</v>
      </c>
      <c r="F39" s="972">
        <v>-78</v>
      </c>
      <c r="G39" s="972">
        <v>-155</v>
      </c>
      <c r="H39" s="972">
        <v>-156</v>
      </c>
      <c r="I39" s="972">
        <v>-156</v>
      </c>
      <c r="J39" s="972">
        <v>-156</v>
      </c>
      <c r="K39" s="972">
        <v>-156</v>
      </c>
      <c r="L39" s="972">
        <v>-156</v>
      </c>
      <c r="M39" s="972">
        <v>-156</v>
      </c>
      <c r="N39" s="972">
        <v>-157</v>
      </c>
      <c r="O39" s="972">
        <v>-157</v>
      </c>
      <c r="P39" s="973">
        <v>-157</v>
      </c>
      <c r="Q39" s="2526"/>
    </row>
    <row r="40" spans="2:17">
      <c r="B40" s="2393" t="s">
        <v>630</v>
      </c>
      <c r="C40" s="2394"/>
      <c r="D40" s="2394"/>
      <c r="E40" s="2394"/>
      <c r="F40" s="2394"/>
      <c r="G40" s="2394"/>
      <c r="H40" s="2394"/>
      <c r="I40" s="2394"/>
      <c r="J40" s="2394"/>
      <c r="K40" s="2394"/>
      <c r="L40" s="2394"/>
      <c r="M40" s="2394"/>
      <c r="N40" s="743"/>
      <c r="O40" s="743"/>
      <c r="P40" s="743"/>
      <c r="Q40" s="743"/>
    </row>
    <row r="41" spans="2:17">
      <c r="B41" s="2393" t="s">
        <v>3378</v>
      </c>
      <c r="C41" s="2394"/>
      <c r="D41" s="2394"/>
      <c r="E41" s="2394"/>
      <c r="F41" s="2394"/>
      <c r="G41" s="2394"/>
      <c r="H41" s="2394"/>
      <c r="I41" s="2394"/>
      <c r="J41" s="2394"/>
      <c r="K41" s="2394"/>
      <c r="L41" s="2394"/>
      <c r="M41" s="2394"/>
      <c r="N41" s="743"/>
      <c r="O41" s="743"/>
      <c r="P41" s="743"/>
      <c r="Q41" s="743"/>
    </row>
    <row r="42" spans="2:17">
      <c r="B42" s="2393" t="s">
        <v>1053</v>
      </c>
      <c r="C42" s="2394"/>
      <c r="D42" s="2394"/>
      <c r="E42" s="2394"/>
      <c r="F42" s="2394"/>
      <c r="G42" s="2394"/>
      <c r="H42" s="2394"/>
      <c r="I42" s="2394"/>
      <c r="J42" s="2394"/>
      <c r="K42" s="2394"/>
      <c r="L42" s="2394"/>
      <c r="M42" s="2394"/>
      <c r="N42" s="743"/>
      <c r="O42" s="743"/>
      <c r="P42" s="743"/>
      <c r="Q42" s="743"/>
    </row>
    <row r="43" spans="2:17">
      <c r="B43" s="2393" t="s">
        <v>3161</v>
      </c>
      <c r="C43" s="2394"/>
      <c r="D43" s="2394"/>
      <c r="E43" s="2394"/>
      <c r="F43" s="2394"/>
      <c r="G43" s="2394"/>
      <c r="H43" s="2394"/>
      <c r="I43" s="2394"/>
      <c r="J43" s="2394"/>
      <c r="K43" s="2394"/>
      <c r="L43" s="2394"/>
      <c r="M43" s="2394"/>
      <c r="N43" s="743"/>
      <c r="O43" s="743"/>
      <c r="P43" s="743"/>
      <c r="Q43" s="743"/>
    </row>
    <row r="44" spans="2:17">
      <c r="B44" s="2393" t="s">
        <v>3379</v>
      </c>
      <c r="C44" s="2385"/>
      <c r="D44" s="2385"/>
      <c r="E44" s="2385"/>
      <c r="F44" s="2385"/>
      <c r="G44" s="2385"/>
      <c r="H44" s="2385"/>
      <c r="I44" s="2385"/>
      <c r="J44" s="2385"/>
      <c r="K44" s="2385"/>
      <c r="L44" s="2385"/>
      <c r="M44" s="2385"/>
    </row>
  </sheetData>
  <pageMargins left="0.7" right="0.7" top="0.75" bottom="0.75" header="0.3" footer="0.3"/>
  <pageSetup paperSize="9" orientation="portrait" r:id="rId1"/>
  <drawing r:id="rId2"/>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6"/>
  <dimension ref="B1:H25"/>
  <sheetViews>
    <sheetView workbookViewId="0">
      <selection activeCell="B6" sqref="B6:H6"/>
    </sheetView>
  </sheetViews>
  <sheetFormatPr defaultRowHeight="12"/>
  <cols>
    <col min="1" max="1" width="9.140625" style="3"/>
    <col min="2" max="2" width="48.7109375" style="3" customWidth="1"/>
    <col min="3" max="3" width="10.7109375" style="3" customWidth="1"/>
    <col min="4" max="4" width="7.7109375" style="3" customWidth="1"/>
    <col min="5" max="5" width="10.7109375" style="3" customWidth="1"/>
    <col min="6" max="6" width="7.7109375" style="3" customWidth="1"/>
    <col min="7" max="7" width="10.7109375" style="3" customWidth="1"/>
    <col min="8" max="8" width="7.7109375" style="3" customWidth="1"/>
    <col min="9" max="16384" width="9.140625" style="3"/>
  </cols>
  <sheetData>
    <row r="1" spans="2:8" ht="15" customHeight="1"/>
    <row r="2" spans="2:8" ht="15" customHeight="1"/>
    <row r="3" spans="2:8" ht="15" customHeight="1"/>
    <row r="4" spans="2:8" ht="15" customHeight="1"/>
    <row r="5" spans="2:8" ht="15" customHeight="1"/>
    <row r="6" spans="2:8" ht="15" customHeight="1">
      <c r="B6" s="2915" t="s">
        <v>3380</v>
      </c>
      <c r="C6" s="2915"/>
      <c r="D6" s="2915"/>
      <c r="E6" s="2915"/>
      <c r="F6" s="2915"/>
      <c r="G6" s="2915"/>
      <c r="H6" s="2915"/>
    </row>
    <row r="7" spans="2:8" ht="15" customHeight="1">
      <c r="B7" s="2916" t="s">
        <v>2783</v>
      </c>
      <c r="C7" s="2916"/>
      <c r="D7" s="2916"/>
      <c r="E7" s="2916"/>
      <c r="F7" s="2916"/>
      <c r="G7" s="2916"/>
      <c r="H7" s="2916"/>
    </row>
    <row r="8" spans="2:8" ht="15" customHeight="1">
      <c r="B8" s="2693" t="s">
        <v>640</v>
      </c>
      <c r="C8" s="2918">
        <v>2018</v>
      </c>
      <c r="D8" s="2918"/>
      <c r="E8" s="2918" t="s">
        <v>1059</v>
      </c>
      <c r="F8" s="2918"/>
      <c r="G8" s="2918" t="s">
        <v>1081</v>
      </c>
      <c r="H8" s="2919"/>
    </row>
    <row r="9" spans="2:8" ht="15" customHeight="1">
      <c r="B9" s="2917"/>
      <c r="C9" s="981" t="s">
        <v>131</v>
      </c>
      <c r="D9" s="981" t="s">
        <v>23</v>
      </c>
      <c r="E9" s="981" t="s">
        <v>131</v>
      </c>
      <c r="F9" s="981" t="s">
        <v>23</v>
      </c>
      <c r="G9" s="981" t="s">
        <v>131</v>
      </c>
      <c r="H9" s="982" t="s">
        <v>23</v>
      </c>
    </row>
    <row r="10" spans="2:8" ht="15" customHeight="1">
      <c r="B10" s="2015" t="s">
        <v>2772</v>
      </c>
      <c r="C10" s="747">
        <v>125094.88181537001</v>
      </c>
      <c r="D10" s="2020">
        <v>50.943015696744979</v>
      </c>
      <c r="E10" s="747">
        <v>130887.39681537</v>
      </c>
      <c r="F10" s="748">
        <v>51.763979510450234</v>
      </c>
      <c r="G10" s="747">
        <v>138868.73881537002</v>
      </c>
      <c r="H10" s="749">
        <v>53.091569776219401</v>
      </c>
    </row>
    <row r="11" spans="2:8" ht="15" customHeight="1">
      <c r="B11" s="2015" t="s">
        <v>2773</v>
      </c>
      <c r="C11" s="747">
        <v>7950</v>
      </c>
      <c r="D11" s="2020">
        <v>3.2375183453697618</v>
      </c>
      <c r="E11" s="747">
        <v>7950</v>
      </c>
      <c r="F11" s="748">
        <v>3.1441043761346661</v>
      </c>
      <c r="G11" s="747">
        <v>7950</v>
      </c>
      <c r="H11" s="749">
        <v>3.039402412101611</v>
      </c>
    </row>
    <row r="12" spans="2:8" ht="15" customHeight="1">
      <c r="B12" s="2015" t="s">
        <v>2774</v>
      </c>
      <c r="C12" s="747">
        <v>16417.514188000001</v>
      </c>
      <c r="D12" s="2020">
        <v>6.6857865872979056</v>
      </c>
      <c r="E12" s="747">
        <v>16908.783931450002</v>
      </c>
      <c r="F12" s="748">
        <v>6.6871674910676067</v>
      </c>
      <c r="G12" s="747">
        <v>16908.783931450002</v>
      </c>
      <c r="H12" s="749">
        <v>6.4644778197426529</v>
      </c>
    </row>
    <row r="13" spans="2:8" ht="15" customHeight="1">
      <c r="B13" s="2015" t="s">
        <v>2775</v>
      </c>
      <c r="C13" s="747">
        <v>11871.565205060002</v>
      </c>
      <c r="D13" s="2020">
        <v>4.8345169986962375</v>
      </c>
      <c r="E13" s="747">
        <v>12017.660621436487</v>
      </c>
      <c r="F13" s="748">
        <v>4.7528024340578252</v>
      </c>
      <c r="G13" s="747">
        <v>12166.251413462816</v>
      </c>
      <c r="H13" s="749">
        <v>4.6513375965174237</v>
      </c>
    </row>
    <row r="14" spans="2:8" ht="15" customHeight="1">
      <c r="B14" s="2015" t="s">
        <v>645</v>
      </c>
      <c r="C14" s="747">
        <v>21696.96011693</v>
      </c>
      <c r="D14" s="2020">
        <v>8.8357618134989835</v>
      </c>
      <c r="E14" s="747">
        <v>24397.781724980097</v>
      </c>
      <c r="F14" s="748">
        <v>9.6489524892438112</v>
      </c>
      <c r="G14" s="747">
        <v>25067.338305477722</v>
      </c>
      <c r="H14" s="749">
        <v>9.5836136491366162</v>
      </c>
    </row>
    <row r="15" spans="2:8" ht="15" customHeight="1">
      <c r="B15" s="2558" t="s">
        <v>2776</v>
      </c>
      <c r="C15" s="2559">
        <v>13660.20165753</v>
      </c>
      <c r="D15" s="2560">
        <v>5.5629123858746921</v>
      </c>
      <c r="E15" s="2559">
        <v>11982.833491440095</v>
      </c>
      <c r="F15" s="2561">
        <v>4.739028832569792</v>
      </c>
      <c r="G15" s="2559">
        <v>13252.390071937716</v>
      </c>
      <c r="H15" s="2562">
        <v>5.0665844466363446</v>
      </c>
    </row>
    <row r="16" spans="2:8" ht="15" customHeight="1">
      <c r="B16" s="2015" t="s">
        <v>2777</v>
      </c>
      <c r="C16" s="747">
        <v>6882.66275683</v>
      </c>
      <c r="D16" s="2020">
        <v>2.8028612503434394</v>
      </c>
      <c r="E16" s="747">
        <v>6875.7282521699999</v>
      </c>
      <c r="F16" s="748">
        <v>2.7192461995925101</v>
      </c>
      <c r="G16" s="747">
        <v>6786.6127863800002</v>
      </c>
      <c r="H16" s="749">
        <v>2.5946222984808816</v>
      </c>
    </row>
    <row r="17" spans="2:8" ht="15" customHeight="1">
      <c r="B17" s="2015" t="s">
        <v>2778</v>
      </c>
      <c r="C17" s="747">
        <v>4016.5779349999998</v>
      </c>
      <c r="D17" s="2020">
        <v>1.6356911635433826</v>
      </c>
      <c r="E17" s="747">
        <v>4188.5576102628856</v>
      </c>
      <c r="F17" s="748">
        <v>1.6565109826565658</v>
      </c>
      <c r="G17" s="747">
        <v>4188.5576102628856</v>
      </c>
      <c r="H17" s="749">
        <v>1.601347434447745</v>
      </c>
    </row>
    <row r="18" spans="2:8" ht="15" customHeight="1">
      <c r="B18" s="2015" t="s">
        <v>2779</v>
      </c>
      <c r="C18" s="747">
        <v>51628.292079909996</v>
      </c>
      <c r="D18" s="2020">
        <v>21.024848144505278</v>
      </c>
      <c r="E18" s="747">
        <v>49628.292079909996</v>
      </c>
      <c r="F18" s="748">
        <v>19.627236516796781</v>
      </c>
      <c r="G18" s="747">
        <v>49628.292079909996</v>
      </c>
      <c r="H18" s="749">
        <v>18.973629013353673</v>
      </c>
    </row>
    <row r="19" spans="2:8" ht="15" customHeight="1">
      <c r="B19" s="2558" t="s">
        <v>2780</v>
      </c>
      <c r="C19" s="2559">
        <v>27328.292079909999</v>
      </c>
      <c r="D19" s="2563">
        <v>11.129037352997708</v>
      </c>
      <c r="E19" s="2559">
        <v>25328.292079909999</v>
      </c>
      <c r="F19" s="2563">
        <v>10.016955216158745</v>
      </c>
      <c r="G19" s="2559">
        <v>25328.292079909999</v>
      </c>
      <c r="H19" s="2563">
        <v>9.6833801310808276</v>
      </c>
    </row>
    <row r="20" spans="2:8" ht="15" customHeight="1">
      <c r="B20" s="2558" t="s">
        <v>2781</v>
      </c>
      <c r="C20" s="2559">
        <v>24300</v>
      </c>
      <c r="D20" s="2563">
        <v>9.8958107915075733</v>
      </c>
      <c r="E20" s="2559">
        <v>24300</v>
      </c>
      <c r="F20" s="2563">
        <v>9.6102813006380359</v>
      </c>
      <c r="G20" s="2559">
        <v>24300</v>
      </c>
      <c r="H20" s="2563">
        <v>9.2902488822728486</v>
      </c>
    </row>
    <row r="21" spans="2:8" ht="15" customHeight="1">
      <c r="B21" s="2558" t="s">
        <v>2782</v>
      </c>
      <c r="C21" s="2559">
        <v>0</v>
      </c>
      <c r="D21" s="2563">
        <v>0</v>
      </c>
      <c r="E21" s="2559">
        <v>0</v>
      </c>
      <c r="F21" s="2563">
        <v>0</v>
      </c>
      <c r="G21" s="2559">
        <v>0</v>
      </c>
      <c r="H21" s="2563">
        <v>0</v>
      </c>
    </row>
    <row r="22" spans="2:8" ht="15" customHeight="1">
      <c r="B22" s="2018" t="s">
        <v>6</v>
      </c>
      <c r="C22" s="750">
        <v>245558.4540971001</v>
      </c>
      <c r="D22" s="2021">
        <v>99.999999999999972</v>
      </c>
      <c r="E22" s="750">
        <v>252854.20103557946</v>
      </c>
      <c r="F22" s="751">
        <v>100</v>
      </c>
      <c r="G22" s="750">
        <v>261564.57494231343</v>
      </c>
      <c r="H22" s="977">
        <v>100</v>
      </c>
    </row>
    <row r="23" spans="2:8" ht="15" customHeight="1">
      <c r="B23" s="2015" t="s">
        <v>641</v>
      </c>
      <c r="C23" s="747">
        <v>-571.78922226999998</v>
      </c>
      <c r="D23" s="2020">
        <v>0</v>
      </c>
      <c r="E23" s="747">
        <v>-571.78922226999998</v>
      </c>
      <c r="F23" s="748">
        <v>0</v>
      </c>
      <c r="G23" s="747">
        <v>-571.78922226999998</v>
      </c>
      <c r="H23" s="749">
        <v>0</v>
      </c>
    </row>
    <row r="24" spans="2:8" ht="15" customHeight="1">
      <c r="B24" s="2019" t="s">
        <v>642</v>
      </c>
      <c r="C24" s="978">
        <v>244986.66487483011</v>
      </c>
      <c r="D24" s="2022">
        <v>0</v>
      </c>
      <c r="E24" s="978">
        <v>252282.41181330947</v>
      </c>
      <c r="F24" s="979">
        <v>0</v>
      </c>
      <c r="G24" s="978">
        <v>260992.78572004344</v>
      </c>
      <c r="H24" s="980">
        <v>0</v>
      </c>
    </row>
    <row r="25" spans="2:8">
      <c r="B25" s="3" t="s">
        <v>18</v>
      </c>
    </row>
  </sheetData>
  <mergeCells count="6">
    <mergeCell ref="B6:H6"/>
    <mergeCell ref="B7:H7"/>
    <mergeCell ref="B8:B9"/>
    <mergeCell ref="C8:D8"/>
    <mergeCell ref="E8:F8"/>
    <mergeCell ref="G8:H8"/>
  </mergeCells>
  <pageMargins left="0.7" right="0.7" top="0.75" bottom="0.75" header="0.3" footer="0.3"/>
  <pageSetup paperSize="9" orientation="portrait" r:id="rId1"/>
  <drawing r:id="rId2"/>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7"/>
  <dimension ref="B1:E29"/>
  <sheetViews>
    <sheetView workbookViewId="0">
      <selection activeCell="D26" sqref="D26"/>
    </sheetView>
  </sheetViews>
  <sheetFormatPr defaultRowHeight="12"/>
  <cols>
    <col min="1" max="1" width="9.140625" style="3"/>
    <col min="2" max="2" width="53.42578125" style="3" customWidth="1"/>
    <col min="3" max="5" width="9.7109375" style="3" customWidth="1"/>
    <col min="6" max="16384" width="9.140625" style="3"/>
  </cols>
  <sheetData>
    <row r="1" spans="2:5" ht="15" customHeight="1"/>
    <row r="2" spans="2:5" ht="15" customHeight="1"/>
    <row r="3" spans="2:5" ht="15" customHeight="1"/>
    <row r="4" spans="2:5" ht="15" customHeight="1"/>
    <row r="5" spans="2:5" ht="15" customHeight="1"/>
    <row r="6" spans="2:5" ht="15" customHeight="1">
      <c r="B6" s="1131" t="s">
        <v>3363</v>
      </c>
      <c r="C6" s="1131"/>
      <c r="D6" s="1131"/>
    </row>
    <row r="7" spans="2:5" ht="15" customHeight="1">
      <c r="B7" s="2920" t="s">
        <v>56</v>
      </c>
      <c r="C7" s="2920"/>
      <c r="D7" s="2921"/>
    </row>
    <row r="8" spans="2:5" ht="24.95" customHeight="1">
      <c r="B8" s="987"/>
      <c r="C8" s="988">
        <v>2018</v>
      </c>
      <c r="D8" s="989" t="s">
        <v>1030</v>
      </c>
      <c r="E8" s="990" t="s">
        <v>1068</v>
      </c>
    </row>
    <row r="9" spans="2:5" ht="15" customHeight="1">
      <c r="B9" s="997" t="s">
        <v>652</v>
      </c>
      <c r="C9" s="998">
        <v>7338.9222813600218</v>
      </c>
      <c r="D9" s="998">
        <v>9803.30606042</v>
      </c>
      <c r="E9" s="999">
        <v>9576.9829840000002</v>
      </c>
    </row>
    <row r="10" spans="2:5" ht="15" customHeight="1">
      <c r="B10" s="756" t="s">
        <v>1007</v>
      </c>
      <c r="C10" s="753">
        <v>3666.2493376500206</v>
      </c>
      <c r="D10" s="753">
        <v>4194</v>
      </c>
      <c r="E10" s="754">
        <v>5873.684542</v>
      </c>
    </row>
    <row r="11" spans="2:5" ht="15" customHeight="1">
      <c r="B11" s="752" t="s">
        <v>1008</v>
      </c>
      <c r="C11" s="753">
        <v>3672.6729437100012</v>
      </c>
      <c r="D11" s="753">
        <v>5609.30606042</v>
      </c>
      <c r="E11" s="754">
        <v>3703.2984420000003</v>
      </c>
    </row>
    <row r="12" spans="2:5" ht="15" customHeight="1">
      <c r="B12" s="755" t="s">
        <v>643</v>
      </c>
      <c r="C12" s="753">
        <v>0</v>
      </c>
      <c r="D12" s="753">
        <v>0</v>
      </c>
      <c r="E12" s="754">
        <v>0</v>
      </c>
    </row>
    <row r="13" spans="2:5" ht="15" customHeight="1">
      <c r="B13" s="991" t="s">
        <v>653</v>
      </c>
      <c r="C13" s="992">
        <v>37320.127522006143</v>
      </c>
      <c r="D13" s="992">
        <v>40484.037127289404</v>
      </c>
      <c r="E13" s="993">
        <v>36588.463013410765</v>
      </c>
    </row>
    <row r="14" spans="2:5" ht="15" customHeight="1">
      <c r="B14" s="756" t="s">
        <v>644</v>
      </c>
      <c r="C14" s="753">
        <v>1696.9181787861501</v>
      </c>
      <c r="D14" s="757">
        <v>3913.9860413301403</v>
      </c>
      <c r="E14" s="758">
        <v>4102.8777316606693</v>
      </c>
    </row>
    <row r="15" spans="2:5" ht="15" customHeight="1">
      <c r="B15" s="756" t="s">
        <v>645</v>
      </c>
      <c r="C15" s="753">
        <v>20690.487563179999</v>
      </c>
      <c r="D15" s="757">
        <v>21696.96011693</v>
      </c>
      <c r="E15" s="758">
        <v>24397.781724980101</v>
      </c>
    </row>
    <row r="16" spans="2:5" ht="15" customHeight="1">
      <c r="B16" s="756" t="s">
        <v>1009</v>
      </c>
      <c r="C16" s="753">
        <v>9823.6746045500004</v>
      </c>
      <c r="D16" s="757">
        <v>14812.058063749268</v>
      </c>
      <c r="E16" s="758">
        <v>8107.7734657899964</v>
      </c>
    </row>
    <row r="17" spans="2:5" ht="15" customHeight="1">
      <c r="B17" s="756" t="s">
        <v>646</v>
      </c>
      <c r="C17" s="753">
        <v>5514.7786049999995</v>
      </c>
      <c r="D17" s="757">
        <v>86.90994714659999</v>
      </c>
      <c r="E17" s="758">
        <v>0</v>
      </c>
    </row>
    <row r="18" spans="2:5" ht="15" customHeight="1">
      <c r="B18" s="756" t="s">
        <v>1054</v>
      </c>
      <c r="C18" s="753">
        <v>-405.73142950999977</v>
      </c>
      <c r="D18" s="757">
        <v>-25.877041866599996</v>
      </c>
      <c r="E18" s="758">
        <v>-19.969909020000046</v>
      </c>
    </row>
    <row r="19" spans="2:5" ht="15" customHeight="1">
      <c r="B19" s="994" t="s">
        <v>1061</v>
      </c>
      <c r="C19" s="995">
        <v>44659.049803366164</v>
      </c>
      <c r="D19" s="995">
        <v>50287.343187709404</v>
      </c>
      <c r="E19" s="996">
        <v>46165.445997410767</v>
      </c>
    </row>
    <row r="20" spans="2:5" ht="15" customHeight="1">
      <c r="B20" s="991" t="s">
        <v>654</v>
      </c>
      <c r="C20" s="992">
        <v>45429.007034596325</v>
      </c>
      <c r="D20" s="992">
        <v>50483.577798066217</v>
      </c>
      <c r="E20" s="993">
        <v>46231.966439521537</v>
      </c>
    </row>
    <row r="21" spans="2:5" ht="15" customHeight="1">
      <c r="B21" s="756" t="s">
        <v>647</v>
      </c>
      <c r="C21" s="753">
        <v>563.73822820000009</v>
      </c>
      <c r="D21" s="757">
        <v>722.63101612000003</v>
      </c>
      <c r="E21" s="758">
        <v>196.23461035681248</v>
      </c>
    </row>
    <row r="22" spans="2:5" ht="15" customHeight="1">
      <c r="B22" s="756" t="s">
        <v>648</v>
      </c>
      <c r="C22" s="753">
        <v>44865.268806396321</v>
      </c>
      <c r="D22" s="757">
        <v>49760.946781946215</v>
      </c>
      <c r="E22" s="758">
        <v>46035.731829164724</v>
      </c>
    </row>
    <row r="23" spans="2:5" ht="15" customHeight="1">
      <c r="B23" s="756" t="s">
        <v>1010</v>
      </c>
      <c r="C23" s="753">
        <v>0</v>
      </c>
      <c r="D23" s="757">
        <v>0</v>
      </c>
      <c r="E23" s="758">
        <v>0</v>
      </c>
    </row>
    <row r="24" spans="2:5" ht="15" customHeight="1">
      <c r="B24" s="997" t="s">
        <v>1060</v>
      </c>
      <c r="C24" s="998">
        <v>722.63101612000003</v>
      </c>
      <c r="D24" s="998">
        <v>196.23461035681248</v>
      </c>
      <c r="E24" s="999">
        <v>66.520442110770091</v>
      </c>
    </row>
    <row r="25" spans="2:5" ht="15" customHeight="1">
      <c r="B25" s="756" t="s">
        <v>649</v>
      </c>
      <c r="C25" s="753">
        <v>-47.326215110160661</v>
      </c>
      <c r="D25" s="757">
        <v>0</v>
      </c>
      <c r="E25" s="758">
        <v>0</v>
      </c>
    </row>
    <row r="26" spans="2:5" ht="15" customHeight="1">
      <c r="B26" s="997" t="s">
        <v>655</v>
      </c>
      <c r="C26" s="998">
        <v>44865.268806396321</v>
      </c>
      <c r="D26" s="998">
        <v>49760.946781946215</v>
      </c>
      <c r="E26" s="999">
        <v>46035.731829164724</v>
      </c>
    </row>
    <row r="27" spans="2:5" ht="15" customHeight="1">
      <c r="B27" s="756" t="s">
        <v>650</v>
      </c>
      <c r="C27" s="753">
        <v>0</v>
      </c>
      <c r="D27" s="757">
        <v>0</v>
      </c>
      <c r="E27" s="758">
        <v>0</v>
      </c>
    </row>
    <row r="28" spans="2:5" ht="15" customHeight="1">
      <c r="B28" s="983" t="s">
        <v>651</v>
      </c>
      <c r="C28" s="984">
        <v>44865.268806396321</v>
      </c>
      <c r="D28" s="985">
        <v>49760.946781946215</v>
      </c>
      <c r="E28" s="986">
        <v>46035.731829164724</v>
      </c>
    </row>
    <row r="29" spans="2:5">
      <c r="B29" s="3" t="s">
        <v>18</v>
      </c>
    </row>
  </sheetData>
  <mergeCells count="1">
    <mergeCell ref="B7:D7"/>
  </mergeCells>
  <pageMargins left="0.7" right="0.7" top="0.75" bottom="0.75" header="0.3" footer="0.3"/>
  <drawing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8"/>
  <dimension ref="B1:E24"/>
  <sheetViews>
    <sheetView workbookViewId="0">
      <selection activeCell="H4" sqref="H4"/>
    </sheetView>
  </sheetViews>
  <sheetFormatPr defaultRowHeight="12"/>
  <cols>
    <col min="1" max="1" width="9.140625" style="3"/>
    <col min="2" max="2" width="43.28515625" style="3" customWidth="1"/>
    <col min="3" max="3" width="11.7109375" style="3" customWidth="1"/>
    <col min="4" max="4" width="13.85546875" style="3" customWidth="1"/>
    <col min="5" max="5" width="11.7109375" style="3" customWidth="1"/>
    <col min="6" max="16384" width="9.140625" style="3"/>
  </cols>
  <sheetData>
    <row r="1" spans="2:5" ht="15" customHeight="1"/>
    <row r="2" spans="2:5" ht="15" customHeight="1"/>
    <row r="3" spans="2:5" ht="15" customHeight="1"/>
    <row r="4" spans="2:5" ht="15" customHeight="1"/>
    <row r="5" spans="2:5" ht="15" customHeight="1"/>
    <row r="6" spans="2:5" ht="15" customHeight="1">
      <c r="B6" s="2922" t="s">
        <v>3364</v>
      </c>
      <c r="C6" s="2922"/>
      <c r="D6" s="2922"/>
      <c r="E6" s="2922"/>
    </row>
    <row r="7" spans="2:5" ht="15" customHeight="1">
      <c r="B7" s="2920" t="s">
        <v>659</v>
      </c>
      <c r="C7" s="2921"/>
      <c r="D7" s="2921"/>
      <c r="E7" s="2921"/>
    </row>
    <row r="8" spans="2:5" ht="20.100000000000001" customHeight="1">
      <c r="B8" s="1012"/>
      <c r="C8" s="911" t="s">
        <v>656</v>
      </c>
      <c r="D8" s="911" t="s">
        <v>657</v>
      </c>
      <c r="E8" s="910" t="s">
        <v>658</v>
      </c>
    </row>
    <row r="9" spans="2:5" ht="15" customHeight="1">
      <c r="B9" s="1009" t="s">
        <v>660</v>
      </c>
      <c r="C9" s="1010">
        <v>49502.057159536729</v>
      </c>
      <c r="D9" s="1010">
        <v>40423.004222009404</v>
      </c>
      <c r="E9" s="1011">
        <v>9079.0529375273254</v>
      </c>
    </row>
    <row r="10" spans="2:5" ht="15" customHeight="1">
      <c r="B10" s="759" t="s">
        <v>2775</v>
      </c>
      <c r="C10" s="747">
        <v>842.52374470662448</v>
      </c>
      <c r="D10" s="747">
        <v>696.42832833013995</v>
      </c>
      <c r="E10" s="760">
        <v>146.09541637648454</v>
      </c>
    </row>
    <row r="11" spans="2:5" ht="15" customHeight="1">
      <c r="B11" s="759" t="s">
        <v>2774</v>
      </c>
      <c r="C11" s="747">
        <v>3708.8274564499998</v>
      </c>
      <c r="D11" s="747">
        <v>3217.5577130000001</v>
      </c>
      <c r="E11" s="760">
        <v>491.26974344999962</v>
      </c>
    </row>
    <row r="12" spans="2:5" ht="15" customHeight="1">
      <c r="B12" s="759" t="s">
        <v>2786</v>
      </c>
      <c r="C12" s="747">
        <v>11766.879233540005</v>
      </c>
      <c r="D12" s="747">
        <v>7594.9265593999999</v>
      </c>
      <c r="E12" s="760">
        <v>4171.952674140005</v>
      </c>
    </row>
    <row r="13" spans="2:5" ht="15" customHeight="1">
      <c r="B13" s="759" t="s">
        <v>2787</v>
      </c>
      <c r="C13" s="747">
        <v>0</v>
      </c>
      <c r="D13" s="747">
        <v>0</v>
      </c>
      <c r="E13" s="760">
        <v>0</v>
      </c>
    </row>
    <row r="14" spans="2:5" ht="15" customHeight="1">
      <c r="B14" s="759" t="s">
        <v>2788</v>
      </c>
      <c r="C14" s="747">
        <v>11982.833491440095</v>
      </c>
      <c r="D14" s="747">
        <v>13660.20165753</v>
      </c>
      <c r="E14" s="760">
        <v>-1677.3681660899056</v>
      </c>
    </row>
    <row r="15" spans="2:5" ht="15" customHeight="1">
      <c r="B15" s="759" t="s">
        <v>2789</v>
      </c>
      <c r="C15" s="747">
        <v>20504.924233400001</v>
      </c>
      <c r="D15" s="747">
        <v>12757.123559089272</v>
      </c>
      <c r="E15" s="760">
        <v>7747.8006743107289</v>
      </c>
    </row>
    <row r="16" spans="2:5" ht="15" customHeight="1">
      <c r="B16" s="759" t="s">
        <v>2790</v>
      </c>
      <c r="C16" s="747">
        <v>0</v>
      </c>
      <c r="D16" s="747">
        <v>0</v>
      </c>
      <c r="E16" s="760">
        <v>0</v>
      </c>
    </row>
    <row r="17" spans="2:5" ht="15" customHeight="1">
      <c r="B17" s="759" t="s">
        <v>2784</v>
      </c>
      <c r="C17" s="747">
        <v>0</v>
      </c>
      <c r="D17" s="747">
        <v>2000</v>
      </c>
      <c r="E17" s="760">
        <v>-2000</v>
      </c>
    </row>
    <row r="18" spans="2:5" ht="15" customHeight="1">
      <c r="B18" s="759" t="s">
        <v>2785</v>
      </c>
      <c r="C18" s="747">
        <v>0</v>
      </c>
      <c r="D18" s="747">
        <v>0</v>
      </c>
      <c r="E18" s="760">
        <v>0</v>
      </c>
    </row>
    <row r="19" spans="2:5" ht="15" customHeight="1">
      <c r="B19" s="759" t="s">
        <v>2793</v>
      </c>
      <c r="C19" s="747">
        <v>648.06900000000019</v>
      </c>
      <c r="D19" s="747">
        <v>441.83189999999996</v>
      </c>
      <c r="E19" s="760">
        <v>206.23710000000023</v>
      </c>
    </row>
    <row r="20" spans="2:5" ht="15" customHeight="1">
      <c r="B20" s="759" t="s">
        <v>2791</v>
      </c>
      <c r="C20" s="747">
        <v>48</v>
      </c>
      <c r="D20" s="747">
        <v>54.934504659999995</v>
      </c>
      <c r="E20" s="760">
        <v>-6.9345046599999947</v>
      </c>
    </row>
    <row r="21" spans="2:5" ht="15" customHeight="1">
      <c r="B21" s="1003" t="s">
        <v>661</v>
      </c>
      <c r="C21" s="1004">
        <v>258.88962240948575</v>
      </c>
      <c r="D21" s="1004">
        <v>86.90994714659999</v>
      </c>
      <c r="E21" s="1005">
        <v>171.97967526288576</v>
      </c>
    </row>
    <row r="22" spans="2:5" ht="15" customHeight="1">
      <c r="B22" s="1000" t="s">
        <v>1055</v>
      </c>
      <c r="C22" s="1001">
        <v>0</v>
      </c>
      <c r="D22" s="1001">
        <v>-25.877041866599996</v>
      </c>
      <c r="E22" s="1002">
        <v>25.877041866599996</v>
      </c>
    </row>
    <row r="23" spans="2:5" ht="15" customHeight="1">
      <c r="B23" s="1006" t="s">
        <v>6</v>
      </c>
      <c r="C23" s="1007">
        <v>49760.946781946215</v>
      </c>
      <c r="D23" s="1007">
        <v>40484.037127289404</v>
      </c>
      <c r="E23" s="1008">
        <v>9276.9096546568126</v>
      </c>
    </row>
    <row r="24" spans="2:5">
      <c r="B24" s="3" t="s">
        <v>18</v>
      </c>
    </row>
  </sheetData>
  <mergeCells count="2">
    <mergeCell ref="B6:E6"/>
    <mergeCell ref="B7:E7"/>
  </mergeCells>
  <pageMargins left="0.7" right="0.7" top="0.75" bottom="0.75" header="0.3" footer="0.3"/>
  <drawing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9"/>
  <dimension ref="B1:E24"/>
  <sheetViews>
    <sheetView workbookViewId="0">
      <selection activeCell="B6" sqref="B6:E6"/>
    </sheetView>
  </sheetViews>
  <sheetFormatPr defaultRowHeight="12"/>
  <cols>
    <col min="1" max="1" width="9.140625" style="3"/>
    <col min="2" max="2" width="43.5703125" style="3" customWidth="1"/>
    <col min="3" max="3" width="11.7109375" style="3" customWidth="1"/>
    <col min="4" max="4" width="13.85546875" style="3" customWidth="1"/>
    <col min="5" max="5" width="11.7109375" style="3" customWidth="1"/>
    <col min="6" max="16384" width="9.140625" style="3"/>
  </cols>
  <sheetData>
    <row r="1" spans="2:5" ht="15" customHeight="1"/>
    <row r="2" spans="2:5" ht="15" customHeight="1"/>
    <row r="3" spans="2:5" ht="15" customHeight="1"/>
    <row r="4" spans="2:5" ht="15" customHeight="1"/>
    <row r="5" spans="2:5" ht="15" customHeight="1"/>
    <row r="6" spans="2:5" ht="15" customHeight="1">
      <c r="B6" s="2922" t="s">
        <v>3365</v>
      </c>
      <c r="C6" s="2922"/>
      <c r="D6" s="2922"/>
      <c r="E6" s="2922"/>
    </row>
    <row r="7" spans="2:5" ht="15" customHeight="1">
      <c r="B7" s="2920" t="s">
        <v>659</v>
      </c>
      <c r="C7" s="2921"/>
      <c r="D7" s="2921"/>
      <c r="E7" s="2921"/>
    </row>
    <row r="8" spans="2:5" ht="20.100000000000001" customHeight="1">
      <c r="B8" s="1012"/>
      <c r="C8" s="911" t="s">
        <v>656</v>
      </c>
      <c r="D8" s="911" t="s">
        <v>657</v>
      </c>
      <c r="E8" s="910" t="s">
        <v>658</v>
      </c>
    </row>
    <row r="9" spans="2:5" ht="15" customHeight="1">
      <c r="B9" s="1013" t="s">
        <v>660</v>
      </c>
      <c r="C9" s="1014">
        <v>46035.731829164724</v>
      </c>
      <c r="D9" s="1014">
        <v>36608.43292243078</v>
      </c>
      <c r="E9" s="1015">
        <v>9427.298906733944</v>
      </c>
    </row>
    <row r="10" spans="2:5" ht="15" customHeight="1">
      <c r="B10" s="759" t="s">
        <v>2775</v>
      </c>
      <c r="C10" s="747">
        <v>797.37065440074787</v>
      </c>
      <c r="D10" s="747">
        <v>648.7798623744186</v>
      </c>
      <c r="E10" s="760">
        <v>148.59079202632927</v>
      </c>
    </row>
    <row r="11" spans="2:5" ht="15" customHeight="1">
      <c r="B11" s="759" t="s">
        <v>2774</v>
      </c>
      <c r="C11" s="747">
        <v>3454.0978692862504</v>
      </c>
      <c r="D11" s="747">
        <v>3454.0978692862504</v>
      </c>
      <c r="E11" s="760">
        <v>0</v>
      </c>
    </row>
    <row r="12" spans="2:5" ht="15" customHeight="1">
      <c r="B12" s="759" t="s">
        <v>2786</v>
      </c>
      <c r="C12" s="747">
        <v>11166.879233540005</v>
      </c>
      <c r="D12" s="747">
        <v>11766.879233540005</v>
      </c>
      <c r="E12" s="760">
        <v>-600</v>
      </c>
    </row>
    <row r="13" spans="2:5" ht="15" customHeight="1">
      <c r="B13" s="759" t="s">
        <v>2787</v>
      </c>
      <c r="C13" s="747">
        <v>0</v>
      </c>
      <c r="D13" s="747">
        <v>35.78213246</v>
      </c>
      <c r="E13" s="760">
        <v>-35.78213246</v>
      </c>
    </row>
    <row r="14" spans="2:5" ht="15" customHeight="1">
      <c r="B14" s="759" t="s">
        <v>2788</v>
      </c>
      <c r="C14" s="747">
        <v>13252.390071937718</v>
      </c>
      <c r="D14" s="747">
        <v>11982.833491440095</v>
      </c>
      <c r="E14" s="760">
        <v>1269.5565804976231</v>
      </c>
    </row>
    <row r="15" spans="2:5" ht="15" customHeight="1">
      <c r="B15" s="759" t="s">
        <v>2789</v>
      </c>
      <c r="C15" s="747">
        <v>16716.925000000003</v>
      </c>
      <c r="D15" s="747">
        <v>8018.6580000000004</v>
      </c>
      <c r="E15" s="760">
        <v>8698.2670000000035</v>
      </c>
    </row>
    <row r="16" spans="2:5" ht="15" customHeight="1">
      <c r="B16" s="759" t="s">
        <v>2790</v>
      </c>
      <c r="C16" s="747">
        <v>0</v>
      </c>
      <c r="D16" s="747">
        <v>0</v>
      </c>
      <c r="E16" s="760">
        <v>0</v>
      </c>
    </row>
    <row r="17" spans="2:5" ht="15" customHeight="1">
      <c r="B17" s="759" t="s">
        <v>2784</v>
      </c>
      <c r="C17" s="747">
        <v>0</v>
      </c>
      <c r="D17" s="747">
        <v>0</v>
      </c>
      <c r="E17" s="760">
        <v>0</v>
      </c>
    </row>
    <row r="18" spans="2:5" ht="15" customHeight="1">
      <c r="B18" s="759" t="s">
        <v>2785</v>
      </c>
      <c r="C18" s="747">
        <v>0</v>
      </c>
      <c r="D18" s="747">
        <v>0</v>
      </c>
      <c r="E18" s="760">
        <v>0</v>
      </c>
    </row>
    <row r="19" spans="2:5" ht="15" customHeight="1">
      <c r="B19" s="759" t="s">
        <v>2793</v>
      </c>
      <c r="C19" s="747">
        <v>648.06900000000019</v>
      </c>
      <c r="D19" s="747">
        <v>648.06900000000019</v>
      </c>
      <c r="E19" s="760">
        <v>0</v>
      </c>
    </row>
    <row r="20" spans="2:5" ht="15" customHeight="1">
      <c r="B20" s="759" t="s">
        <v>2791</v>
      </c>
      <c r="C20" s="747">
        <v>0</v>
      </c>
      <c r="D20" s="747">
        <v>53.333333329999995</v>
      </c>
      <c r="E20" s="760">
        <v>-53.333333329999995</v>
      </c>
    </row>
    <row r="21" spans="2:5" ht="15" customHeight="1">
      <c r="B21" s="1003" t="s">
        <v>661</v>
      </c>
      <c r="C21" s="1004">
        <v>0</v>
      </c>
      <c r="D21" s="1004">
        <v>0</v>
      </c>
      <c r="E21" s="1005">
        <v>0</v>
      </c>
    </row>
    <row r="22" spans="2:5">
      <c r="B22" s="1000" t="s">
        <v>2792</v>
      </c>
      <c r="C22" s="1001">
        <v>0</v>
      </c>
      <c r="D22" s="1001">
        <v>-19.969909020000046</v>
      </c>
      <c r="E22" s="1002">
        <v>19.969909020000046</v>
      </c>
    </row>
    <row r="23" spans="2:5">
      <c r="B23" s="1006" t="s">
        <v>6</v>
      </c>
      <c r="C23" s="1007">
        <v>46035.731829164724</v>
      </c>
      <c r="D23" s="1007">
        <v>36588.463013410779</v>
      </c>
      <c r="E23" s="1008">
        <v>9447.2688157539433</v>
      </c>
    </row>
    <row r="24" spans="2:5">
      <c r="B24" s="3" t="s">
        <v>18</v>
      </c>
    </row>
  </sheetData>
  <mergeCells count="2">
    <mergeCell ref="B6:E6"/>
    <mergeCell ref="B7:E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dimension ref="B1:N32"/>
  <sheetViews>
    <sheetView workbookViewId="0">
      <selection activeCell="R8" sqref="R8"/>
    </sheetView>
  </sheetViews>
  <sheetFormatPr defaultRowHeight="12"/>
  <cols>
    <col min="1" max="1" width="9.140625" style="3"/>
    <col min="2" max="2" width="50.5703125" style="3" customWidth="1"/>
    <col min="3" max="14" width="6.7109375" style="3" customWidth="1"/>
    <col min="15" max="16384" width="9.140625" style="3"/>
  </cols>
  <sheetData>
    <row r="1" spans="2:14" ht="15" customHeight="1"/>
    <row r="2" spans="2:14" ht="15" customHeight="1"/>
    <row r="3" spans="2:14" ht="15" customHeight="1"/>
    <row r="4" spans="2:14" ht="15" customHeight="1"/>
    <row r="5" spans="2:14" ht="15" customHeight="1"/>
    <row r="6" spans="2:14" ht="15" customHeight="1"/>
    <row r="7" spans="2:14" ht="15" customHeight="1">
      <c r="B7" s="6" t="s">
        <v>2382</v>
      </c>
    </row>
    <row r="8" spans="2:14" ht="15" customHeight="1">
      <c r="B8" s="3" t="s">
        <v>70</v>
      </c>
    </row>
    <row r="9" spans="2:14" ht="15" customHeight="1">
      <c r="B9" s="2662"/>
      <c r="C9" s="2659" t="s">
        <v>66</v>
      </c>
      <c r="D9" s="2659"/>
      <c r="E9" s="2659" t="s">
        <v>73</v>
      </c>
      <c r="F9" s="2659"/>
      <c r="G9" s="2659" t="s">
        <v>74</v>
      </c>
      <c r="H9" s="2659"/>
      <c r="I9" s="2659" t="s">
        <v>68</v>
      </c>
      <c r="J9" s="2659"/>
      <c r="K9" s="2659" t="s">
        <v>75</v>
      </c>
      <c r="L9" s="2659"/>
      <c r="M9" s="2659" t="s">
        <v>76</v>
      </c>
      <c r="N9" s="2660"/>
    </row>
    <row r="10" spans="2:14" ht="15" customHeight="1">
      <c r="B10" s="2663"/>
      <c r="C10" s="107">
        <v>2019</v>
      </c>
      <c r="D10" s="108">
        <v>2020</v>
      </c>
      <c r="E10" s="107">
        <v>2019</v>
      </c>
      <c r="F10" s="108">
        <v>2020</v>
      </c>
      <c r="G10" s="107">
        <v>2019</v>
      </c>
      <c r="H10" s="108">
        <v>2020</v>
      </c>
      <c r="I10" s="107">
        <v>2019</v>
      </c>
      <c r="J10" s="108">
        <v>2020</v>
      </c>
      <c r="K10" s="107">
        <v>2019</v>
      </c>
      <c r="L10" s="108">
        <v>2020</v>
      </c>
      <c r="M10" s="107">
        <v>2019</v>
      </c>
      <c r="N10" s="107">
        <v>2020</v>
      </c>
    </row>
    <row r="11" spans="2:14" ht="15" customHeight="1">
      <c r="B11" s="1668" t="s">
        <v>2534</v>
      </c>
      <c r="C11" s="52"/>
      <c r="D11" s="52"/>
      <c r="E11" s="53"/>
      <c r="F11" s="53"/>
      <c r="G11" s="53"/>
      <c r="H11" s="53"/>
      <c r="I11" s="53"/>
      <c r="J11" s="53"/>
      <c r="K11" s="53"/>
      <c r="L11" s="53"/>
      <c r="M11" s="53"/>
      <c r="N11" s="54"/>
    </row>
    <row r="12" spans="2:14" ht="15" customHeight="1">
      <c r="B12" s="55" t="s">
        <v>77</v>
      </c>
      <c r="C12" s="56">
        <v>1.9</v>
      </c>
      <c r="D12" s="56">
        <v>1.9</v>
      </c>
      <c r="E12" s="57">
        <v>2</v>
      </c>
      <c r="F12" s="57">
        <v>1.7</v>
      </c>
      <c r="G12" s="57">
        <v>1.9</v>
      </c>
      <c r="H12" s="57">
        <v>1.8</v>
      </c>
      <c r="I12" s="57">
        <v>1.9</v>
      </c>
      <c r="J12" s="57">
        <v>1.6</v>
      </c>
      <c r="K12" s="57">
        <v>2</v>
      </c>
      <c r="L12" s="57" t="s">
        <v>42</v>
      </c>
      <c r="M12" s="57">
        <v>1.9</v>
      </c>
      <c r="N12" s="58">
        <v>1.7</v>
      </c>
    </row>
    <row r="13" spans="2:14" ht="15" customHeight="1">
      <c r="B13" s="59" t="s">
        <v>968</v>
      </c>
      <c r="C13" s="60">
        <v>2.2000000000000002</v>
      </c>
      <c r="D13" s="60">
        <v>2</v>
      </c>
      <c r="E13" s="61">
        <v>2.2999999999999998</v>
      </c>
      <c r="F13" s="62">
        <v>2</v>
      </c>
      <c r="G13" s="61">
        <v>2.1</v>
      </c>
      <c r="H13" s="62">
        <v>2.2000000000000002</v>
      </c>
      <c r="I13" s="61" t="s">
        <v>42</v>
      </c>
      <c r="J13" s="61" t="s">
        <v>42</v>
      </c>
      <c r="K13" s="61">
        <v>2.2999999999999998</v>
      </c>
      <c r="L13" s="62" t="s">
        <v>42</v>
      </c>
      <c r="M13" s="61">
        <v>2.1</v>
      </c>
      <c r="N13" s="63">
        <v>1.9</v>
      </c>
    </row>
    <row r="14" spans="2:14" ht="15" customHeight="1">
      <c r="B14" s="59" t="s">
        <v>969</v>
      </c>
      <c r="C14" s="42">
        <v>0.6</v>
      </c>
      <c r="D14" s="42">
        <v>0.8</v>
      </c>
      <c r="E14" s="64">
        <v>0.8</v>
      </c>
      <c r="F14" s="65">
        <v>0.8</v>
      </c>
      <c r="G14" s="66">
        <v>0.5</v>
      </c>
      <c r="H14" s="65">
        <v>0.6</v>
      </c>
      <c r="I14" s="66" t="s">
        <v>42</v>
      </c>
      <c r="J14" s="66" t="s">
        <v>42</v>
      </c>
      <c r="K14" s="66">
        <v>0.5</v>
      </c>
      <c r="L14" s="65" t="s">
        <v>42</v>
      </c>
      <c r="M14" s="66">
        <v>0.7</v>
      </c>
      <c r="N14" s="67">
        <v>1.2</v>
      </c>
    </row>
    <row r="15" spans="2:14" ht="15" customHeight="1">
      <c r="B15" s="59" t="s">
        <v>78</v>
      </c>
      <c r="C15" s="42">
        <v>7.3</v>
      </c>
      <c r="D15" s="42">
        <v>5.4</v>
      </c>
      <c r="E15" s="64">
        <v>6.5</v>
      </c>
      <c r="F15" s="68">
        <v>4.8</v>
      </c>
      <c r="G15" s="66">
        <v>6.9</v>
      </c>
      <c r="H15" s="68">
        <v>1.2</v>
      </c>
      <c r="I15" s="66" t="s">
        <v>42</v>
      </c>
      <c r="J15" s="66" t="s">
        <v>42</v>
      </c>
      <c r="K15" s="66">
        <v>7.2</v>
      </c>
      <c r="L15" s="68" t="s">
        <v>42</v>
      </c>
      <c r="M15" s="66">
        <v>7.6</v>
      </c>
      <c r="N15" s="69">
        <v>5.2</v>
      </c>
    </row>
    <row r="16" spans="2:14" ht="15" customHeight="1">
      <c r="B16" s="59" t="s">
        <v>970</v>
      </c>
      <c r="C16" s="42">
        <v>2.5</v>
      </c>
      <c r="D16" s="42">
        <v>3.2</v>
      </c>
      <c r="E16" s="64">
        <v>2.7</v>
      </c>
      <c r="F16" s="68">
        <v>2.7</v>
      </c>
      <c r="G16" s="66">
        <v>2.7</v>
      </c>
      <c r="H16" s="68">
        <v>1.1000000000000001</v>
      </c>
      <c r="I16" s="66">
        <v>4</v>
      </c>
      <c r="J16" s="68">
        <v>4</v>
      </c>
      <c r="K16" s="66">
        <v>2.2999999999999998</v>
      </c>
      <c r="L16" s="68" t="s">
        <v>42</v>
      </c>
      <c r="M16" s="66">
        <v>2.7</v>
      </c>
      <c r="N16" s="70">
        <v>3.1</v>
      </c>
    </row>
    <row r="17" spans="2:14" ht="15" customHeight="1">
      <c r="B17" s="59" t="s">
        <v>971</v>
      </c>
      <c r="C17" s="71">
        <v>5.2</v>
      </c>
      <c r="D17" s="71">
        <v>4.4000000000000004</v>
      </c>
      <c r="E17" s="72">
        <v>4.5999999999999996</v>
      </c>
      <c r="F17" s="73">
        <v>3.9</v>
      </c>
      <c r="G17" s="74">
        <v>4.9000000000000004</v>
      </c>
      <c r="H17" s="73">
        <v>1.4</v>
      </c>
      <c r="I17" s="74">
        <v>5.9</v>
      </c>
      <c r="J17" s="73">
        <v>5.5</v>
      </c>
      <c r="K17" s="74">
        <v>4.5999999999999996</v>
      </c>
      <c r="L17" s="73" t="s">
        <v>42</v>
      </c>
      <c r="M17" s="74">
        <v>4.5999999999999996</v>
      </c>
      <c r="N17" s="75">
        <v>4</v>
      </c>
    </row>
    <row r="18" spans="2:14" ht="15" customHeight="1">
      <c r="B18" s="76" t="s">
        <v>2527</v>
      </c>
      <c r="C18" s="77"/>
      <c r="D18" s="77"/>
      <c r="E18" s="78"/>
      <c r="F18" s="78"/>
      <c r="G18" s="78"/>
      <c r="H18" s="78"/>
      <c r="I18" s="78"/>
      <c r="J18" s="78"/>
      <c r="K18" s="78"/>
      <c r="L18" s="78"/>
      <c r="M18" s="78"/>
      <c r="N18" s="79"/>
    </row>
    <row r="19" spans="2:14" ht="15" customHeight="1">
      <c r="B19" s="40" t="s">
        <v>2531</v>
      </c>
      <c r="C19" s="81">
        <v>1.5</v>
      </c>
      <c r="D19" s="81">
        <v>1.4</v>
      </c>
      <c r="E19" s="82">
        <v>1.4</v>
      </c>
      <c r="F19" s="82">
        <v>1.5</v>
      </c>
      <c r="G19" s="82">
        <v>1.1000000000000001</v>
      </c>
      <c r="H19" s="82">
        <v>0.5</v>
      </c>
      <c r="I19" s="82">
        <v>1.3</v>
      </c>
      <c r="J19" s="82">
        <v>1.5</v>
      </c>
      <c r="K19" s="82" t="s">
        <v>42</v>
      </c>
      <c r="L19" s="82" t="s">
        <v>42</v>
      </c>
      <c r="M19" s="83">
        <v>1.3</v>
      </c>
      <c r="N19" s="84">
        <v>1.1000000000000001</v>
      </c>
    </row>
    <row r="20" spans="2:14" ht="15" customHeight="1">
      <c r="B20" s="59" t="s">
        <v>2528</v>
      </c>
      <c r="C20" s="42">
        <v>0.4</v>
      </c>
      <c r="D20" s="42">
        <v>1.1000000000000001</v>
      </c>
      <c r="E20" s="85">
        <v>0.3</v>
      </c>
      <c r="F20" s="85">
        <v>1.1000000000000001</v>
      </c>
      <c r="G20" s="85">
        <v>0.3</v>
      </c>
      <c r="H20" s="85">
        <v>0.5</v>
      </c>
      <c r="I20" s="85">
        <v>0.9</v>
      </c>
      <c r="J20" s="85">
        <v>1.2</v>
      </c>
      <c r="K20" s="85">
        <v>0.4</v>
      </c>
      <c r="L20" s="85" t="s">
        <v>42</v>
      </c>
      <c r="M20" s="85">
        <v>0.3</v>
      </c>
      <c r="N20" s="67">
        <v>0.6</v>
      </c>
    </row>
    <row r="21" spans="2:14" ht="15" customHeight="1">
      <c r="B21" s="76" t="s">
        <v>2529</v>
      </c>
      <c r="C21" s="86"/>
      <c r="D21" s="86"/>
      <c r="E21" s="87"/>
      <c r="F21" s="87"/>
      <c r="G21" s="87"/>
      <c r="H21" s="87"/>
      <c r="I21" s="87"/>
      <c r="J21" s="87"/>
      <c r="K21" s="87"/>
      <c r="L21" s="87"/>
      <c r="M21" s="87"/>
      <c r="N21" s="88"/>
    </row>
    <row r="22" spans="2:14" ht="15" customHeight="1">
      <c r="B22" s="40" t="s">
        <v>2532</v>
      </c>
      <c r="C22" s="42">
        <v>1</v>
      </c>
      <c r="D22" s="42">
        <v>0.6</v>
      </c>
      <c r="E22" s="42">
        <v>1</v>
      </c>
      <c r="F22" s="42">
        <v>0.5</v>
      </c>
      <c r="G22" s="42">
        <v>0.9</v>
      </c>
      <c r="H22" s="42">
        <v>0.7</v>
      </c>
      <c r="I22" s="42">
        <v>1.3</v>
      </c>
      <c r="J22" s="42">
        <v>1</v>
      </c>
      <c r="K22" s="42">
        <v>0.9</v>
      </c>
      <c r="L22" s="42" t="s">
        <v>42</v>
      </c>
      <c r="M22" s="90">
        <v>1.2</v>
      </c>
      <c r="N22" s="70">
        <v>0.6</v>
      </c>
    </row>
    <row r="23" spans="2:14" ht="15" customHeight="1">
      <c r="B23" s="59" t="s">
        <v>2586</v>
      </c>
      <c r="C23" s="42">
        <v>6.4</v>
      </c>
      <c r="D23" s="42">
        <v>6.1</v>
      </c>
      <c r="E23" s="89">
        <v>6.3</v>
      </c>
      <c r="F23" s="89">
        <v>5.9</v>
      </c>
      <c r="G23" s="42">
        <v>6.5</v>
      </c>
      <c r="H23" s="42">
        <v>6.4</v>
      </c>
      <c r="I23" s="89">
        <v>6.1</v>
      </c>
      <c r="J23" s="89">
        <v>5.6</v>
      </c>
      <c r="K23" s="89">
        <v>6.4</v>
      </c>
      <c r="L23" s="89" t="s">
        <v>42</v>
      </c>
      <c r="M23" s="42">
        <v>6.2</v>
      </c>
      <c r="N23" s="41">
        <v>6</v>
      </c>
    </row>
    <row r="24" spans="2:14" ht="15" customHeight="1">
      <c r="B24" s="59" t="s">
        <v>41</v>
      </c>
      <c r="C24" s="42">
        <v>0.8</v>
      </c>
      <c r="D24" s="42">
        <v>1.3</v>
      </c>
      <c r="E24" s="42">
        <v>1</v>
      </c>
      <c r="F24" s="42">
        <v>1.2</v>
      </c>
      <c r="G24" s="42">
        <v>1.1000000000000001</v>
      </c>
      <c r="H24" s="42">
        <v>1.1000000000000001</v>
      </c>
      <c r="I24" s="42" t="s">
        <v>42</v>
      </c>
      <c r="J24" s="42" t="s">
        <v>42</v>
      </c>
      <c r="K24" s="42" t="s">
        <v>42</v>
      </c>
      <c r="L24" s="42" t="s">
        <v>42</v>
      </c>
      <c r="M24" s="42">
        <v>0.7</v>
      </c>
      <c r="N24" s="41">
        <v>1.1000000000000001</v>
      </c>
    </row>
    <row r="25" spans="2:14" ht="15" customHeight="1">
      <c r="B25" s="76" t="s">
        <v>2535</v>
      </c>
      <c r="C25" s="86"/>
      <c r="D25" s="86"/>
      <c r="E25" s="86"/>
      <c r="F25" s="86"/>
      <c r="G25" s="86"/>
      <c r="H25" s="86"/>
      <c r="I25" s="86"/>
      <c r="J25" s="86"/>
      <c r="K25" s="86"/>
      <c r="L25" s="86"/>
      <c r="M25" s="86"/>
      <c r="N25" s="91"/>
    </row>
    <row r="26" spans="2:14" ht="15" customHeight="1">
      <c r="B26" s="40" t="s">
        <v>2533</v>
      </c>
      <c r="C26" s="42">
        <v>0.5</v>
      </c>
      <c r="D26" s="42">
        <v>0.2</v>
      </c>
      <c r="E26" s="42">
        <v>0.8</v>
      </c>
      <c r="F26" s="42">
        <v>0.6</v>
      </c>
      <c r="G26" s="42" t="s">
        <v>42</v>
      </c>
      <c r="H26" s="42" t="s">
        <v>42</v>
      </c>
      <c r="I26" s="42" t="s">
        <v>42</v>
      </c>
      <c r="J26" s="42" t="s">
        <v>42</v>
      </c>
      <c r="K26" s="42">
        <v>0.5</v>
      </c>
      <c r="L26" s="42" t="s">
        <v>42</v>
      </c>
      <c r="M26" s="42">
        <v>0.4</v>
      </c>
      <c r="N26" s="70">
        <v>0</v>
      </c>
    </row>
    <row r="27" spans="2:14" ht="15" customHeight="1">
      <c r="B27" s="39" t="s">
        <v>972</v>
      </c>
      <c r="C27" s="42">
        <v>-0.7</v>
      </c>
      <c r="D27" s="42">
        <v>-1</v>
      </c>
      <c r="E27" s="42">
        <v>-0.4</v>
      </c>
      <c r="F27" s="42">
        <v>-0.7</v>
      </c>
      <c r="G27" s="42">
        <v>-1.2</v>
      </c>
      <c r="H27" s="42">
        <v>-1</v>
      </c>
      <c r="I27" s="42">
        <v>-0.6</v>
      </c>
      <c r="J27" s="42">
        <v>-0.7</v>
      </c>
      <c r="K27" s="42" t="s">
        <v>42</v>
      </c>
      <c r="L27" s="42" t="s">
        <v>42</v>
      </c>
      <c r="M27" s="90">
        <v>-0.3</v>
      </c>
      <c r="N27" s="70">
        <v>-0.8</v>
      </c>
    </row>
    <row r="28" spans="2:14" ht="15" customHeight="1">
      <c r="B28" s="76" t="s">
        <v>2536</v>
      </c>
      <c r="C28" s="92">
        <v>-0.1</v>
      </c>
      <c r="D28" s="92">
        <v>0.2</v>
      </c>
      <c r="E28" s="92">
        <v>-0.1</v>
      </c>
      <c r="F28" s="92">
        <v>0</v>
      </c>
      <c r="G28" s="92">
        <v>-0.1</v>
      </c>
      <c r="H28" s="92">
        <v>0</v>
      </c>
      <c r="I28" s="92">
        <v>-0.2</v>
      </c>
      <c r="J28" s="92">
        <v>0.1</v>
      </c>
      <c r="K28" s="92" t="s">
        <v>42</v>
      </c>
      <c r="L28" s="92" t="s">
        <v>42</v>
      </c>
      <c r="M28" s="92">
        <v>0.1</v>
      </c>
      <c r="N28" s="93">
        <v>0.3</v>
      </c>
    </row>
    <row r="29" spans="2:14" ht="15" customHeight="1">
      <c r="B29" s="40" t="s">
        <v>79</v>
      </c>
      <c r="C29" s="42">
        <v>3</v>
      </c>
      <c r="D29" s="42">
        <v>3.2</v>
      </c>
      <c r="E29" s="42">
        <v>3</v>
      </c>
      <c r="F29" s="42">
        <v>2.9</v>
      </c>
      <c r="G29" s="42">
        <v>2.8</v>
      </c>
      <c r="H29" s="42">
        <v>2.6</v>
      </c>
      <c r="I29" s="42">
        <v>2.9</v>
      </c>
      <c r="J29" s="42">
        <v>3.2</v>
      </c>
      <c r="K29" s="42" t="s">
        <v>42</v>
      </c>
      <c r="L29" s="42" t="s">
        <v>42</v>
      </c>
      <c r="M29" s="42">
        <v>3.3</v>
      </c>
      <c r="N29" s="41">
        <v>3.4</v>
      </c>
    </row>
    <row r="30" spans="2:14" ht="15" customHeight="1">
      <c r="B30" s="40" t="s">
        <v>2530</v>
      </c>
      <c r="C30" s="42">
        <v>-0.3</v>
      </c>
      <c r="D30" s="42">
        <v>0</v>
      </c>
      <c r="E30" s="42">
        <v>-0.4</v>
      </c>
      <c r="F30" s="42">
        <v>-0.4</v>
      </c>
      <c r="G30" s="42">
        <v>0.84</v>
      </c>
      <c r="H30" s="42">
        <v>0.88</v>
      </c>
      <c r="I30" s="42">
        <v>0.2</v>
      </c>
      <c r="J30" s="42">
        <v>0.3</v>
      </c>
      <c r="K30" s="42" t="s">
        <v>42</v>
      </c>
      <c r="L30" s="42" t="s">
        <v>42</v>
      </c>
      <c r="M30" s="42">
        <v>-0.2</v>
      </c>
      <c r="N30" s="41">
        <v>0</v>
      </c>
    </row>
    <row r="31" spans="2:14" ht="15" customHeight="1">
      <c r="B31" s="109" t="s">
        <v>2537</v>
      </c>
      <c r="C31" s="110">
        <v>118.9</v>
      </c>
      <c r="D31" s="110">
        <v>116.2</v>
      </c>
      <c r="E31" s="110">
        <v>119.5</v>
      </c>
      <c r="F31" s="110">
        <v>117.1</v>
      </c>
      <c r="G31" s="110">
        <v>119.3</v>
      </c>
      <c r="H31" s="110">
        <v>117.1</v>
      </c>
      <c r="I31" s="110">
        <v>117.6</v>
      </c>
      <c r="J31" s="110">
        <v>114.8</v>
      </c>
      <c r="K31" s="110" t="s">
        <v>42</v>
      </c>
      <c r="L31" s="110" t="s">
        <v>42</v>
      </c>
      <c r="M31" s="110">
        <v>118.5</v>
      </c>
      <c r="N31" s="111">
        <v>116.2</v>
      </c>
    </row>
    <row r="32" spans="2:14" ht="27.75" customHeight="1">
      <c r="B32" s="2661" t="s">
        <v>2607</v>
      </c>
      <c r="C32" s="2661"/>
      <c r="D32" s="2661"/>
      <c r="E32" s="2661"/>
      <c r="F32" s="2661"/>
      <c r="G32" s="2661"/>
      <c r="H32" s="2661"/>
      <c r="I32" s="2661"/>
      <c r="J32" s="2661"/>
      <c r="K32" s="2661"/>
      <c r="L32" s="2661"/>
      <c r="M32" s="2661"/>
      <c r="N32" s="2661"/>
    </row>
  </sheetData>
  <mergeCells count="8">
    <mergeCell ref="M9:N9"/>
    <mergeCell ref="B32:N32"/>
    <mergeCell ref="B9:B10"/>
    <mergeCell ref="C9:D9"/>
    <mergeCell ref="E9:F9"/>
    <mergeCell ref="G9:H9"/>
    <mergeCell ref="I9:J9"/>
    <mergeCell ref="K9:L9"/>
  </mergeCells>
  <pageMargins left="0.7" right="0.7" top="0.75" bottom="0.75" header="0.3" footer="0.3"/>
  <pageSetup paperSize="9" orientation="portrait" r:id="rId1"/>
  <drawing r:id="rId2"/>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0"/>
  <dimension ref="B1:F29"/>
  <sheetViews>
    <sheetView workbookViewId="0">
      <selection activeCell="F22" sqref="F22"/>
    </sheetView>
  </sheetViews>
  <sheetFormatPr defaultRowHeight="12"/>
  <cols>
    <col min="1" max="1" width="9.140625" style="3"/>
    <col min="2" max="2" width="42" style="3" customWidth="1"/>
    <col min="3" max="5" width="10.7109375" style="3" customWidth="1"/>
    <col min="6" max="16384" width="9.140625" style="3"/>
  </cols>
  <sheetData>
    <row r="1" spans="2:6" ht="15" customHeight="1"/>
    <row r="2" spans="2:6" ht="15" customHeight="1"/>
    <row r="3" spans="2:6" ht="15" customHeight="1"/>
    <row r="4" spans="2:6" ht="15" customHeight="1"/>
    <row r="5" spans="2:6" ht="15" customHeight="1"/>
    <row r="6" spans="2:6" ht="15" customHeight="1"/>
    <row r="7" spans="2:6" ht="15" customHeight="1">
      <c r="B7" s="2922" t="s">
        <v>3366</v>
      </c>
      <c r="C7" s="2922"/>
      <c r="D7" s="2922"/>
      <c r="E7" s="2922"/>
    </row>
    <row r="8" spans="2:6" ht="15" customHeight="1">
      <c r="B8" s="2920" t="s">
        <v>56</v>
      </c>
      <c r="C8" s="2920"/>
      <c r="D8" s="2921"/>
    </row>
    <row r="9" spans="2:6" ht="24.95" customHeight="1">
      <c r="B9" s="1019"/>
      <c r="C9" s="1020" t="s">
        <v>662</v>
      </c>
      <c r="D9" s="1020" t="s">
        <v>663</v>
      </c>
      <c r="E9" s="1021" t="s">
        <v>2764</v>
      </c>
      <c r="F9" s="1021" t="s">
        <v>3381</v>
      </c>
    </row>
    <row r="10" spans="2:6" ht="15" customHeight="1">
      <c r="B10" s="761" t="s">
        <v>664</v>
      </c>
      <c r="C10" s="762">
        <v>11845</v>
      </c>
      <c r="D10" s="762">
        <v>8953</v>
      </c>
      <c r="E10" s="763">
        <v>9226</v>
      </c>
      <c r="F10" s="763">
        <v>8779</v>
      </c>
    </row>
    <row r="11" spans="2:6" ht="15" customHeight="1">
      <c r="B11" s="761" t="s">
        <v>2755</v>
      </c>
      <c r="C11" s="762">
        <v>501</v>
      </c>
      <c r="D11" s="762">
        <v>1394</v>
      </c>
      <c r="E11" s="763">
        <v>500</v>
      </c>
      <c r="F11" s="763">
        <v>750</v>
      </c>
    </row>
    <row r="12" spans="2:6" ht="15" customHeight="1">
      <c r="B12" s="761" t="s">
        <v>2756</v>
      </c>
      <c r="C12" s="762">
        <v>0</v>
      </c>
      <c r="D12" s="762">
        <v>0</v>
      </c>
      <c r="E12" s="763">
        <v>0</v>
      </c>
      <c r="F12" s="763">
        <v>0</v>
      </c>
    </row>
    <row r="13" spans="2:6" ht="15" customHeight="1">
      <c r="B13" s="761" t="s">
        <v>2757</v>
      </c>
      <c r="C13" s="762">
        <v>4</v>
      </c>
      <c r="D13" s="762">
        <v>11</v>
      </c>
      <c r="E13" s="763">
        <v>6</v>
      </c>
      <c r="F13" s="763">
        <v>2</v>
      </c>
    </row>
    <row r="14" spans="2:6" ht="15" customHeight="1">
      <c r="B14" s="761" t="s">
        <v>2758</v>
      </c>
      <c r="C14" s="762">
        <v>122</v>
      </c>
      <c r="D14" s="762">
        <v>165</v>
      </c>
      <c r="E14" s="763">
        <v>160</v>
      </c>
      <c r="F14" s="763">
        <v>237</v>
      </c>
    </row>
    <row r="15" spans="2:6" ht="15" customHeight="1">
      <c r="B15" s="761" t="s">
        <v>2759</v>
      </c>
      <c r="C15" s="762">
        <v>1</v>
      </c>
      <c r="D15" s="762">
        <v>1</v>
      </c>
      <c r="E15" s="763">
        <v>0</v>
      </c>
      <c r="F15" s="763">
        <v>1</v>
      </c>
    </row>
    <row r="16" spans="2:6" ht="15" customHeight="1">
      <c r="B16" s="761" t="s">
        <v>2760</v>
      </c>
      <c r="C16" s="762"/>
      <c r="D16" s="762"/>
      <c r="E16" s="763"/>
      <c r="F16" s="763"/>
    </row>
    <row r="17" spans="2:6" ht="15" customHeight="1">
      <c r="B17" s="764" t="s">
        <v>1011</v>
      </c>
      <c r="C17" s="762">
        <v>13</v>
      </c>
      <c r="D17" s="762">
        <v>4</v>
      </c>
      <c r="E17" s="763">
        <v>101</v>
      </c>
      <c r="F17" s="763">
        <v>3</v>
      </c>
    </row>
    <row r="18" spans="2:6" ht="15" customHeight="1">
      <c r="B18" s="764" t="s">
        <v>2761</v>
      </c>
      <c r="C18" s="762">
        <v>57</v>
      </c>
      <c r="D18" s="762">
        <v>6</v>
      </c>
      <c r="E18" s="763">
        <v>9</v>
      </c>
      <c r="F18" s="763">
        <v>9</v>
      </c>
    </row>
    <row r="19" spans="2:6" ht="15" customHeight="1">
      <c r="B19" s="761" t="s">
        <v>665</v>
      </c>
      <c r="C19" s="762"/>
      <c r="D19" s="762"/>
      <c r="E19" s="763"/>
      <c r="F19" s="763"/>
    </row>
    <row r="20" spans="2:6" ht="15" customHeight="1">
      <c r="B20" s="764" t="s">
        <v>1011</v>
      </c>
      <c r="C20" s="762">
        <v>339</v>
      </c>
      <c r="D20" s="762">
        <v>317</v>
      </c>
      <c r="E20" s="763">
        <v>9</v>
      </c>
      <c r="F20" s="763">
        <v>308</v>
      </c>
    </row>
    <row r="21" spans="2:6" ht="15" customHeight="1">
      <c r="B21" s="764" t="s">
        <v>2761</v>
      </c>
      <c r="C21" s="762">
        <v>23</v>
      </c>
      <c r="D21" s="762">
        <v>23</v>
      </c>
      <c r="E21" s="763">
        <v>13</v>
      </c>
      <c r="F21" s="763">
        <v>36</v>
      </c>
    </row>
    <row r="22" spans="2:6" ht="15" customHeight="1">
      <c r="B22" s="761" t="s">
        <v>666</v>
      </c>
      <c r="C22" s="762"/>
      <c r="D22" s="762"/>
      <c r="E22" s="763"/>
      <c r="F22" s="763"/>
    </row>
    <row r="23" spans="2:6" ht="15" customHeight="1">
      <c r="B23" s="764" t="s">
        <v>1012</v>
      </c>
      <c r="C23" s="762">
        <v>15</v>
      </c>
      <c r="D23" s="762">
        <v>9</v>
      </c>
      <c r="E23" s="763">
        <v>4</v>
      </c>
      <c r="F23" s="763">
        <v>10</v>
      </c>
    </row>
    <row r="24" spans="2:6" ht="15" customHeight="1">
      <c r="B24" s="764" t="s">
        <v>1013</v>
      </c>
      <c r="C24" s="762">
        <v>21</v>
      </c>
      <c r="D24" s="762">
        <v>31</v>
      </c>
      <c r="E24" s="763">
        <v>15</v>
      </c>
      <c r="F24" s="763">
        <v>91</v>
      </c>
    </row>
    <row r="25" spans="2:6" ht="15" customHeight="1">
      <c r="B25" s="764" t="s">
        <v>1014</v>
      </c>
      <c r="C25" s="762">
        <v>1</v>
      </c>
      <c r="D25" s="762">
        <v>1</v>
      </c>
      <c r="E25" s="763">
        <v>1</v>
      </c>
      <c r="F25" s="763">
        <v>1</v>
      </c>
    </row>
    <row r="26" spans="2:6" ht="15" customHeight="1">
      <c r="B26" s="761" t="s">
        <v>2762</v>
      </c>
      <c r="C26" s="762">
        <v>24</v>
      </c>
      <c r="D26" s="762">
        <v>22</v>
      </c>
      <c r="E26" s="763">
        <v>22</v>
      </c>
      <c r="F26" s="763">
        <v>6</v>
      </c>
    </row>
    <row r="27" spans="2:6" ht="15" customHeight="1">
      <c r="B27" s="761" t="s">
        <v>2763</v>
      </c>
      <c r="C27" s="762">
        <v>1</v>
      </c>
      <c r="D27" s="762">
        <v>1</v>
      </c>
      <c r="E27" s="763">
        <v>1</v>
      </c>
      <c r="F27" s="763">
        <v>1</v>
      </c>
    </row>
    <row r="28" spans="2:6" ht="15" customHeight="1">
      <c r="B28" s="1016" t="s">
        <v>6</v>
      </c>
      <c r="C28" s="1017">
        <v>12967</v>
      </c>
      <c r="D28" s="1017">
        <v>10938</v>
      </c>
      <c r="E28" s="1018">
        <v>10067</v>
      </c>
      <c r="F28" s="1018">
        <v>10234</v>
      </c>
    </row>
    <row r="29" spans="2:6">
      <c r="B29" s="3" t="s">
        <v>18</v>
      </c>
    </row>
  </sheetData>
  <mergeCells count="2">
    <mergeCell ref="B7:E7"/>
    <mergeCell ref="B8:D8"/>
  </mergeCells>
  <pageMargins left="0.7" right="0.7" top="0.75" bottom="0.75" header="0.3" footer="0.3"/>
  <pageSetup paperSize="9" orientation="portrait" r:id="rId1"/>
  <drawing r:id="rId2"/>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1"/>
  <dimension ref="B1:E13"/>
  <sheetViews>
    <sheetView workbookViewId="0">
      <selection activeCell="D13" sqref="D13"/>
    </sheetView>
  </sheetViews>
  <sheetFormatPr defaultRowHeight="12"/>
  <cols>
    <col min="1" max="1" width="9.140625" style="3"/>
    <col min="2" max="2" width="15.5703125" style="3" customWidth="1"/>
    <col min="3" max="3" width="12.140625" style="3" customWidth="1"/>
    <col min="4" max="4" width="15.85546875" style="3" customWidth="1"/>
    <col min="5" max="5" width="9.7109375" style="3" customWidth="1"/>
    <col min="6" max="16384" width="9.140625" style="3"/>
  </cols>
  <sheetData>
    <row r="1" spans="2:5" ht="15" customHeight="1"/>
    <row r="2" spans="2:5" ht="15" customHeight="1"/>
    <row r="3" spans="2:5" ht="15" customHeight="1"/>
    <row r="4" spans="2:5" ht="15" customHeight="1"/>
    <row r="5" spans="2:5" ht="15" customHeight="1"/>
    <row r="6" spans="2:5" ht="15" customHeight="1">
      <c r="B6" s="2922" t="s">
        <v>3367</v>
      </c>
      <c r="C6" s="2922"/>
      <c r="D6" s="2922"/>
      <c r="E6" s="2922"/>
    </row>
    <row r="7" spans="2:5" ht="15" customHeight="1">
      <c r="B7" s="2920" t="s">
        <v>56</v>
      </c>
      <c r="C7" s="2920"/>
      <c r="D7" s="2921"/>
    </row>
    <row r="8" spans="2:5" ht="39.950000000000003" customHeight="1">
      <c r="B8" s="880"/>
      <c r="C8" s="1024" t="s">
        <v>2765</v>
      </c>
      <c r="D8" s="1024" t="s">
        <v>2766</v>
      </c>
      <c r="E8" s="884" t="s">
        <v>6</v>
      </c>
    </row>
    <row r="9" spans="2:5" ht="15" customHeight="1">
      <c r="B9" s="765" t="s">
        <v>663</v>
      </c>
      <c r="C9" s="2002">
        <v>11336.23</v>
      </c>
      <c r="D9" s="2003">
        <v>4644.29</v>
      </c>
      <c r="E9" s="2004">
        <v>15980.52</v>
      </c>
    </row>
    <row r="10" spans="2:5" ht="15" customHeight="1">
      <c r="B10" s="766" t="s">
        <v>2764</v>
      </c>
      <c r="C10" s="2002">
        <v>10150</v>
      </c>
      <c r="D10" s="2003">
        <v>8551</v>
      </c>
      <c r="E10" s="2004">
        <v>18701</v>
      </c>
    </row>
    <row r="11" spans="2:5" ht="15" customHeight="1">
      <c r="B11" s="1022" t="s">
        <v>2767</v>
      </c>
      <c r="C11" s="2005">
        <v>15433.040637870001</v>
      </c>
      <c r="D11" s="2006">
        <v>6366.6840900100005</v>
      </c>
      <c r="E11" s="2007">
        <v>21799.724727880002</v>
      </c>
    </row>
    <row r="12" spans="2:5" ht="15" customHeight="1">
      <c r="B12" s="3" t="s">
        <v>3382</v>
      </c>
    </row>
    <row r="13" spans="2:5">
      <c r="B13" s="3" t="s">
        <v>18</v>
      </c>
    </row>
  </sheetData>
  <mergeCells count="2">
    <mergeCell ref="B6:E6"/>
    <mergeCell ref="B7:D7"/>
  </mergeCells>
  <pageMargins left="0.7" right="0.7" top="0.75" bottom="0.75" header="0.3" footer="0.3"/>
  <drawing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2">
    <tabColor rgb="FFCED1A6"/>
    <pageSetUpPr fitToPage="1"/>
  </sheetPr>
  <dimension ref="B1:S76"/>
  <sheetViews>
    <sheetView workbookViewId="0">
      <selection activeCell="K31" sqref="K31"/>
    </sheetView>
  </sheetViews>
  <sheetFormatPr defaultRowHeight="12"/>
  <cols>
    <col min="1" max="10" width="9.140625" style="32"/>
    <col min="11" max="11" width="17.5703125" style="2293" customWidth="1"/>
    <col min="12" max="14" width="10.7109375" style="32" customWidth="1"/>
    <col min="15" max="15" width="8.5703125" style="32" customWidth="1"/>
    <col min="16" max="16" width="15.28515625" style="32" customWidth="1"/>
    <col min="17" max="17" width="10.28515625" style="32" customWidth="1"/>
    <col min="18" max="16384" width="9.140625" style="32"/>
  </cols>
  <sheetData>
    <row r="1" spans="2:18" ht="15" customHeight="1"/>
    <row r="2" spans="2:18" ht="15" customHeight="1"/>
    <row r="3" spans="2:18" ht="15" customHeight="1"/>
    <row r="4" spans="2:18" ht="15" customHeight="1"/>
    <row r="5" spans="2:18" ht="15" customHeight="1"/>
    <row r="6" spans="2:18" ht="15" customHeight="1">
      <c r="B6" s="204" t="s">
        <v>1117</v>
      </c>
    </row>
    <row r="7" spans="2:18" ht="15" customHeight="1">
      <c r="B7" s="838" t="s">
        <v>56</v>
      </c>
    </row>
    <row r="8" spans="2:18" ht="15" customHeight="1"/>
    <row r="9" spans="2:18" ht="15" customHeight="1"/>
    <row r="10" spans="2:18" ht="15" customHeight="1">
      <c r="K10" s="2294"/>
      <c r="L10" s="201"/>
      <c r="M10" s="201"/>
      <c r="N10" s="201"/>
      <c r="O10" s="201"/>
      <c r="P10" s="201"/>
      <c r="Q10" s="201"/>
      <c r="R10" s="201"/>
    </row>
    <row r="11" spans="2:18" ht="15" customHeight="1">
      <c r="K11" s="2294"/>
      <c r="L11" s="2245"/>
      <c r="M11" s="1317"/>
      <c r="N11" s="1317"/>
      <c r="O11" s="1317"/>
      <c r="P11" s="1317"/>
      <c r="Q11" s="1317"/>
      <c r="R11" s="1317"/>
    </row>
    <row r="12" spans="2:18" ht="22.5" customHeight="1">
      <c r="K12" s="2294"/>
      <c r="L12" s="2245">
        <v>2017</v>
      </c>
      <c r="M12" s="2245">
        <v>2018</v>
      </c>
      <c r="N12" s="2249" t="s">
        <v>1080</v>
      </c>
      <c r="O12" s="2249" t="s">
        <v>1081</v>
      </c>
      <c r="P12" s="2249" t="s">
        <v>3368</v>
      </c>
      <c r="Q12" s="1317"/>
      <c r="R12" s="1317"/>
    </row>
    <row r="13" spans="2:18" ht="15" customHeight="1">
      <c r="K13" s="2294" t="s">
        <v>670</v>
      </c>
      <c r="L13" s="2295">
        <v>10459.799999999999</v>
      </c>
      <c r="M13" s="2295">
        <v>10247.700000000001</v>
      </c>
      <c r="N13" s="2295">
        <v>12032.9</v>
      </c>
      <c r="O13" s="2295">
        <v>12386.4</v>
      </c>
      <c r="P13" s="2244">
        <v>0.18419090231170765</v>
      </c>
      <c r="Q13" s="2296"/>
      <c r="R13" s="201"/>
    </row>
    <row r="14" spans="2:18" ht="15" customHeight="1">
      <c r="K14" s="2294" t="s">
        <v>671</v>
      </c>
      <c r="L14" s="2295">
        <v>835.3</v>
      </c>
      <c r="M14" s="2295">
        <v>572.20000000000005</v>
      </c>
      <c r="N14" s="2295">
        <v>589.1</v>
      </c>
      <c r="O14" s="2295">
        <v>588.70000000000005</v>
      </c>
      <c r="P14" s="2244">
        <v>-0.29522327307554164</v>
      </c>
      <c r="Q14" s="2296"/>
      <c r="R14" s="201"/>
    </row>
    <row r="15" spans="2:18" ht="15" customHeight="1">
      <c r="K15" s="2294" t="s">
        <v>672</v>
      </c>
      <c r="L15" s="2295">
        <v>291.2</v>
      </c>
      <c r="M15" s="2295">
        <v>285.5</v>
      </c>
      <c r="N15" s="2295">
        <v>363.2</v>
      </c>
      <c r="O15" s="2295">
        <v>384</v>
      </c>
      <c r="P15" s="2244">
        <v>0.31868131868131866</v>
      </c>
      <c r="Q15" s="2296"/>
      <c r="R15" s="201"/>
    </row>
    <row r="16" spans="2:18" ht="15" customHeight="1">
      <c r="K16" s="2294" t="s">
        <v>6</v>
      </c>
      <c r="L16" s="2295">
        <v>11586.3</v>
      </c>
      <c r="M16" s="2295">
        <v>11105.400000000001</v>
      </c>
      <c r="N16" s="2295">
        <v>12985.2</v>
      </c>
      <c r="O16" s="2295">
        <v>13359.1</v>
      </c>
      <c r="P16" s="2244">
        <v>0.15300829427858775</v>
      </c>
      <c r="Q16" s="2296"/>
      <c r="R16" s="201"/>
    </row>
    <row r="17" spans="2:19" ht="15" customHeight="1">
      <c r="K17" s="2294"/>
      <c r="L17" s="201"/>
      <c r="M17" s="201"/>
      <c r="N17" s="201"/>
      <c r="O17" s="201"/>
      <c r="P17" s="201"/>
      <c r="Q17" s="201"/>
      <c r="R17" s="201"/>
    </row>
    <row r="18" spans="2:19" ht="15" customHeight="1">
      <c r="K18" s="2294"/>
      <c r="L18" s="2295"/>
      <c r="M18" s="2295"/>
      <c r="N18" s="2295"/>
      <c r="O18" s="2295"/>
      <c r="P18" s="2244"/>
      <c r="Q18" s="2296"/>
      <c r="R18" s="201"/>
    </row>
    <row r="19" spans="2:19">
      <c r="K19" s="2294"/>
      <c r="L19" s="2296"/>
      <c r="M19" s="2296"/>
      <c r="N19" s="2296"/>
      <c r="O19" s="2296"/>
      <c r="P19" s="2244"/>
      <c r="Q19" s="2296"/>
      <c r="R19" s="201"/>
    </row>
    <row r="21" spans="2:19">
      <c r="L21" s="152"/>
      <c r="M21" s="152"/>
      <c r="N21" s="152"/>
      <c r="O21" s="152"/>
      <c r="P21" s="152"/>
      <c r="Q21" s="152"/>
    </row>
    <row r="22" spans="2:19">
      <c r="K22" s="513"/>
      <c r="L22" s="151"/>
      <c r="M22" s="151"/>
      <c r="N22" s="151"/>
      <c r="O22" s="151"/>
      <c r="P22" s="151"/>
      <c r="Q22" s="151"/>
      <c r="R22" s="151"/>
      <c r="S22" s="151"/>
    </row>
    <row r="23" spans="2:19">
      <c r="K23" s="513"/>
      <c r="L23" s="151"/>
      <c r="M23" s="151"/>
      <c r="N23" s="151"/>
      <c r="O23" s="151"/>
      <c r="P23" s="151"/>
      <c r="Q23" s="151"/>
      <c r="R23" s="151"/>
      <c r="S23" s="512"/>
    </row>
    <row r="24" spans="2:19">
      <c r="L24" s="151"/>
      <c r="M24" s="151"/>
      <c r="N24" s="151"/>
      <c r="O24" s="151"/>
      <c r="P24" s="151"/>
      <c r="Q24" s="151"/>
      <c r="R24" s="151"/>
      <c r="S24" s="512"/>
    </row>
    <row r="26" spans="2:19">
      <c r="L26" s="203"/>
      <c r="M26" s="203"/>
      <c r="N26" s="203"/>
      <c r="O26" s="203"/>
      <c r="P26" s="203"/>
      <c r="Q26" s="203"/>
    </row>
    <row r="27" spans="2:19">
      <c r="L27" s="513"/>
      <c r="M27" s="203"/>
      <c r="N27" s="203"/>
      <c r="O27" s="203"/>
      <c r="P27" s="203"/>
      <c r="Q27" s="203"/>
    </row>
    <row r="28" spans="2:19">
      <c r="L28" s="511"/>
      <c r="M28" s="511"/>
      <c r="N28" s="511"/>
      <c r="O28" s="511"/>
      <c r="P28" s="154"/>
    </row>
    <row r="29" spans="2:19">
      <c r="L29" s="511"/>
      <c r="M29" s="511"/>
      <c r="N29" s="511"/>
      <c r="O29" s="511"/>
      <c r="P29" s="154"/>
    </row>
    <row r="30" spans="2:19">
      <c r="B30" s="114" t="s">
        <v>18</v>
      </c>
      <c r="L30" s="511"/>
      <c r="M30" s="511"/>
      <c r="N30" s="511"/>
      <c r="O30" s="511"/>
      <c r="P30" s="154"/>
    </row>
    <row r="31" spans="2:19">
      <c r="L31" s="511"/>
      <c r="M31" s="511"/>
      <c r="N31" s="511"/>
      <c r="O31" s="511"/>
      <c r="P31" s="154"/>
    </row>
    <row r="32" spans="2:19">
      <c r="L32" s="514"/>
      <c r="M32" s="514"/>
      <c r="N32" s="514"/>
      <c r="O32" s="514"/>
      <c r="P32" s="154"/>
    </row>
    <row r="33" spans="12:17">
      <c r="L33" s="515"/>
      <c r="M33" s="515"/>
      <c r="N33" s="515"/>
      <c r="O33" s="515"/>
    </row>
    <row r="34" spans="12:17">
      <c r="L34" s="515"/>
      <c r="M34" s="515"/>
      <c r="N34" s="515"/>
      <c r="O34" s="515"/>
    </row>
    <row r="47" spans="12:17">
      <c r="L47" s="516"/>
      <c r="M47" s="516"/>
      <c r="N47" s="516"/>
      <c r="O47" s="516"/>
      <c r="P47" s="154"/>
      <c r="Q47" s="512"/>
    </row>
    <row r="49" spans="12:17">
      <c r="N49" s="515"/>
      <c r="O49" s="515"/>
    </row>
    <row r="50" spans="12:17">
      <c r="N50" s="515"/>
      <c r="O50" s="515"/>
    </row>
    <row r="51" spans="12:17">
      <c r="N51" s="515"/>
      <c r="O51" s="515"/>
    </row>
    <row r="52" spans="12:17">
      <c r="N52" s="515"/>
      <c r="O52" s="515"/>
    </row>
    <row r="53" spans="12:17">
      <c r="N53" s="515"/>
      <c r="O53" s="515"/>
    </row>
    <row r="54" spans="12:17">
      <c r="N54" s="515"/>
      <c r="O54" s="515"/>
    </row>
    <row r="55" spans="12:17">
      <c r="N55" s="515"/>
      <c r="O55" s="515"/>
    </row>
    <row r="56" spans="12:17">
      <c r="N56" s="515"/>
      <c r="O56" s="515"/>
    </row>
    <row r="57" spans="12:17">
      <c r="N57" s="515"/>
      <c r="O57" s="515"/>
    </row>
    <row r="58" spans="12:17">
      <c r="N58" s="515"/>
      <c r="O58" s="515"/>
    </row>
    <row r="61" spans="12:17">
      <c r="L61" s="152"/>
      <c r="M61" s="152"/>
      <c r="N61" s="152"/>
      <c r="O61" s="152"/>
      <c r="Q61" s="159"/>
    </row>
    <row r="62" spans="12:17">
      <c r="Q62" s="159"/>
    </row>
    <row r="63" spans="12:17">
      <c r="L63" s="511"/>
      <c r="M63" s="511"/>
      <c r="N63" s="511"/>
      <c r="O63" s="511"/>
      <c r="Q63" s="159"/>
    </row>
    <row r="64" spans="12:17">
      <c r="L64" s="511"/>
      <c r="M64" s="511"/>
      <c r="N64" s="511"/>
      <c r="O64" s="511"/>
      <c r="Q64" s="159"/>
    </row>
    <row r="65" spans="12:17">
      <c r="L65" s="516"/>
      <c r="M65" s="516"/>
      <c r="N65" s="516"/>
      <c r="O65" s="516"/>
      <c r="Q65" s="159"/>
    </row>
    <row r="66" spans="12:17">
      <c r="L66" s="514"/>
      <c r="M66" s="514"/>
      <c r="N66" s="514"/>
      <c r="O66" s="514"/>
      <c r="P66" s="154"/>
      <c r="Q66" s="159"/>
    </row>
    <row r="67" spans="12:17">
      <c r="L67" s="522"/>
      <c r="M67" s="522"/>
      <c r="N67" s="522"/>
      <c r="O67" s="522"/>
      <c r="Q67" s="159"/>
    </row>
    <row r="68" spans="12:17">
      <c r="Q68" s="159"/>
    </row>
    <row r="69" spans="12:17">
      <c r="Q69" s="159"/>
    </row>
    <row r="70" spans="12:17">
      <c r="L70" s="152"/>
      <c r="M70" s="152"/>
      <c r="N70" s="152"/>
      <c r="O70" s="152"/>
      <c r="Q70" s="159"/>
    </row>
    <row r="71" spans="12:17">
      <c r="L71" s="159"/>
      <c r="M71" s="159"/>
      <c r="N71" s="159"/>
      <c r="O71" s="159"/>
      <c r="P71" s="151"/>
    </row>
    <row r="72" spans="12:17">
      <c r="L72" s="159"/>
      <c r="M72" s="159"/>
      <c r="N72" s="159"/>
      <c r="O72" s="159"/>
      <c r="P72" s="151"/>
    </row>
    <row r="73" spans="12:17">
      <c r="L73" s="159"/>
      <c r="M73" s="159"/>
      <c r="N73" s="159"/>
      <c r="O73" s="159"/>
      <c r="P73" s="151"/>
    </row>
    <row r="74" spans="12:17">
      <c r="L74" s="159"/>
      <c r="M74" s="159"/>
      <c r="N74" s="159"/>
      <c r="O74" s="159"/>
      <c r="P74" s="151"/>
    </row>
    <row r="75" spans="12:17">
      <c r="L75" s="159"/>
      <c r="M75" s="159"/>
      <c r="N75" s="159"/>
      <c r="O75" s="159"/>
      <c r="P75" s="154"/>
    </row>
    <row r="76" spans="12:17">
      <c r="L76" s="523"/>
      <c r="M76" s="523"/>
      <c r="N76" s="523"/>
      <c r="O76" s="523"/>
    </row>
  </sheetData>
  <pageMargins left="0.70866141732283472" right="0.70866141732283472" top="0.74803149606299213" bottom="0.74803149606299213" header="0.31496062992125984" footer="0.31496062992125984"/>
  <pageSetup paperSize="9" scale="52" orientation="portrait" r:id="rId1"/>
  <headerFooter>
    <oddFooter>&amp;R&amp;A
&amp;F</oddFooter>
  </headerFooter>
  <drawing r:id="rId2"/>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3">
    <tabColor rgb="FFCED1A6"/>
    <pageSetUpPr fitToPage="1"/>
  </sheetPr>
  <dimension ref="B1:R186"/>
  <sheetViews>
    <sheetView workbookViewId="0">
      <selection activeCell="O18" sqref="O18"/>
    </sheetView>
  </sheetViews>
  <sheetFormatPr defaultRowHeight="12"/>
  <cols>
    <col min="1" max="9" width="9.140625" style="32"/>
    <col min="10" max="10" width="14.85546875" style="202" customWidth="1"/>
    <col min="11" max="11" width="12.5703125" style="32" bestFit="1" customWidth="1"/>
    <col min="12" max="12" width="11.5703125" style="32" customWidth="1"/>
    <col min="13" max="13" width="11.28515625" style="32" customWidth="1"/>
    <col min="14" max="14" width="10" style="32" customWidth="1"/>
    <col min="15" max="15" width="14" style="32" customWidth="1"/>
    <col min="16" max="16" width="10.28515625" style="32" customWidth="1"/>
    <col min="17" max="16384" width="9.140625" style="32"/>
  </cols>
  <sheetData>
    <row r="1" spans="2:17" ht="15" customHeight="1"/>
    <row r="2" spans="2:17" ht="15" customHeight="1"/>
    <row r="3" spans="2:17" ht="15" customHeight="1"/>
    <row r="4" spans="2:17" ht="15" customHeight="1"/>
    <row r="5" spans="2:17" ht="15" customHeight="1"/>
    <row r="6" spans="2:17" ht="15" customHeight="1">
      <c r="B6" s="204" t="s">
        <v>1118</v>
      </c>
    </row>
    <row r="7" spans="2:17" ht="15" customHeight="1">
      <c r="B7" s="838" t="s">
        <v>56</v>
      </c>
    </row>
    <row r="8" spans="2:17" ht="15" customHeight="1">
      <c r="J8" s="2239"/>
      <c r="K8" s="201"/>
      <c r="L8" s="201"/>
      <c r="M8" s="201"/>
      <c r="N8" s="201"/>
      <c r="O8" s="201"/>
      <c r="P8" s="201"/>
      <c r="Q8" s="201"/>
    </row>
    <row r="9" spans="2:17" ht="15" customHeight="1">
      <c r="J9" s="2239"/>
      <c r="K9" s="201"/>
      <c r="L9" s="201"/>
      <c r="M9" s="201"/>
      <c r="N9" s="201"/>
      <c r="O9" s="201"/>
      <c r="P9" s="201"/>
      <c r="Q9" s="201"/>
    </row>
    <row r="10" spans="2:17" ht="24" customHeight="1">
      <c r="J10" s="2239"/>
      <c r="K10" s="2245">
        <v>2017</v>
      </c>
      <c r="L10" s="2245">
        <v>2018</v>
      </c>
      <c r="M10" s="2246" t="s">
        <v>1080</v>
      </c>
      <c r="N10" s="2246" t="s">
        <v>1081</v>
      </c>
      <c r="O10" s="2249" t="s">
        <v>3368</v>
      </c>
      <c r="P10" s="201"/>
      <c r="Q10" s="201"/>
    </row>
    <row r="11" spans="2:17" ht="15" customHeight="1">
      <c r="J11" s="2239" t="s">
        <v>667</v>
      </c>
      <c r="K11" s="2295">
        <v>8390.9</v>
      </c>
      <c r="L11" s="2295">
        <v>8195.2999999999993</v>
      </c>
      <c r="M11" s="2295">
        <v>9846.2999999999993</v>
      </c>
      <c r="N11" s="2295">
        <v>10180.5</v>
      </c>
      <c r="O11" s="2244">
        <v>0.21327867094113873</v>
      </c>
      <c r="P11" s="2295"/>
      <c r="Q11" s="201"/>
    </row>
    <row r="12" spans="2:17" ht="15" customHeight="1">
      <c r="J12" s="2239" t="s">
        <v>668</v>
      </c>
      <c r="K12" s="2295">
        <v>2229.6</v>
      </c>
      <c r="L12" s="2295">
        <v>1974.7</v>
      </c>
      <c r="M12" s="2295">
        <v>2163.3000000000002</v>
      </c>
      <c r="N12" s="2295">
        <v>2189.9</v>
      </c>
      <c r="O12" s="2244">
        <v>-1.7805884463580779E-2</v>
      </c>
      <c r="P12" s="2295"/>
      <c r="Q12" s="201"/>
    </row>
    <row r="13" spans="2:17" ht="15" customHeight="1">
      <c r="J13" s="2239" t="s">
        <v>521</v>
      </c>
      <c r="K13" s="2295">
        <v>844.1</v>
      </c>
      <c r="L13" s="2295">
        <v>817.4</v>
      </c>
      <c r="M13" s="2295">
        <v>864.5</v>
      </c>
      <c r="N13" s="2295">
        <v>882.3</v>
      </c>
      <c r="O13" s="2244">
        <v>4.5255301504560919E-2</v>
      </c>
      <c r="P13" s="2295"/>
      <c r="Q13" s="201"/>
    </row>
    <row r="14" spans="2:17" ht="15" customHeight="1">
      <c r="J14" s="2239" t="s">
        <v>669</v>
      </c>
      <c r="K14" s="2295">
        <v>151.69999999999999</v>
      </c>
      <c r="L14" s="2295">
        <v>117.9</v>
      </c>
      <c r="M14" s="2295">
        <v>111.1</v>
      </c>
      <c r="N14" s="2295">
        <v>106.4</v>
      </c>
      <c r="O14" s="2244">
        <v>-0.29861568885959122</v>
      </c>
      <c r="P14" s="2295"/>
      <c r="Q14" s="201"/>
    </row>
    <row r="15" spans="2:17" ht="15" customHeight="1">
      <c r="J15" s="2239" t="s">
        <v>6</v>
      </c>
      <c r="K15" s="2295">
        <v>11616.300000000001</v>
      </c>
      <c r="L15" s="2295">
        <v>11105.3</v>
      </c>
      <c r="M15" s="2295">
        <v>12985.199999999999</v>
      </c>
      <c r="N15" s="2295">
        <v>13359.099999999999</v>
      </c>
      <c r="O15" s="2244">
        <v>0.15003056050549635</v>
      </c>
      <c r="P15" s="2525"/>
      <c r="Q15" s="201"/>
    </row>
    <row r="16" spans="2:17">
      <c r="J16" s="2239"/>
      <c r="K16" s="2295"/>
      <c r="L16" s="2295"/>
      <c r="M16" s="2295"/>
      <c r="N16" s="2295"/>
      <c r="O16" s="201"/>
      <c r="P16" s="201"/>
      <c r="Q16" s="201"/>
    </row>
    <row r="17" spans="2:18">
      <c r="K17" s="511"/>
      <c r="L17" s="511"/>
      <c r="M17" s="511"/>
      <c r="N17" s="511"/>
    </row>
    <row r="18" spans="2:18">
      <c r="K18" s="511"/>
      <c r="L18" s="511"/>
      <c r="M18" s="511"/>
      <c r="N18" s="511"/>
    </row>
    <row r="19" spans="2:18">
      <c r="K19" s="512"/>
      <c r="L19" s="512"/>
      <c r="M19" s="512"/>
      <c r="N19" s="512"/>
    </row>
    <row r="20" spans="2:18">
      <c r="K20" s="512"/>
      <c r="L20" s="512"/>
      <c r="M20" s="512"/>
      <c r="N20" s="512"/>
    </row>
    <row r="21" spans="2:18">
      <c r="K21" s="512"/>
      <c r="L21" s="512"/>
      <c r="M21" s="512"/>
      <c r="N21" s="512"/>
    </row>
    <row r="24" spans="2:18">
      <c r="K24" s="152"/>
      <c r="L24" s="152"/>
      <c r="M24" s="152"/>
      <c r="N24" s="152"/>
      <c r="O24" s="152"/>
      <c r="P24" s="152"/>
    </row>
    <row r="25" spans="2:18">
      <c r="J25" s="152"/>
      <c r="K25" s="151"/>
      <c r="L25" s="151"/>
      <c r="M25" s="151"/>
      <c r="N25" s="151"/>
      <c r="O25" s="151"/>
      <c r="P25" s="151"/>
      <c r="Q25" s="151"/>
      <c r="R25" s="151"/>
    </row>
    <row r="26" spans="2:18">
      <c r="J26" s="2293"/>
      <c r="K26" s="203"/>
      <c r="L26" s="203"/>
      <c r="M26" s="203"/>
      <c r="N26" s="203"/>
      <c r="O26" s="203"/>
      <c r="P26" s="203"/>
    </row>
    <row r="27" spans="2:18">
      <c r="B27" s="114" t="s">
        <v>18</v>
      </c>
    </row>
    <row r="31" spans="2:18">
      <c r="K31" s="514"/>
      <c r="L31" s="514"/>
      <c r="M31" s="514"/>
      <c r="N31" s="514"/>
      <c r="O31" s="154"/>
    </row>
    <row r="32" spans="2:18">
      <c r="K32" s="515"/>
      <c r="L32" s="515"/>
      <c r="M32" s="515"/>
      <c r="N32" s="515"/>
    </row>
    <row r="33" spans="11:16">
      <c r="K33" s="515"/>
      <c r="L33" s="515"/>
      <c r="M33" s="515"/>
      <c r="N33" s="515"/>
    </row>
    <row r="37" spans="11:16">
      <c r="K37" s="152"/>
    </row>
    <row r="38" spans="11:16">
      <c r="K38" s="152"/>
      <c r="L38" s="152"/>
      <c r="M38" s="152"/>
      <c r="N38" s="152"/>
    </row>
    <row r="40" spans="11:16">
      <c r="K40" s="511"/>
      <c r="L40" s="511"/>
      <c r="M40" s="511"/>
      <c r="N40" s="511"/>
      <c r="O40" s="154"/>
      <c r="P40" s="512"/>
    </row>
    <row r="41" spans="11:16">
      <c r="K41" s="511"/>
      <c r="L41" s="511"/>
      <c r="M41" s="511"/>
      <c r="N41" s="511"/>
      <c r="O41" s="154"/>
      <c r="P41" s="512"/>
    </row>
    <row r="42" spans="11:16">
      <c r="K42" s="511"/>
      <c r="L42" s="511"/>
      <c r="M42" s="511"/>
      <c r="N42" s="511"/>
      <c r="O42" s="154"/>
      <c r="P42" s="512"/>
    </row>
    <row r="43" spans="11:16">
      <c r="K43" s="511"/>
      <c r="L43" s="511"/>
      <c r="M43" s="511"/>
      <c r="N43" s="511"/>
      <c r="O43" s="154"/>
      <c r="P43" s="512"/>
    </row>
    <row r="44" spans="11:16">
      <c r="K44" s="511"/>
      <c r="L44" s="511"/>
      <c r="M44" s="511"/>
      <c r="N44" s="511"/>
      <c r="O44" s="154"/>
      <c r="P44" s="512"/>
    </row>
    <row r="45" spans="11:16">
      <c r="K45" s="512"/>
      <c r="L45" s="512"/>
      <c r="M45" s="512"/>
      <c r="N45" s="512"/>
      <c r="O45" s="154"/>
      <c r="P45" s="512"/>
    </row>
    <row r="46" spans="11:16">
      <c r="K46" s="516"/>
      <c r="L46" s="516"/>
      <c r="M46" s="516"/>
      <c r="N46" s="516"/>
      <c r="O46" s="154"/>
      <c r="P46" s="512"/>
    </row>
    <row r="48" spans="11:16">
      <c r="M48" s="515"/>
      <c r="N48" s="515"/>
    </row>
    <row r="49" spans="11:14">
      <c r="M49" s="515"/>
      <c r="N49" s="515"/>
    </row>
    <row r="50" spans="11:14">
      <c r="M50" s="515"/>
      <c r="N50" s="515"/>
    </row>
    <row r="51" spans="11:14">
      <c r="M51" s="515"/>
      <c r="N51" s="515"/>
    </row>
    <row r="52" spans="11:14">
      <c r="M52" s="515"/>
      <c r="N52" s="515"/>
    </row>
    <row r="53" spans="11:14">
      <c r="M53" s="515"/>
      <c r="N53" s="515"/>
    </row>
    <row r="54" spans="11:14">
      <c r="M54" s="515"/>
      <c r="N54" s="515"/>
    </row>
    <row r="55" spans="11:14">
      <c r="M55" s="515"/>
      <c r="N55" s="515"/>
    </row>
    <row r="56" spans="11:14">
      <c r="M56" s="515"/>
      <c r="N56" s="515"/>
    </row>
    <row r="57" spans="11:14">
      <c r="M57" s="515"/>
      <c r="N57" s="515"/>
    </row>
    <row r="58" spans="11:14">
      <c r="M58" s="515"/>
      <c r="N58" s="515"/>
    </row>
    <row r="59" spans="11:14">
      <c r="M59" s="515"/>
      <c r="N59" s="515"/>
    </row>
    <row r="62" spans="11:14">
      <c r="K62" s="152"/>
      <c r="L62" s="152"/>
      <c r="M62" s="152"/>
      <c r="N62" s="152"/>
    </row>
    <row r="64" spans="11:14">
      <c r="K64" s="511"/>
      <c r="L64" s="511"/>
      <c r="M64" s="511"/>
      <c r="N64" s="511"/>
    </row>
    <row r="65" spans="11:15">
      <c r="K65" s="511"/>
      <c r="L65" s="511"/>
      <c r="M65" s="511"/>
      <c r="N65" s="511"/>
    </row>
    <row r="66" spans="11:15">
      <c r="K66" s="511"/>
      <c r="L66" s="511"/>
      <c r="M66" s="511"/>
      <c r="N66" s="511"/>
    </row>
    <row r="67" spans="11:15">
      <c r="K67" s="512"/>
      <c r="L67" s="512"/>
      <c r="M67" s="512"/>
      <c r="N67" s="512"/>
      <c r="O67" s="154"/>
    </row>
    <row r="68" spans="11:15">
      <c r="K68" s="512"/>
      <c r="L68" s="512"/>
      <c r="M68" s="512"/>
      <c r="N68" s="512"/>
    </row>
    <row r="71" spans="11:15">
      <c r="K71" s="152"/>
      <c r="L71" s="152"/>
      <c r="M71" s="152"/>
      <c r="N71" s="152"/>
    </row>
    <row r="73" spans="11:15">
      <c r="K73" s="511"/>
      <c r="L73" s="511"/>
      <c r="M73" s="511"/>
      <c r="N73" s="511"/>
      <c r="O73" s="154"/>
    </row>
    <row r="74" spans="11:15">
      <c r="K74" s="511"/>
      <c r="L74" s="511"/>
      <c r="M74" s="511"/>
      <c r="N74" s="511"/>
      <c r="O74" s="154"/>
    </row>
    <row r="75" spans="11:15">
      <c r="K75" s="511"/>
      <c r="L75" s="511"/>
      <c r="M75" s="511"/>
      <c r="N75" s="511"/>
      <c r="O75" s="154"/>
    </row>
    <row r="76" spans="11:15">
      <c r="K76" s="511"/>
      <c r="L76" s="511"/>
      <c r="M76" s="511"/>
      <c r="N76" s="511"/>
      <c r="O76" s="154"/>
    </row>
    <row r="77" spans="11:15">
      <c r="K77" s="512"/>
      <c r="L77" s="512"/>
      <c r="M77" s="512"/>
      <c r="N77" s="512"/>
      <c r="O77" s="154"/>
    </row>
    <row r="78" spans="11:15">
      <c r="K78" s="511"/>
      <c r="L78" s="511"/>
      <c r="M78" s="511"/>
      <c r="N78" s="511"/>
    </row>
    <row r="79" spans="11:15">
      <c r="K79" s="512"/>
      <c r="L79" s="512"/>
      <c r="M79" s="512"/>
      <c r="N79" s="512"/>
    </row>
    <row r="82" spans="11:15">
      <c r="K82" s="152"/>
      <c r="L82" s="152"/>
      <c r="M82" s="152"/>
      <c r="N82" s="152"/>
    </row>
    <row r="84" spans="11:15">
      <c r="K84" s="511"/>
      <c r="L84" s="511"/>
      <c r="M84" s="511"/>
      <c r="N84" s="511"/>
    </row>
    <row r="85" spans="11:15">
      <c r="K85" s="511"/>
      <c r="L85" s="511"/>
      <c r="M85" s="511"/>
      <c r="N85" s="511"/>
    </row>
    <row r="86" spans="11:15">
      <c r="K86" s="511"/>
      <c r="L86" s="511"/>
      <c r="M86" s="511"/>
      <c r="N86" s="511"/>
    </row>
    <row r="87" spans="11:15">
      <c r="K87" s="511"/>
      <c r="L87" s="511"/>
      <c r="M87" s="511"/>
      <c r="N87" s="511"/>
    </row>
    <row r="88" spans="11:15">
      <c r="K88" s="517"/>
      <c r="L88" s="517"/>
      <c r="M88" s="517"/>
      <c r="N88" s="517"/>
      <c r="O88" s="154"/>
    </row>
    <row r="89" spans="11:15">
      <c r="K89" s="517"/>
      <c r="L89" s="517"/>
      <c r="M89" s="517"/>
      <c r="N89" s="517"/>
      <c r="O89" s="154"/>
    </row>
    <row r="92" spans="11:15">
      <c r="K92" s="152"/>
      <c r="L92" s="152"/>
      <c r="M92" s="152"/>
      <c r="N92" s="152"/>
    </row>
    <row r="94" spans="11:15">
      <c r="K94" s="511"/>
      <c r="L94" s="511"/>
      <c r="M94" s="511"/>
      <c r="N94" s="511"/>
    </row>
    <row r="95" spans="11:15">
      <c r="K95" s="511"/>
      <c r="L95" s="511"/>
      <c r="M95" s="511"/>
      <c r="N95" s="511"/>
    </row>
    <row r="96" spans="11:15">
      <c r="K96" s="511"/>
      <c r="L96" s="511"/>
      <c r="M96" s="511"/>
      <c r="N96" s="511"/>
    </row>
    <row r="97" spans="11:16">
      <c r="K97" s="517"/>
      <c r="L97" s="517"/>
      <c r="M97" s="517"/>
      <c r="N97" s="517"/>
      <c r="O97" s="154"/>
    </row>
    <row r="98" spans="11:16">
      <c r="K98" s="515"/>
      <c r="L98" s="515"/>
      <c r="M98" s="515"/>
      <c r="N98" s="515"/>
    </row>
    <row r="101" spans="11:16">
      <c r="K101" s="152"/>
      <c r="L101" s="152"/>
      <c r="M101" s="152"/>
      <c r="N101" s="152"/>
    </row>
    <row r="103" spans="11:16">
      <c r="K103" s="511"/>
      <c r="L103" s="511"/>
      <c r="M103" s="511"/>
      <c r="N103" s="511"/>
      <c r="O103" s="154"/>
      <c r="P103" s="514"/>
    </row>
    <row r="104" spans="11:16">
      <c r="K104" s="511"/>
      <c r="L104" s="511"/>
      <c r="M104" s="511"/>
      <c r="N104" s="511"/>
      <c r="O104" s="154"/>
      <c r="P104" s="514"/>
    </row>
    <row r="105" spans="11:16">
      <c r="K105" s="512"/>
      <c r="L105" s="512"/>
      <c r="M105" s="512"/>
      <c r="N105" s="512"/>
      <c r="O105" s="154"/>
    </row>
    <row r="106" spans="11:16">
      <c r="K106" s="512"/>
      <c r="L106" s="512"/>
      <c r="M106" s="512"/>
      <c r="N106" s="512"/>
    </row>
    <row r="109" spans="11:16">
      <c r="K109" s="152"/>
      <c r="L109" s="152"/>
      <c r="M109" s="152"/>
      <c r="N109" s="152"/>
    </row>
    <row r="111" spans="11:16">
      <c r="K111" s="511"/>
      <c r="L111" s="511"/>
      <c r="M111" s="511"/>
      <c r="N111" s="511"/>
    </row>
    <row r="112" spans="11:16">
      <c r="K112" s="511"/>
      <c r="L112" s="511"/>
      <c r="M112" s="511"/>
      <c r="N112" s="511"/>
    </row>
    <row r="113" spans="11:15">
      <c r="K113" s="511"/>
      <c r="L113" s="511"/>
      <c r="M113" s="511"/>
      <c r="N113" s="511"/>
    </row>
    <row r="114" spans="11:15">
      <c r="K114" s="512"/>
      <c r="L114" s="512"/>
      <c r="M114" s="512"/>
      <c r="N114" s="512"/>
      <c r="O114" s="154"/>
    </row>
    <row r="115" spans="11:15">
      <c r="K115" s="512"/>
      <c r="L115" s="512"/>
      <c r="M115" s="512"/>
      <c r="N115" s="512"/>
    </row>
    <row r="118" spans="11:15">
      <c r="K118" s="152"/>
      <c r="L118" s="152"/>
      <c r="M118" s="152"/>
      <c r="N118" s="152"/>
    </row>
    <row r="120" spans="11:15">
      <c r="K120" s="511"/>
      <c r="L120" s="511"/>
      <c r="M120" s="511"/>
      <c r="N120" s="511"/>
    </row>
    <row r="121" spans="11:15">
      <c r="K121" s="511"/>
      <c r="L121" s="511"/>
      <c r="M121" s="511"/>
      <c r="N121" s="511"/>
    </row>
    <row r="122" spans="11:15">
      <c r="K122" s="518"/>
      <c r="L122" s="518"/>
      <c r="M122" s="518"/>
      <c r="N122" s="518"/>
    </row>
    <row r="123" spans="11:15">
      <c r="K123" s="512"/>
      <c r="L123" s="512"/>
      <c r="M123" s="512"/>
      <c r="N123" s="512"/>
      <c r="O123" s="154"/>
    </row>
    <row r="124" spans="11:15">
      <c r="K124" s="512"/>
      <c r="L124" s="512"/>
      <c r="M124" s="512"/>
      <c r="N124" s="512"/>
    </row>
    <row r="127" spans="11:15">
      <c r="K127" s="152"/>
      <c r="L127" s="152"/>
      <c r="M127" s="152"/>
      <c r="N127" s="152"/>
    </row>
    <row r="129" spans="11:15">
      <c r="K129" s="511"/>
      <c r="L129" s="511"/>
      <c r="M129" s="511"/>
      <c r="N129" s="511"/>
    </row>
    <row r="130" spans="11:15">
      <c r="K130" s="511"/>
      <c r="L130" s="511"/>
      <c r="M130" s="511"/>
      <c r="N130" s="511"/>
    </row>
    <row r="131" spans="11:15">
      <c r="K131" s="511"/>
      <c r="L131" s="511"/>
      <c r="M131" s="511"/>
      <c r="N131" s="511"/>
    </row>
    <row r="132" spans="11:15">
      <c r="K132" s="512"/>
      <c r="L132" s="512"/>
      <c r="M132" s="512"/>
      <c r="N132" s="512"/>
    </row>
    <row r="133" spans="11:15">
      <c r="K133" s="511"/>
      <c r="L133" s="511"/>
      <c r="M133" s="511"/>
      <c r="N133" s="511"/>
      <c r="O133" s="154"/>
    </row>
    <row r="134" spans="11:15">
      <c r="K134" s="511"/>
      <c r="L134" s="515"/>
      <c r="M134" s="515"/>
      <c r="N134" s="515"/>
    </row>
    <row r="137" spans="11:15">
      <c r="K137" s="152"/>
      <c r="L137" s="152"/>
      <c r="M137" s="152"/>
      <c r="N137" s="152"/>
    </row>
    <row r="139" spans="11:15">
      <c r="K139" s="511"/>
      <c r="L139" s="511"/>
      <c r="M139" s="511"/>
      <c r="N139" s="511"/>
    </row>
    <row r="140" spans="11:15">
      <c r="K140" s="511"/>
      <c r="L140" s="511"/>
      <c r="M140" s="519"/>
      <c r="N140" s="520"/>
    </row>
    <row r="141" spans="11:15">
      <c r="K141" s="512"/>
      <c r="L141" s="512"/>
      <c r="M141" s="512"/>
      <c r="N141" s="512"/>
      <c r="O141" s="154"/>
    </row>
    <row r="145" spans="11:15">
      <c r="K145" s="152"/>
      <c r="L145" s="152"/>
      <c r="M145" s="152"/>
      <c r="N145" s="152"/>
    </row>
    <row r="147" spans="11:15">
      <c r="K147" s="511"/>
      <c r="L147" s="511"/>
      <c r="M147" s="511"/>
      <c r="N147" s="511"/>
    </row>
    <row r="148" spans="11:15">
      <c r="K148" s="511"/>
      <c r="L148" s="511"/>
      <c r="M148" s="511"/>
      <c r="N148" s="511"/>
    </row>
    <row r="149" spans="11:15">
      <c r="K149" s="511"/>
      <c r="L149" s="511"/>
      <c r="M149" s="511"/>
      <c r="N149" s="511"/>
    </row>
    <row r="150" spans="11:15">
      <c r="K150" s="512"/>
      <c r="L150" s="512"/>
      <c r="M150" s="512"/>
      <c r="N150" s="512"/>
      <c r="O150" s="154"/>
    </row>
    <row r="151" spans="11:15">
      <c r="K151" s="512"/>
      <c r="L151" s="512"/>
      <c r="M151" s="512"/>
      <c r="N151" s="512"/>
    </row>
    <row r="154" spans="11:15">
      <c r="K154" s="152"/>
      <c r="L154" s="152"/>
      <c r="M154" s="152"/>
      <c r="N154" s="152"/>
    </row>
    <row r="156" spans="11:15">
      <c r="K156" s="511"/>
      <c r="L156" s="511"/>
      <c r="M156" s="511"/>
      <c r="N156" s="511"/>
    </row>
    <row r="157" spans="11:15">
      <c r="K157" s="511"/>
      <c r="L157" s="511"/>
      <c r="M157" s="511"/>
      <c r="N157" s="511"/>
    </row>
    <row r="158" spans="11:15">
      <c r="K158" s="512"/>
      <c r="L158" s="512"/>
      <c r="M158" s="512"/>
      <c r="N158" s="512"/>
      <c r="O158" s="154"/>
    </row>
    <row r="162" spans="11:16">
      <c r="K162" s="152"/>
      <c r="L162" s="152"/>
      <c r="M162" s="152"/>
      <c r="N162" s="152"/>
    </row>
    <row r="164" spans="11:16">
      <c r="K164" s="511"/>
      <c r="L164" s="511"/>
      <c r="M164" s="511"/>
      <c r="N164" s="511"/>
    </row>
    <row r="165" spans="11:16">
      <c r="K165" s="511"/>
      <c r="L165" s="511"/>
      <c r="M165" s="511"/>
      <c r="N165" s="511"/>
    </row>
    <row r="166" spans="11:16">
      <c r="K166" s="511"/>
      <c r="L166" s="511"/>
      <c r="M166" s="511"/>
      <c r="N166" s="511"/>
    </row>
    <row r="167" spans="11:16">
      <c r="K167" s="512"/>
      <c r="L167" s="512"/>
      <c r="M167" s="512"/>
      <c r="N167" s="512"/>
      <c r="O167" s="154"/>
    </row>
    <row r="168" spans="11:16">
      <c r="K168" s="512"/>
      <c r="L168" s="512"/>
      <c r="M168" s="512"/>
      <c r="N168" s="521"/>
    </row>
    <row r="171" spans="11:16">
      <c r="K171" s="152"/>
      <c r="L171" s="152"/>
      <c r="M171" s="152"/>
      <c r="N171" s="152"/>
      <c r="P171" s="159"/>
    </row>
    <row r="172" spans="11:16">
      <c r="P172" s="159"/>
    </row>
    <row r="173" spans="11:16">
      <c r="K173" s="511"/>
      <c r="L173" s="511"/>
      <c r="M173" s="511"/>
      <c r="N173" s="511"/>
      <c r="P173" s="159"/>
    </row>
    <row r="174" spans="11:16">
      <c r="K174" s="511"/>
      <c r="L174" s="511"/>
      <c r="M174" s="511"/>
      <c r="N174" s="511"/>
      <c r="P174" s="159"/>
    </row>
    <row r="175" spans="11:16">
      <c r="K175" s="516"/>
      <c r="L175" s="516"/>
      <c r="M175" s="516"/>
      <c r="N175" s="516"/>
      <c r="P175" s="159"/>
    </row>
    <row r="176" spans="11:16">
      <c r="K176" s="514"/>
      <c r="L176" s="514"/>
      <c r="M176" s="514"/>
      <c r="N176" s="514"/>
      <c r="O176" s="154"/>
      <c r="P176" s="159"/>
    </row>
    <row r="177" spans="11:16">
      <c r="K177" s="522"/>
      <c r="L177" s="522"/>
      <c r="M177" s="522"/>
      <c r="N177" s="522"/>
      <c r="P177" s="159"/>
    </row>
    <row r="178" spans="11:16">
      <c r="P178" s="159"/>
    </row>
    <row r="179" spans="11:16">
      <c r="P179" s="159"/>
    </row>
    <row r="180" spans="11:16">
      <c r="K180" s="152"/>
      <c r="L180" s="152"/>
      <c r="M180" s="152"/>
      <c r="N180" s="152"/>
      <c r="P180" s="159"/>
    </row>
    <row r="181" spans="11:16">
      <c r="K181" s="159"/>
      <c r="L181" s="159"/>
      <c r="M181" s="159"/>
      <c r="N181" s="159"/>
      <c r="O181" s="151"/>
    </row>
    <row r="182" spans="11:16">
      <c r="K182" s="159"/>
      <c r="L182" s="159"/>
      <c r="M182" s="159"/>
      <c r="N182" s="159"/>
      <c r="O182" s="151"/>
    </row>
    <row r="183" spans="11:16">
      <c r="K183" s="159"/>
      <c r="L183" s="159"/>
      <c r="M183" s="159"/>
      <c r="N183" s="159"/>
      <c r="O183" s="151"/>
    </row>
    <row r="184" spans="11:16">
      <c r="K184" s="159"/>
      <c r="L184" s="159"/>
      <c r="M184" s="159"/>
      <c r="N184" s="159"/>
      <c r="O184" s="151"/>
    </row>
    <row r="185" spans="11:16">
      <c r="K185" s="159"/>
      <c r="L185" s="159"/>
      <c r="M185" s="159"/>
      <c r="N185" s="159"/>
      <c r="O185" s="154"/>
    </row>
    <row r="186" spans="11:16">
      <c r="K186" s="523"/>
      <c r="L186" s="523"/>
      <c r="M186" s="523"/>
      <c r="N186" s="523"/>
    </row>
  </sheetData>
  <pageMargins left="0.70866141732283472" right="0.70866141732283472" top="0.74803149606299213" bottom="0.74803149606299213" header="0.31496062992125984" footer="0.31496062992125984"/>
  <pageSetup paperSize="9" scale="38" orientation="portrait" r:id="rId1"/>
  <headerFooter>
    <oddFooter>&amp;R&amp;A
&amp;F</oddFooter>
  </headerFooter>
  <drawing r:id="rId2"/>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A1:U30"/>
  <sheetViews>
    <sheetView showGridLines="0" workbookViewId="0">
      <selection activeCell="L24" sqref="L24"/>
    </sheetView>
  </sheetViews>
  <sheetFormatPr defaultRowHeight="12"/>
  <cols>
    <col min="1" max="11" width="8.7109375" style="37" customWidth="1"/>
    <col min="12" max="12" width="9.140625" style="37"/>
    <col min="13" max="13" width="21.28515625" style="37" customWidth="1"/>
    <col min="14" max="14" width="9.140625" style="37" customWidth="1"/>
    <col min="15" max="16384" width="9.140625" style="37"/>
  </cols>
  <sheetData>
    <row r="1" spans="1:21" ht="15" customHeight="1"/>
    <row r="2" spans="1:21" ht="15" customHeight="1"/>
    <row r="3" spans="1:21" ht="15" customHeight="1"/>
    <row r="4" spans="1:21" ht="15" customHeight="1"/>
    <row r="5" spans="1:21" ht="15" customHeight="1"/>
    <row r="6" spans="1:21" ht="15" customHeight="1"/>
    <row r="7" spans="1:21" ht="15.75">
      <c r="B7" s="1724" t="s">
        <v>1119</v>
      </c>
      <c r="L7" s="40"/>
      <c r="M7" s="40"/>
      <c r="N7" s="40"/>
      <c r="O7" s="40"/>
      <c r="P7" s="40"/>
      <c r="Q7" s="40"/>
      <c r="R7" s="40"/>
      <c r="S7" s="40"/>
      <c r="T7" s="40"/>
      <c r="U7" s="40"/>
    </row>
    <row r="8" spans="1:21" ht="15" customHeight="1">
      <c r="B8" s="838" t="s">
        <v>56</v>
      </c>
      <c r="L8" s="2672"/>
      <c r="M8" s="2672"/>
      <c r="N8" s="2672"/>
      <c r="O8" s="2672"/>
      <c r="P8" s="2672"/>
      <c r="Q8" s="2672"/>
      <c r="R8" s="40"/>
      <c r="S8" s="40"/>
      <c r="T8" s="40"/>
      <c r="U8" s="40"/>
    </row>
    <row r="9" spans="1:21" ht="15" customHeight="1">
      <c r="L9" s="40"/>
      <c r="M9" s="40"/>
      <c r="N9" s="40"/>
      <c r="O9" s="40"/>
      <c r="P9" s="40"/>
      <c r="Q9" s="40"/>
      <c r="R9" s="40"/>
      <c r="S9" s="40"/>
      <c r="T9" s="40"/>
      <c r="U9" s="40"/>
    </row>
    <row r="10" spans="1:21" ht="15" customHeight="1">
      <c r="L10" s="40"/>
      <c r="M10" s="2297"/>
      <c r="N10" s="2923"/>
      <c r="O10" s="2923"/>
      <c r="P10" s="2923"/>
      <c r="Q10" s="2923"/>
      <c r="R10" s="2923"/>
      <c r="S10" s="2923"/>
      <c r="T10" s="40"/>
      <c r="U10" s="40"/>
    </row>
    <row r="11" spans="1:21" ht="15" customHeight="1">
      <c r="L11" s="40"/>
      <c r="M11" s="2297"/>
      <c r="N11" s="2298">
        <v>2015</v>
      </c>
      <c r="O11" s="2298">
        <v>2016</v>
      </c>
      <c r="P11" s="2298">
        <v>2017</v>
      </c>
      <c r="Q11" s="2298">
        <v>2018</v>
      </c>
      <c r="R11" s="2298" t="s">
        <v>2601</v>
      </c>
      <c r="S11" s="2298" t="s">
        <v>2602</v>
      </c>
      <c r="T11" s="40"/>
      <c r="U11" s="40"/>
    </row>
    <row r="12" spans="1:21" ht="15" customHeight="1">
      <c r="L12" s="40"/>
      <c r="M12" s="2299" t="s">
        <v>506</v>
      </c>
      <c r="N12" s="1725">
        <v>-194.07664818999956</v>
      </c>
      <c r="O12" s="1725">
        <v>-24.027768902010394</v>
      </c>
      <c r="P12" s="1726">
        <v>-184.84799392200011</v>
      </c>
      <c r="Q12" s="1726">
        <v>-32.736018933000651</v>
      </c>
      <c r="R12" s="1726">
        <v>-123.55897021252849</v>
      </c>
      <c r="S12" s="1726">
        <v>-15.833412422222409</v>
      </c>
      <c r="T12" s="40"/>
      <c r="U12" s="40"/>
    </row>
    <row r="13" spans="1:21" ht="15" customHeight="1">
      <c r="L13" s="40"/>
      <c r="M13" s="2299" t="s">
        <v>507</v>
      </c>
      <c r="N13" s="1725">
        <v>741.29239610999957</v>
      </c>
      <c r="O13" s="1725">
        <v>660.38539389979906</v>
      </c>
      <c r="P13" s="1726">
        <v>473.97289030000138</v>
      </c>
      <c r="Q13" s="1726">
        <v>455.71446428999934</v>
      </c>
      <c r="R13" s="1725">
        <v>752.81308397217799</v>
      </c>
      <c r="S13" s="1725">
        <v>626.46417827857294</v>
      </c>
      <c r="T13" s="40"/>
      <c r="U13" s="40"/>
    </row>
    <row r="14" spans="1:21" ht="15" customHeight="1">
      <c r="A14" s="80"/>
      <c r="B14" s="80"/>
      <c r="C14" s="80"/>
      <c r="D14" s="80"/>
      <c r="E14" s="80"/>
      <c r="F14" s="80"/>
      <c r="G14" s="80"/>
      <c r="H14" s="80"/>
      <c r="I14" s="80"/>
      <c r="J14" s="80"/>
      <c r="K14" s="80"/>
      <c r="L14" s="80"/>
      <c r="M14" s="2300" t="s">
        <v>435</v>
      </c>
      <c r="N14" s="1726">
        <v>547.21574792000001</v>
      </c>
      <c r="O14" s="1726">
        <v>636.35762499778866</v>
      </c>
      <c r="P14" s="1726">
        <v>289.12489637800127</v>
      </c>
      <c r="Q14" s="1726">
        <v>422.97844535699869</v>
      </c>
      <c r="R14" s="1726">
        <v>629.2541137596495</v>
      </c>
      <c r="S14" s="1726">
        <v>610.63076585635054</v>
      </c>
      <c r="T14" s="40"/>
      <c r="U14" s="40"/>
    </row>
    <row r="15" spans="1:21" ht="15" customHeight="1">
      <c r="A15" s="80"/>
      <c r="B15" s="80"/>
      <c r="C15" s="80"/>
      <c r="D15" s="80"/>
      <c r="E15" s="80"/>
      <c r="F15" s="80"/>
      <c r="G15" s="80"/>
      <c r="H15" s="80"/>
      <c r="I15" s="80"/>
      <c r="J15" s="80"/>
      <c r="K15" s="80"/>
      <c r="L15" s="80"/>
      <c r="M15" s="40"/>
      <c r="N15" s="40"/>
      <c r="O15" s="40"/>
      <c r="P15" s="40"/>
      <c r="Q15" s="40"/>
      <c r="R15" s="40"/>
      <c r="S15" s="40"/>
      <c r="T15" s="40"/>
      <c r="U15" s="40"/>
    </row>
    <row r="16" spans="1:21">
      <c r="L16" s="40"/>
      <c r="M16" s="40"/>
      <c r="N16" s="40"/>
      <c r="O16" s="40"/>
      <c r="P16" s="40"/>
      <c r="Q16" s="40"/>
      <c r="R16" s="40"/>
      <c r="S16" s="40"/>
      <c r="T16" s="40"/>
      <c r="U16" s="40"/>
    </row>
    <row r="17" spans="2:21">
      <c r="L17" s="40"/>
      <c r="M17" s="40"/>
      <c r="N17" s="40"/>
      <c r="O17" s="40"/>
      <c r="P17" s="40"/>
      <c r="Q17" s="40"/>
      <c r="R17" s="40"/>
      <c r="S17" s="40"/>
      <c r="T17" s="40"/>
      <c r="U17" s="40"/>
    </row>
    <row r="18" spans="2:21">
      <c r="L18" s="40"/>
      <c r="M18" s="40"/>
      <c r="N18" s="40"/>
      <c r="O18" s="40"/>
      <c r="P18" s="40"/>
      <c r="Q18" s="40"/>
      <c r="R18" s="40"/>
      <c r="S18" s="40"/>
      <c r="T18" s="40"/>
      <c r="U18" s="40"/>
    </row>
    <row r="19" spans="2:21">
      <c r="L19" s="40"/>
      <c r="M19" s="40"/>
      <c r="N19" s="40"/>
      <c r="O19" s="40"/>
      <c r="P19" s="40"/>
      <c r="Q19" s="40"/>
      <c r="R19" s="40"/>
      <c r="S19" s="40"/>
      <c r="T19" s="40"/>
      <c r="U19" s="40"/>
    </row>
    <row r="30" spans="2:21" ht="28.5" customHeight="1">
      <c r="B30" s="2924" t="s">
        <v>673</v>
      </c>
      <c r="C30" s="2924"/>
      <c r="D30" s="2924"/>
      <c r="E30" s="2924"/>
      <c r="F30" s="2924"/>
      <c r="G30" s="2924"/>
      <c r="H30" s="2924"/>
      <c r="I30" s="2924"/>
      <c r="J30" s="2924"/>
    </row>
  </sheetData>
  <mergeCells count="3">
    <mergeCell ref="L8:Q8"/>
    <mergeCell ref="N10:S10"/>
    <mergeCell ref="B30:J30"/>
  </mergeCells>
  <pageMargins left="0.7" right="0.7" top="0.75" bottom="0.75" header="0.3" footer="0.3"/>
  <pageSetup paperSize="9" orientation="portrait" r:id="rId1"/>
  <drawing r:id="rId2"/>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5">
    <tabColor rgb="FF009999"/>
  </sheetPr>
  <dimension ref="A1:B41"/>
  <sheetViews>
    <sheetView workbookViewId="0">
      <selection activeCell="C28" sqref="C28"/>
    </sheetView>
  </sheetViews>
  <sheetFormatPr defaultRowHeight="11.25"/>
  <cols>
    <col min="1" max="1" width="8.7109375" style="1242" customWidth="1"/>
    <col min="2" max="2" width="100.7109375" style="1242" customWidth="1"/>
    <col min="3" max="5" width="8.7109375" style="1242" customWidth="1"/>
    <col min="6" max="16384" width="9.140625" style="1242"/>
  </cols>
  <sheetData>
    <row r="1" spans="1:2" ht="10.5" customHeight="1">
      <c r="A1" s="1241"/>
      <c r="B1" s="1238"/>
    </row>
    <row r="2" spans="1:2" ht="10.5" customHeight="1">
      <c r="B2" s="1240"/>
    </row>
    <row r="3" spans="1:2" ht="10.5" customHeight="1">
      <c r="B3" s="1240"/>
    </row>
    <row r="4" spans="1:2" ht="10.5" customHeight="1">
      <c r="B4" s="1240"/>
    </row>
    <row r="5" spans="1:2" ht="10.5" customHeight="1">
      <c r="B5" s="1240"/>
    </row>
    <row r="6" spans="1:2" ht="10.5" customHeight="1">
      <c r="B6" s="1235"/>
    </row>
    <row r="7" spans="1:2" ht="50.1" customHeight="1">
      <c r="A7" s="1241"/>
      <c r="B7" s="1237" t="s">
        <v>1067</v>
      </c>
    </row>
    <row r="8" spans="1:2" ht="15.95" customHeight="1">
      <c r="B8" s="1243"/>
    </row>
    <row r="9" spans="1:2" ht="15.95" customHeight="1">
      <c r="B9" s="1243"/>
    </row>
    <row r="10" spans="1:2" ht="15.95" customHeight="1">
      <c r="B10" s="1243"/>
    </row>
    <row r="11" spans="1:2" ht="15.95" customHeight="1">
      <c r="A11" s="1241"/>
    </row>
    <row r="12" spans="1:2" ht="15.95" customHeight="1">
      <c r="B12" s="1243"/>
    </row>
    <row r="13" spans="1:2" ht="15.95" customHeight="1">
      <c r="A13" s="1241"/>
    </row>
    <row r="14" spans="1:2" ht="15.95" customHeight="1">
      <c r="B14" s="1243"/>
    </row>
    <row r="15" spans="1:2" ht="15.95" customHeight="1">
      <c r="B15" s="1243"/>
    </row>
    <row r="16" spans="1:2" ht="15.95" customHeight="1">
      <c r="A16" s="1241"/>
      <c r="B16" s="1243"/>
    </row>
    <row r="17" spans="1:2" ht="15.95" customHeight="1">
      <c r="B17" s="1243"/>
    </row>
    <row r="18" spans="1:2" ht="15.95" customHeight="1">
      <c r="B18" s="1243"/>
    </row>
    <row r="19" spans="1:2" ht="15.95" customHeight="1">
      <c r="B19" s="1243"/>
    </row>
    <row r="20" spans="1:2" ht="15.95" customHeight="1">
      <c r="B20" s="1243"/>
    </row>
    <row r="21" spans="1:2" ht="15.95" customHeight="1">
      <c r="A21" s="1241"/>
      <c r="B21" s="1243"/>
    </row>
    <row r="22" spans="1:2" ht="15.95" customHeight="1">
      <c r="B22" s="1243"/>
    </row>
    <row r="23" spans="1:2" ht="15.95" customHeight="1">
      <c r="B23" s="1243"/>
    </row>
    <row r="24" spans="1:2" ht="15.95" customHeight="1">
      <c r="B24" s="1243"/>
    </row>
    <row r="25" spans="1:2" ht="15.95" customHeight="1">
      <c r="B25" s="1243"/>
    </row>
    <row r="26" spans="1:2" ht="15.95" customHeight="1">
      <c r="B26" s="1243"/>
    </row>
    <row r="27" spans="1:2" ht="15.95" customHeight="1">
      <c r="B27" s="1243"/>
    </row>
    <row r="28" spans="1:2" ht="15.95" customHeight="1"/>
    <row r="29" spans="1:2" ht="15.95" customHeight="1"/>
    <row r="30" spans="1:2" ht="15.95" customHeight="1"/>
    <row r="31" spans="1:2" ht="15.95" customHeight="1"/>
    <row r="32" spans="1:2" ht="14.1" customHeight="1"/>
    <row r="33" ht="14.1" customHeight="1"/>
    <row r="34" ht="14.1" customHeight="1"/>
    <row r="35" ht="14.1" customHeight="1"/>
    <row r="36" ht="14.1" customHeight="1"/>
    <row r="37" ht="14.1" customHeight="1"/>
    <row r="38" ht="14.1" customHeight="1"/>
    <row r="39" ht="14.1" customHeight="1"/>
    <row r="40" ht="14.1" customHeight="1"/>
    <row r="41" ht="14.1" customHeight="1"/>
  </sheetData>
  <pageMargins left="0.7" right="0.7" top="0.75" bottom="0.75" header="0.3" footer="0.3"/>
  <pageSetup paperSize="9" orientation="portrait" r:id="rId1"/>
  <drawing r:id="rId2"/>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6">
    <pageSetUpPr fitToPage="1"/>
  </sheetPr>
  <dimension ref="A1:J82"/>
  <sheetViews>
    <sheetView workbookViewId="0">
      <selection activeCell="B32" sqref="B32"/>
    </sheetView>
  </sheetViews>
  <sheetFormatPr defaultColWidth="9.140625" defaultRowHeight="15" customHeight="1"/>
  <cols>
    <col min="1" max="1" width="9.140625" style="201" customWidth="1"/>
    <col min="2" max="2" width="45.7109375" style="768" customWidth="1"/>
    <col min="3" max="4" width="12.7109375" style="769" customWidth="1"/>
    <col min="5" max="5" width="12.7109375" style="770" customWidth="1"/>
    <col min="6" max="10" width="12.7109375" style="769" customWidth="1"/>
    <col min="11" max="11" width="9.140625" style="201"/>
    <col min="12" max="12" width="10.28515625" style="201" bestFit="1" customWidth="1"/>
    <col min="13" max="13" width="11.28515625" style="201" bestFit="1" customWidth="1"/>
    <col min="14" max="16384" width="9.140625" style="201"/>
  </cols>
  <sheetData>
    <row r="1" spans="1:10" ht="15" customHeight="1">
      <c r="J1" s="771"/>
    </row>
    <row r="2" spans="1:10" ht="15" customHeight="1">
      <c r="J2" s="771"/>
    </row>
    <row r="3" spans="1:10" ht="15" customHeight="1">
      <c r="J3" s="771"/>
    </row>
    <row r="4" spans="1:10" ht="15" customHeight="1">
      <c r="J4" s="771"/>
    </row>
    <row r="5" spans="1:10" ht="15" customHeight="1">
      <c r="J5" s="771"/>
    </row>
    <row r="6" spans="1:10" ht="15" customHeight="1">
      <c r="B6" s="1031" t="s">
        <v>1200</v>
      </c>
      <c r="C6" s="767"/>
      <c r="D6" s="767"/>
      <c r="E6" s="767"/>
      <c r="F6" s="767"/>
      <c r="G6" s="767"/>
      <c r="H6" s="767"/>
      <c r="I6" s="767"/>
      <c r="J6" s="767"/>
    </row>
    <row r="7" spans="1:10" ht="15" customHeight="1">
      <c r="B7" s="772" t="s">
        <v>674</v>
      </c>
      <c r="C7" s="772"/>
      <c r="D7" s="772"/>
      <c r="E7" s="772"/>
      <c r="F7" s="772"/>
      <c r="G7" s="772"/>
      <c r="H7" s="772"/>
      <c r="I7" s="772"/>
      <c r="J7" s="772"/>
    </row>
    <row r="8" spans="1:10" ht="15" customHeight="1">
      <c r="A8" s="767"/>
      <c r="B8" s="772" t="s">
        <v>56</v>
      </c>
      <c r="C8" s="772"/>
      <c r="D8" s="772"/>
      <c r="E8" s="772"/>
      <c r="F8" s="772"/>
      <c r="G8" s="772"/>
      <c r="H8" s="772"/>
      <c r="I8" s="772"/>
      <c r="J8" s="772"/>
    </row>
    <row r="9" spans="1:10" ht="15" customHeight="1">
      <c r="B9" s="2929"/>
      <c r="C9" s="2930" t="s">
        <v>1080</v>
      </c>
      <c r="D9" s="2931"/>
      <c r="E9" s="2931"/>
      <c r="F9" s="2932"/>
      <c r="G9" s="2930" t="s">
        <v>2700</v>
      </c>
      <c r="H9" s="2931"/>
      <c r="I9" s="2931"/>
      <c r="J9" s="2931"/>
    </row>
    <row r="10" spans="1:10" ht="20.100000000000001" customHeight="1">
      <c r="B10" s="2929"/>
      <c r="C10" s="2925" t="s">
        <v>96</v>
      </c>
      <c r="D10" s="2925" t="s">
        <v>87</v>
      </c>
      <c r="E10" s="2925" t="s">
        <v>675</v>
      </c>
      <c r="F10" s="2925" t="s">
        <v>567</v>
      </c>
      <c r="G10" s="2925" t="s">
        <v>96</v>
      </c>
      <c r="H10" s="2925" t="s">
        <v>87</v>
      </c>
      <c r="I10" s="2925" t="s">
        <v>675</v>
      </c>
      <c r="J10" s="2927" t="s">
        <v>567</v>
      </c>
    </row>
    <row r="11" spans="1:10" ht="20.100000000000001" customHeight="1">
      <c r="B11" s="2929"/>
      <c r="C11" s="2926"/>
      <c r="D11" s="2926"/>
      <c r="E11" s="2926"/>
      <c r="F11" s="2926"/>
      <c r="G11" s="2926"/>
      <c r="H11" s="2926"/>
      <c r="I11" s="2926"/>
      <c r="J11" s="2928"/>
    </row>
    <row r="12" spans="1:10" ht="15" customHeight="1">
      <c r="B12" s="1026" t="s">
        <v>489</v>
      </c>
      <c r="C12" s="2129">
        <v>62665.138833290017</v>
      </c>
      <c r="D12" s="2129">
        <v>11943.014066256837</v>
      </c>
      <c r="E12" s="2129">
        <v>28617.956650991815</v>
      </c>
      <c r="F12" s="2129">
        <v>90473.287978687498</v>
      </c>
      <c r="G12" s="2130">
        <v>65381.046154830263</v>
      </c>
      <c r="H12" s="2130">
        <v>12338.965895165864</v>
      </c>
      <c r="I12" s="2130">
        <v>30111.787057002486</v>
      </c>
      <c r="J12" s="2131">
        <v>94286.924638477154</v>
      </c>
    </row>
    <row r="13" spans="1:10" ht="15" customHeight="1">
      <c r="B13" s="773" t="s">
        <v>676</v>
      </c>
      <c r="C13" s="2132">
        <v>27121.520512561528</v>
      </c>
      <c r="D13" s="2132">
        <v>3745.6317726932375</v>
      </c>
      <c r="E13" s="2132">
        <v>1095.7026333720667</v>
      </c>
      <c r="F13" s="2132">
        <v>31962.854918626832</v>
      </c>
      <c r="G13" s="2133">
        <v>28057.629944958062</v>
      </c>
      <c r="H13" s="2133">
        <v>3878.1228276362399</v>
      </c>
      <c r="I13" s="2133">
        <v>1127.6096299999999</v>
      </c>
      <c r="J13" s="2134">
        <v>33063.362402594299</v>
      </c>
    </row>
    <row r="14" spans="1:10" ht="15" customHeight="1">
      <c r="B14" s="773" t="s">
        <v>677</v>
      </c>
      <c r="C14" s="2132">
        <v>19283.787633576449</v>
      </c>
      <c r="D14" s="2132">
        <v>1662.579726168495</v>
      </c>
      <c r="E14" s="2132">
        <v>0</v>
      </c>
      <c r="F14" s="2132">
        <v>20946.367359744941</v>
      </c>
      <c r="G14" s="2133">
        <v>19881.626250400965</v>
      </c>
      <c r="H14" s="2133">
        <v>1763.7530579204358</v>
      </c>
      <c r="I14" s="2133">
        <v>0</v>
      </c>
      <c r="J14" s="2134">
        <v>21645.379308321397</v>
      </c>
    </row>
    <row r="15" spans="1:10" ht="15" customHeight="1">
      <c r="B15" s="773" t="s">
        <v>678</v>
      </c>
      <c r="C15" s="2132">
        <v>6113.6688928451767</v>
      </c>
      <c r="D15" s="2132">
        <v>654.82090650659347</v>
      </c>
      <c r="E15" s="2132">
        <v>18487.391037574158</v>
      </c>
      <c r="F15" s="2132">
        <v>25255.880836925928</v>
      </c>
      <c r="G15" s="2133">
        <v>6038.5301224216473</v>
      </c>
      <c r="H15" s="2133">
        <v>668.10658521454695</v>
      </c>
      <c r="I15" s="2133">
        <v>19652.091639563951</v>
      </c>
      <c r="J15" s="2134">
        <v>26358.728347200147</v>
      </c>
    </row>
    <row r="16" spans="1:10" ht="15" customHeight="1">
      <c r="B16" s="773" t="s">
        <v>679</v>
      </c>
      <c r="C16" s="2132">
        <v>5339.4960243068535</v>
      </c>
      <c r="D16" s="2132">
        <v>2178.440524477759</v>
      </c>
      <c r="E16" s="2132">
        <v>32.512628772998525</v>
      </c>
      <c r="F16" s="2132">
        <v>7550.4491775576107</v>
      </c>
      <c r="G16" s="2133">
        <v>5729.9159398681604</v>
      </c>
      <c r="H16" s="2133">
        <v>2271.54676278236</v>
      </c>
      <c r="I16" s="2133">
        <v>33.959810083766143</v>
      </c>
      <c r="J16" s="2134">
        <v>8035.422512734287</v>
      </c>
    </row>
    <row r="17" spans="2:10" ht="15" customHeight="1">
      <c r="B17" s="773" t="s">
        <v>238</v>
      </c>
      <c r="C17" s="2132">
        <v>4806.6657700000005</v>
      </c>
      <c r="D17" s="2132">
        <v>3701.5411364107531</v>
      </c>
      <c r="E17" s="2132">
        <v>9002.3503512725929</v>
      </c>
      <c r="F17" s="2132">
        <v>4757.73568583217</v>
      </c>
      <c r="G17" s="2133">
        <v>5673.3438971814312</v>
      </c>
      <c r="H17" s="2133">
        <v>3757.4366616122834</v>
      </c>
      <c r="I17" s="2133">
        <v>9298.1259773547717</v>
      </c>
      <c r="J17" s="2134">
        <v>5184.0320676270276</v>
      </c>
    </row>
    <row r="18" spans="2:10" ht="15" customHeight="1">
      <c r="B18" s="1027" t="s">
        <v>239</v>
      </c>
      <c r="C18" s="2117">
        <v>440.86220000000003</v>
      </c>
      <c r="D18" s="2117">
        <v>947.17051761456128</v>
      </c>
      <c r="E18" s="2117">
        <v>35.920366660930071</v>
      </c>
      <c r="F18" s="2117">
        <v>739.47958907681857</v>
      </c>
      <c r="G18" s="2135">
        <v>429.0864247364741</v>
      </c>
      <c r="H18" s="2135">
        <v>1405.6699643860622</v>
      </c>
      <c r="I18" s="2135">
        <v>41.366831253122804</v>
      </c>
      <c r="J18" s="2136">
        <v>1027.9356543915251</v>
      </c>
    </row>
    <row r="19" spans="2:10" ht="15" customHeight="1">
      <c r="B19" s="1028" t="s">
        <v>688</v>
      </c>
      <c r="C19" s="2120">
        <v>63106.00103329002</v>
      </c>
      <c r="D19" s="2120">
        <v>12890.184583871398</v>
      </c>
      <c r="E19" s="2120">
        <v>28653.877017652743</v>
      </c>
      <c r="F19" s="2120">
        <v>91212.767567764313</v>
      </c>
      <c r="G19" s="2137">
        <v>65810.132579566736</v>
      </c>
      <c r="H19" s="2137">
        <v>13744.635859551927</v>
      </c>
      <c r="I19" s="2137">
        <v>30153.153888255609</v>
      </c>
      <c r="J19" s="2138">
        <v>95314.860292868674</v>
      </c>
    </row>
    <row r="20" spans="2:10" ht="15" customHeight="1">
      <c r="B20" s="1029" t="s">
        <v>250</v>
      </c>
      <c r="C20" s="2123">
        <v>61845.274349196203</v>
      </c>
      <c r="D20" s="2123">
        <v>9921.7263268741572</v>
      </c>
      <c r="E20" s="2123">
        <v>26105.173788489039</v>
      </c>
      <c r="F20" s="2123">
        <v>85119.365491314486</v>
      </c>
      <c r="G20" s="2139">
        <v>63639.801930443151</v>
      </c>
      <c r="H20" s="2139">
        <v>10302.748479601854</v>
      </c>
      <c r="I20" s="2139">
        <v>27249.67808604558</v>
      </c>
      <c r="J20" s="2140">
        <v>87647.354027569119</v>
      </c>
    </row>
    <row r="21" spans="2:10" ht="15" customHeight="1">
      <c r="B21" s="773" t="s">
        <v>241</v>
      </c>
      <c r="C21" s="2132">
        <v>18336.792331110999</v>
      </c>
      <c r="D21" s="2132">
        <v>4088.71898701178</v>
      </c>
      <c r="E21" s="2132">
        <v>275.49051662063943</v>
      </c>
      <c r="F21" s="2132">
        <v>22701.00183474342</v>
      </c>
      <c r="G21" s="2133">
        <v>19020.560607707339</v>
      </c>
      <c r="H21" s="2133">
        <v>4200.4916999735642</v>
      </c>
      <c r="I21" s="2133">
        <v>307.18003375701613</v>
      </c>
      <c r="J21" s="2134">
        <v>23528.232341437921</v>
      </c>
    </row>
    <row r="22" spans="2:10" ht="15" customHeight="1">
      <c r="B22" s="773" t="s">
        <v>680</v>
      </c>
      <c r="C22" s="2132">
        <v>7978.091451229524</v>
      </c>
      <c r="D22" s="2132">
        <v>3210.6199110466223</v>
      </c>
      <c r="E22" s="2132">
        <v>82.444662436585119</v>
      </c>
      <c r="F22" s="2132">
        <v>11271.156024712733</v>
      </c>
      <c r="G22" s="2133">
        <v>8179.0144204062972</v>
      </c>
      <c r="H22" s="2133">
        <v>3327.9280317083944</v>
      </c>
      <c r="I22" s="2133">
        <v>88.189125369283971</v>
      </c>
      <c r="J22" s="2134">
        <v>11595.131577483975</v>
      </c>
    </row>
    <row r="23" spans="2:10" ht="15" customHeight="1">
      <c r="B23" s="773" t="s">
        <v>236</v>
      </c>
      <c r="C23" s="2132">
        <v>14767.069648748711</v>
      </c>
      <c r="D23" s="2132">
        <v>1451.7200130814904</v>
      </c>
      <c r="E23" s="2132">
        <v>22530.408668620141</v>
      </c>
      <c r="F23" s="2132">
        <v>38749.198330450345</v>
      </c>
      <c r="G23" s="2133">
        <v>14913.014200026253</v>
      </c>
      <c r="H23" s="2133">
        <v>1515.744558762316</v>
      </c>
      <c r="I23" s="2133">
        <v>23523.687783548889</v>
      </c>
      <c r="J23" s="2134">
        <v>39952.44654233745</v>
      </c>
    </row>
    <row r="24" spans="2:10" ht="15" customHeight="1">
      <c r="B24" s="773" t="s">
        <v>154</v>
      </c>
      <c r="C24" s="2132">
        <v>580.57837332083932</v>
      </c>
      <c r="D24" s="2132">
        <v>149.80603099422831</v>
      </c>
      <c r="E24" s="2132">
        <v>141.47872794009345</v>
      </c>
      <c r="F24" s="2132">
        <v>871.86313225516096</v>
      </c>
      <c r="G24" s="2133">
        <v>637.79777868662234</v>
      </c>
      <c r="H24" s="2133">
        <v>157.96871598974099</v>
      </c>
      <c r="I24" s="2133">
        <v>122.17353053334989</v>
      </c>
      <c r="J24" s="2134">
        <v>917.94002520971321</v>
      </c>
    </row>
    <row r="25" spans="2:10" ht="15" customHeight="1">
      <c r="B25" s="773" t="s">
        <v>106</v>
      </c>
      <c r="C25" s="2132">
        <v>6709.4129447861269</v>
      </c>
      <c r="D25" s="2132">
        <v>166.78686014839747</v>
      </c>
      <c r="E25" s="2132">
        <v>0</v>
      </c>
      <c r="F25" s="2132">
        <v>6526.1998049345239</v>
      </c>
      <c r="G25" s="2133">
        <v>6566.9142284138461</v>
      </c>
      <c r="H25" s="2133">
        <v>159.49128310183767</v>
      </c>
      <c r="I25" s="2133">
        <v>0</v>
      </c>
      <c r="J25" s="2134">
        <v>6365.1193507563576</v>
      </c>
    </row>
    <row r="26" spans="2:10" ht="15" customHeight="1">
      <c r="B26" s="773" t="s">
        <v>681</v>
      </c>
      <c r="C26" s="2132">
        <v>13473.329600000001</v>
      </c>
      <c r="D26" s="2132">
        <v>854.07452459163869</v>
      </c>
      <c r="E26" s="2132">
        <v>3075.3512128715824</v>
      </c>
      <c r="F26" s="2132">
        <v>4999.9463642182918</v>
      </c>
      <c r="G26" s="2133">
        <v>14322.500695202798</v>
      </c>
      <c r="H26" s="2133">
        <v>941.12419006600339</v>
      </c>
      <c r="I26" s="2133">
        <v>3208.4476128370407</v>
      </c>
      <c r="J26" s="2134">
        <v>5288.4841903437091</v>
      </c>
    </row>
    <row r="27" spans="2:10" ht="15" customHeight="1">
      <c r="B27" s="1025" t="s">
        <v>270</v>
      </c>
      <c r="C27" s="2108">
        <v>4779.8461765787488</v>
      </c>
      <c r="D27" s="2108">
        <v>2104.3831373635867</v>
      </c>
      <c r="E27" s="2108">
        <v>67.590733155907316</v>
      </c>
      <c r="F27" s="2108">
        <v>6267.3600405582883</v>
      </c>
      <c r="G27" s="2141">
        <v>5090.5506221374562</v>
      </c>
      <c r="H27" s="2141">
        <v>2787.7965425965085</v>
      </c>
      <c r="I27" s="2141">
        <v>104.18067585402594</v>
      </c>
      <c r="J27" s="2142">
        <v>7134.3402746038573</v>
      </c>
    </row>
    <row r="28" spans="2:10" ht="15" customHeight="1">
      <c r="B28" s="773" t="s">
        <v>682</v>
      </c>
      <c r="C28" s="2132">
        <v>2188.635176578749</v>
      </c>
      <c r="D28" s="2132">
        <v>1939.0047255734426</v>
      </c>
      <c r="E28" s="2132">
        <v>40.202708945907311</v>
      </c>
      <c r="F28" s="2132">
        <v>4167.842611098099</v>
      </c>
      <c r="G28" s="2133">
        <v>2671.1116802174693</v>
      </c>
      <c r="H28" s="2133">
        <v>2209.417252267217</v>
      </c>
      <c r="I28" s="2133">
        <v>41.732426454025926</v>
      </c>
      <c r="J28" s="2134">
        <v>4922.2613589387129</v>
      </c>
    </row>
    <row r="29" spans="2:10" ht="15" customHeight="1">
      <c r="B29" s="773" t="s">
        <v>486</v>
      </c>
      <c r="C29" s="2132">
        <v>2591.2110000000002</v>
      </c>
      <c r="D29" s="2132">
        <v>165.37841179014401</v>
      </c>
      <c r="E29" s="2132">
        <v>27.388024209999998</v>
      </c>
      <c r="F29" s="2132">
        <v>2099.5174294601893</v>
      </c>
      <c r="G29" s="2133">
        <v>2419.438941919987</v>
      </c>
      <c r="H29" s="2133">
        <v>578.37929032929151</v>
      </c>
      <c r="I29" s="2133">
        <v>62.448249400000002</v>
      </c>
      <c r="J29" s="2134">
        <v>2212.0789156651445</v>
      </c>
    </row>
    <row r="30" spans="2:10" ht="15" customHeight="1">
      <c r="B30" s="1027" t="s">
        <v>691</v>
      </c>
      <c r="C30" s="2117">
        <v>66625.120525774953</v>
      </c>
      <c r="D30" s="2117">
        <v>12026.109464237743</v>
      </c>
      <c r="E30" s="2117">
        <v>26172.764521644945</v>
      </c>
      <c r="F30" s="2117">
        <v>91386.725531872769</v>
      </c>
      <c r="G30" s="2135">
        <v>68730.452552580609</v>
      </c>
      <c r="H30" s="2135">
        <v>13090.545022198363</v>
      </c>
      <c r="I30" s="2135">
        <v>27353.858761899606</v>
      </c>
      <c r="J30" s="2136">
        <v>94781.794302172988</v>
      </c>
    </row>
    <row r="31" spans="2:10" ht="15" customHeight="1">
      <c r="B31" s="1028" t="s">
        <v>2904</v>
      </c>
      <c r="C31" s="2120">
        <v>-3519.1194924849333</v>
      </c>
      <c r="D31" s="2120">
        <v>864.07511963365505</v>
      </c>
      <c r="E31" s="2120">
        <v>2481.1124960077977</v>
      </c>
      <c r="F31" s="2120">
        <v>-173.95796410845651</v>
      </c>
      <c r="G31" s="2137">
        <v>-2920.2199730138673</v>
      </c>
      <c r="H31" s="2137">
        <v>654.09083735356398</v>
      </c>
      <c r="I31" s="2137">
        <v>2799.2951263560026</v>
      </c>
      <c r="J31" s="2138">
        <v>533.06599069569199</v>
      </c>
    </row>
    <row r="32" spans="2:10" ht="15" customHeight="1">
      <c r="B32" s="1030" t="s">
        <v>683</v>
      </c>
      <c r="C32" s="2143">
        <v>-1.6696243233069237E-2</v>
      </c>
      <c r="D32" s="2143">
        <v>4.0995505835636735E-3</v>
      </c>
      <c r="E32" s="2143">
        <v>1.1771483693695881E-2</v>
      </c>
      <c r="F32" s="2143">
        <v>-8.2533272521343728E-4</v>
      </c>
      <c r="G32" s="2144">
        <v>-1.3407618563775519E-2</v>
      </c>
      <c r="H32" s="2144">
        <v>3.0031300841511887E-3</v>
      </c>
      <c r="I32" s="2144">
        <v>1.2852415793486132E-2</v>
      </c>
      <c r="J32" s="2145">
        <v>2.447468183430238E-3</v>
      </c>
    </row>
    <row r="33" spans="2:10" ht="15" customHeight="1">
      <c r="B33" s="774" t="s">
        <v>18</v>
      </c>
      <c r="D33" s="775"/>
      <c r="E33" s="775"/>
      <c r="F33" s="776"/>
      <c r="G33" s="770"/>
    </row>
    <row r="34" spans="2:10" ht="15" customHeight="1">
      <c r="B34" s="774"/>
      <c r="D34" s="775"/>
      <c r="E34" s="775"/>
      <c r="F34" s="776"/>
      <c r="G34" s="770"/>
    </row>
    <row r="35" spans="2:10" ht="15" customHeight="1">
      <c r="D35" s="775"/>
      <c r="E35" s="775"/>
      <c r="F35" s="775"/>
    </row>
    <row r="36" spans="2:10" ht="15" customHeight="1">
      <c r="B36" s="777"/>
      <c r="C36" s="775"/>
      <c r="D36" s="775"/>
      <c r="E36" s="775"/>
      <c r="F36" s="775"/>
      <c r="G36" s="778"/>
      <c r="H36" s="778"/>
      <c r="I36" s="778"/>
      <c r="J36" s="778"/>
    </row>
    <row r="37" spans="2:10" ht="15" customHeight="1">
      <c r="B37" s="777"/>
      <c r="C37" s="775"/>
      <c r="D37" s="775"/>
      <c r="E37" s="775"/>
      <c r="F37" s="775"/>
      <c r="G37" s="778"/>
      <c r="H37" s="778"/>
      <c r="I37" s="778"/>
      <c r="J37" s="778"/>
    </row>
    <row r="38" spans="2:10" ht="15" customHeight="1">
      <c r="B38" s="777"/>
      <c r="C38" s="775"/>
      <c r="D38" s="775"/>
      <c r="E38" s="775"/>
      <c r="F38" s="775"/>
      <c r="G38" s="778"/>
      <c r="H38" s="778"/>
      <c r="I38" s="778"/>
      <c r="J38" s="778"/>
    </row>
    <row r="39" spans="2:10" ht="15" customHeight="1">
      <c r="B39" s="777"/>
      <c r="C39" s="775"/>
      <c r="D39" s="775"/>
      <c r="E39" s="775"/>
      <c r="F39" s="775"/>
      <c r="G39" s="778"/>
      <c r="H39" s="778"/>
      <c r="I39" s="778"/>
      <c r="J39" s="778"/>
    </row>
    <row r="40" spans="2:10" ht="15" customHeight="1">
      <c r="B40" s="777"/>
      <c r="C40" s="775"/>
      <c r="D40" s="775"/>
      <c r="E40" s="775"/>
      <c r="F40" s="775"/>
      <c r="G40" s="778"/>
      <c r="H40" s="778"/>
      <c r="I40" s="778"/>
      <c r="J40" s="778"/>
    </row>
    <row r="41" spans="2:10" ht="15" customHeight="1">
      <c r="B41" s="777"/>
      <c r="C41" s="775"/>
      <c r="D41" s="775"/>
      <c r="E41" s="775"/>
      <c r="F41" s="775"/>
      <c r="G41" s="778"/>
      <c r="H41" s="778"/>
      <c r="I41" s="778"/>
      <c r="J41" s="778"/>
    </row>
    <row r="49" spans="1:10" s="768" customFormat="1" ht="15" customHeight="1">
      <c r="A49" s="160"/>
      <c r="C49" s="769"/>
      <c r="D49" s="769"/>
      <c r="E49" s="770"/>
      <c r="F49" s="769"/>
      <c r="G49" s="769"/>
      <c r="H49" s="769"/>
      <c r="I49" s="769"/>
      <c r="J49" s="769"/>
    </row>
    <row r="50" spans="1:10" s="768" customFormat="1" ht="15" customHeight="1">
      <c r="A50" s="160"/>
      <c r="C50" s="769"/>
      <c r="D50" s="769"/>
      <c r="E50" s="770"/>
      <c r="F50" s="769"/>
      <c r="G50" s="769"/>
      <c r="H50" s="769"/>
      <c r="I50" s="769"/>
      <c r="J50" s="769"/>
    </row>
    <row r="51" spans="1:10" s="768" customFormat="1" ht="15" customHeight="1">
      <c r="A51" s="160"/>
      <c r="C51" s="769"/>
      <c r="D51" s="769"/>
      <c r="E51" s="770"/>
      <c r="F51" s="769"/>
      <c r="G51" s="769"/>
      <c r="H51" s="769"/>
      <c r="I51" s="769"/>
      <c r="J51" s="769"/>
    </row>
    <row r="52" spans="1:10" s="768" customFormat="1" ht="15" customHeight="1">
      <c r="A52" s="160"/>
      <c r="C52" s="769"/>
      <c r="D52" s="769"/>
      <c r="E52" s="770"/>
      <c r="F52" s="769"/>
      <c r="G52" s="769"/>
      <c r="H52" s="769"/>
      <c r="I52" s="769"/>
      <c r="J52" s="769"/>
    </row>
    <row r="53" spans="1:10" s="768" customFormat="1" ht="15" customHeight="1">
      <c r="A53" s="160"/>
      <c r="C53" s="769"/>
      <c r="D53" s="769"/>
      <c r="E53" s="770"/>
      <c r="F53" s="769"/>
      <c r="G53" s="769"/>
      <c r="H53" s="769"/>
      <c r="I53" s="769"/>
      <c r="J53" s="769"/>
    </row>
    <row r="54" spans="1:10" s="768" customFormat="1" ht="15" customHeight="1">
      <c r="A54" s="160"/>
      <c r="C54" s="769"/>
      <c r="D54" s="769"/>
      <c r="E54" s="770"/>
      <c r="F54" s="769"/>
      <c r="G54" s="769"/>
      <c r="H54" s="769"/>
      <c r="I54" s="769"/>
      <c r="J54" s="769"/>
    </row>
    <row r="55" spans="1:10" s="768" customFormat="1" ht="15" customHeight="1">
      <c r="A55" s="160"/>
      <c r="C55" s="769"/>
      <c r="D55" s="769"/>
      <c r="E55" s="770"/>
      <c r="F55" s="769"/>
      <c r="G55" s="769"/>
      <c r="H55" s="769"/>
      <c r="I55" s="769"/>
      <c r="J55" s="769"/>
    </row>
    <row r="56" spans="1:10" s="768" customFormat="1" ht="15" customHeight="1">
      <c r="A56" s="160"/>
      <c r="C56" s="769"/>
      <c r="D56" s="769"/>
      <c r="E56" s="770"/>
      <c r="F56" s="769"/>
      <c r="G56" s="769"/>
      <c r="H56" s="769"/>
      <c r="I56" s="769"/>
      <c r="J56" s="769"/>
    </row>
    <row r="57" spans="1:10" s="768" customFormat="1" ht="15" customHeight="1">
      <c r="A57" s="160"/>
      <c r="C57" s="769"/>
      <c r="D57" s="769"/>
      <c r="E57" s="770"/>
      <c r="F57" s="769"/>
      <c r="G57" s="769"/>
      <c r="H57" s="769"/>
      <c r="I57" s="769"/>
      <c r="J57" s="769"/>
    </row>
    <row r="58" spans="1:10" s="768" customFormat="1" ht="15" customHeight="1">
      <c r="A58" s="160"/>
      <c r="C58" s="769"/>
      <c r="D58" s="769"/>
      <c r="E58" s="770"/>
      <c r="F58" s="769"/>
      <c r="G58" s="769"/>
      <c r="H58" s="769"/>
      <c r="I58" s="769"/>
      <c r="J58" s="769"/>
    </row>
    <row r="59" spans="1:10" s="768" customFormat="1" ht="15" customHeight="1">
      <c r="A59" s="160"/>
      <c r="C59" s="769"/>
      <c r="D59" s="769"/>
      <c r="E59" s="770"/>
      <c r="F59" s="769"/>
      <c r="G59" s="769"/>
      <c r="H59" s="769"/>
      <c r="I59" s="769"/>
      <c r="J59" s="769"/>
    </row>
    <row r="60" spans="1:10" s="768" customFormat="1" ht="15" customHeight="1">
      <c r="A60" s="160"/>
      <c r="C60" s="769"/>
      <c r="D60" s="769"/>
      <c r="E60" s="770"/>
      <c r="F60" s="769"/>
      <c r="G60" s="769"/>
      <c r="H60" s="769"/>
      <c r="I60" s="769"/>
      <c r="J60" s="769"/>
    </row>
    <row r="61" spans="1:10" s="768" customFormat="1" ht="15" customHeight="1">
      <c r="A61" s="160"/>
      <c r="C61" s="769"/>
      <c r="D61" s="769"/>
      <c r="E61" s="770"/>
      <c r="F61" s="769"/>
      <c r="G61" s="769"/>
      <c r="H61" s="769"/>
      <c r="I61" s="769"/>
      <c r="J61" s="769"/>
    </row>
    <row r="62" spans="1:10" s="768" customFormat="1" ht="15" customHeight="1">
      <c r="A62" s="160"/>
      <c r="C62" s="769"/>
      <c r="D62" s="769"/>
      <c r="E62" s="770"/>
      <c r="F62" s="769"/>
      <c r="G62" s="769"/>
      <c r="H62" s="769"/>
      <c r="I62" s="769"/>
      <c r="J62" s="769"/>
    </row>
    <row r="63" spans="1:10" s="768" customFormat="1" ht="15" customHeight="1">
      <c r="A63" s="160"/>
      <c r="C63" s="769"/>
      <c r="D63" s="769"/>
      <c r="E63" s="770"/>
      <c r="F63" s="769"/>
      <c r="G63" s="769"/>
      <c r="H63" s="769"/>
      <c r="I63" s="769"/>
      <c r="J63" s="769"/>
    </row>
    <row r="64" spans="1:10" s="768" customFormat="1" ht="15" customHeight="1">
      <c r="A64" s="160"/>
      <c r="C64" s="769"/>
      <c r="D64" s="769"/>
      <c r="E64" s="770"/>
      <c r="F64" s="769"/>
      <c r="G64" s="769"/>
      <c r="H64" s="769"/>
      <c r="I64" s="769"/>
      <c r="J64" s="769"/>
    </row>
    <row r="65" spans="1:10" s="768" customFormat="1" ht="15" customHeight="1">
      <c r="A65" s="160"/>
      <c r="C65" s="769"/>
      <c r="D65" s="769"/>
      <c r="E65" s="770"/>
      <c r="F65" s="769"/>
      <c r="G65" s="769"/>
      <c r="H65" s="769"/>
      <c r="I65" s="769"/>
      <c r="J65" s="769"/>
    </row>
    <row r="66" spans="1:10" s="768" customFormat="1" ht="15" customHeight="1">
      <c r="A66" s="160"/>
      <c r="C66" s="769"/>
      <c r="D66" s="769"/>
      <c r="E66" s="770"/>
      <c r="F66" s="769"/>
      <c r="G66" s="769"/>
      <c r="H66" s="769"/>
      <c r="I66" s="769"/>
      <c r="J66" s="769"/>
    </row>
    <row r="67" spans="1:10" s="768" customFormat="1" ht="15" customHeight="1">
      <c r="A67" s="160"/>
      <c r="C67" s="769"/>
      <c r="D67" s="769"/>
      <c r="E67" s="770"/>
      <c r="F67" s="769"/>
      <c r="G67" s="769"/>
      <c r="H67" s="769"/>
      <c r="I67" s="769"/>
      <c r="J67" s="769"/>
    </row>
    <row r="68" spans="1:10" s="768" customFormat="1" ht="15" customHeight="1">
      <c r="A68" s="160"/>
      <c r="C68" s="769"/>
      <c r="D68" s="769"/>
      <c r="E68" s="770"/>
      <c r="F68" s="769"/>
      <c r="G68" s="769"/>
      <c r="H68" s="769"/>
      <c r="I68" s="769"/>
      <c r="J68" s="769"/>
    </row>
    <row r="69" spans="1:10" s="768" customFormat="1" ht="15" customHeight="1">
      <c r="A69" s="160"/>
      <c r="C69" s="769"/>
      <c r="D69" s="769"/>
      <c r="E69" s="770"/>
      <c r="F69" s="769"/>
      <c r="G69" s="769"/>
      <c r="H69" s="769"/>
      <c r="I69" s="769"/>
      <c r="J69" s="769"/>
    </row>
    <row r="70" spans="1:10" s="768" customFormat="1" ht="15" customHeight="1">
      <c r="A70" s="160"/>
      <c r="C70" s="769"/>
      <c r="D70" s="769"/>
      <c r="E70" s="770"/>
      <c r="F70" s="769"/>
      <c r="G70" s="769"/>
      <c r="H70" s="769"/>
      <c r="I70" s="769"/>
      <c r="J70" s="769"/>
    </row>
    <row r="71" spans="1:10" s="768" customFormat="1" ht="15" customHeight="1">
      <c r="A71" s="160"/>
      <c r="C71" s="769"/>
      <c r="D71" s="769"/>
      <c r="E71" s="770"/>
      <c r="F71" s="769"/>
      <c r="G71" s="769"/>
      <c r="H71" s="769"/>
      <c r="I71" s="769"/>
      <c r="J71" s="769"/>
    </row>
    <row r="72" spans="1:10" s="768" customFormat="1" ht="15" customHeight="1">
      <c r="A72" s="160"/>
      <c r="C72" s="769"/>
      <c r="D72" s="769"/>
      <c r="E72" s="770"/>
      <c r="F72" s="769"/>
      <c r="G72" s="769"/>
      <c r="H72" s="769"/>
      <c r="I72" s="769"/>
      <c r="J72" s="769"/>
    </row>
    <row r="73" spans="1:10" s="768" customFormat="1" ht="15" customHeight="1">
      <c r="A73" s="160"/>
      <c r="C73" s="769"/>
      <c r="D73" s="769"/>
      <c r="E73" s="770"/>
      <c r="F73" s="769"/>
      <c r="G73" s="769"/>
      <c r="H73" s="769"/>
      <c r="I73" s="769"/>
      <c r="J73" s="769"/>
    </row>
    <row r="74" spans="1:10" s="768" customFormat="1" ht="15" customHeight="1">
      <c r="A74" s="160"/>
      <c r="C74" s="769"/>
      <c r="D74" s="769"/>
      <c r="E74" s="770"/>
      <c r="F74" s="769"/>
      <c r="G74" s="769"/>
      <c r="H74" s="769"/>
      <c r="I74" s="769"/>
      <c r="J74" s="769"/>
    </row>
    <row r="75" spans="1:10" s="768" customFormat="1" ht="15" customHeight="1">
      <c r="A75" s="160"/>
      <c r="C75" s="769"/>
      <c r="D75" s="769"/>
      <c r="E75" s="770"/>
      <c r="F75" s="769"/>
      <c r="G75" s="769"/>
      <c r="H75" s="769"/>
      <c r="I75" s="769"/>
      <c r="J75" s="769"/>
    </row>
    <row r="76" spans="1:10" s="768" customFormat="1" ht="15" customHeight="1">
      <c r="A76" s="160"/>
      <c r="C76" s="769"/>
      <c r="D76" s="769"/>
      <c r="E76" s="770"/>
      <c r="F76" s="769"/>
      <c r="G76" s="769"/>
      <c r="H76" s="769"/>
      <c r="I76" s="769"/>
      <c r="J76" s="769"/>
    </row>
    <row r="77" spans="1:10" s="768" customFormat="1" ht="15" customHeight="1">
      <c r="A77" s="160"/>
      <c r="C77" s="769"/>
      <c r="D77" s="769"/>
      <c r="E77" s="770"/>
      <c r="F77" s="769"/>
      <c r="G77" s="769"/>
      <c r="H77" s="769"/>
      <c r="I77" s="769"/>
      <c r="J77" s="769"/>
    </row>
    <row r="78" spans="1:10" s="768" customFormat="1" ht="15" customHeight="1">
      <c r="A78" s="160"/>
      <c r="C78" s="769"/>
      <c r="D78" s="769"/>
      <c r="E78" s="770"/>
      <c r="F78" s="769"/>
      <c r="G78" s="769"/>
      <c r="H78" s="769"/>
      <c r="I78" s="769"/>
      <c r="J78" s="769"/>
    </row>
    <row r="79" spans="1:10" s="768" customFormat="1" ht="15" customHeight="1">
      <c r="A79" s="160"/>
      <c r="C79" s="769"/>
      <c r="D79" s="769"/>
      <c r="E79" s="770"/>
      <c r="F79" s="769"/>
      <c r="G79" s="769"/>
      <c r="H79" s="769"/>
      <c r="I79" s="769"/>
      <c r="J79" s="769"/>
    </row>
    <row r="80" spans="1:10" s="768" customFormat="1" ht="15" customHeight="1">
      <c r="A80" s="160"/>
      <c r="C80" s="769"/>
      <c r="D80" s="769"/>
      <c r="E80" s="770"/>
      <c r="F80" s="769"/>
      <c r="G80" s="769"/>
      <c r="H80" s="769"/>
      <c r="I80" s="769"/>
      <c r="J80" s="769"/>
    </row>
    <row r="81" spans="1:10" s="768" customFormat="1" ht="15" customHeight="1">
      <c r="A81" s="160"/>
      <c r="C81" s="769"/>
      <c r="D81" s="769"/>
      <c r="E81" s="770"/>
      <c r="F81" s="769"/>
      <c r="G81" s="769"/>
      <c r="H81" s="769"/>
      <c r="I81" s="769"/>
      <c r="J81" s="769"/>
    </row>
    <row r="82" spans="1:10" s="768" customFormat="1" ht="15" customHeight="1">
      <c r="A82" s="160"/>
      <c r="C82" s="769"/>
      <c r="D82" s="769"/>
      <c r="E82" s="770"/>
      <c r="F82" s="769"/>
      <c r="G82" s="769"/>
      <c r="H82" s="769"/>
      <c r="I82" s="769"/>
      <c r="J82" s="769"/>
    </row>
  </sheetData>
  <mergeCells count="11">
    <mergeCell ref="G10:G11"/>
    <mergeCell ref="H10:H11"/>
    <mergeCell ref="I10:I11"/>
    <mergeCell ref="J10:J11"/>
    <mergeCell ref="B9:B11"/>
    <mergeCell ref="C9:F9"/>
    <mergeCell ref="G9:J9"/>
    <mergeCell ref="C10:C11"/>
    <mergeCell ref="D10:D11"/>
    <mergeCell ref="E10:E11"/>
    <mergeCell ref="F10:F11"/>
  </mergeCells>
  <conditionalFormatting sqref="C36:J41 D33:F35">
    <cfRule type="cellIs" dxfId="0" priority="2" operator="notEqual">
      <formula>0</formula>
    </cfRule>
  </conditionalFormatting>
  <pageMargins left="0.70866141732283472" right="0.70866141732283472" top="0.74803149606299213" bottom="0.74803149606299213" header="0.31496062992125984" footer="0.31496062992125984"/>
  <pageSetup paperSize="9" scale="84" fitToHeight="0" orientation="landscape" r:id="rId1"/>
  <drawing r:id="rId2"/>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7"/>
  <dimension ref="B1:J32"/>
  <sheetViews>
    <sheetView workbookViewId="0">
      <selection activeCell="F18" sqref="F18"/>
    </sheetView>
  </sheetViews>
  <sheetFormatPr defaultRowHeight="12"/>
  <cols>
    <col min="1" max="1" width="9.140625" style="3"/>
    <col min="2" max="2" width="46.7109375" style="3" customWidth="1"/>
    <col min="3" max="10" width="12.710937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c r="B6" s="1031" t="s">
        <v>1201</v>
      </c>
    </row>
    <row r="7" spans="2:10" ht="15" customHeight="1">
      <c r="B7" s="772" t="s">
        <v>674</v>
      </c>
    </row>
    <row r="8" spans="2:10" ht="15" customHeight="1">
      <c r="B8" s="772" t="s">
        <v>56</v>
      </c>
    </row>
    <row r="9" spans="2:10" ht="15" customHeight="1">
      <c r="B9" s="2699"/>
      <c r="C9" s="2932" t="s">
        <v>2905</v>
      </c>
      <c r="D9" s="2934"/>
      <c r="E9" s="2934"/>
      <c r="F9" s="2934"/>
      <c r="G9" s="2934" t="s">
        <v>2906</v>
      </c>
      <c r="H9" s="2934"/>
      <c r="I9" s="2934"/>
      <c r="J9" s="2930"/>
    </row>
    <row r="10" spans="2:10" ht="15" customHeight="1">
      <c r="B10" s="2699"/>
      <c r="C10" s="2935" t="s">
        <v>96</v>
      </c>
      <c r="D10" s="2937" t="s">
        <v>87</v>
      </c>
      <c r="E10" s="2937" t="s">
        <v>675</v>
      </c>
      <c r="F10" s="2937" t="s">
        <v>567</v>
      </c>
      <c r="G10" s="2937" t="s">
        <v>96</v>
      </c>
      <c r="H10" s="2937" t="s">
        <v>87</v>
      </c>
      <c r="I10" s="2937" t="s">
        <v>675</v>
      </c>
      <c r="J10" s="2933" t="s">
        <v>567</v>
      </c>
    </row>
    <row r="11" spans="2:10" ht="15" customHeight="1">
      <c r="B11" s="2699"/>
      <c r="C11" s="2936"/>
      <c r="D11" s="2925"/>
      <c r="E11" s="2925"/>
      <c r="F11" s="2925"/>
      <c r="G11" s="2925"/>
      <c r="H11" s="2925"/>
      <c r="I11" s="2925"/>
      <c r="J11" s="2927"/>
    </row>
    <row r="12" spans="2:10" s="201" customFormat="1" ht="15" customHeight="1">
      <c r="B12" s="1025" t="s">
        <v>489</v>
      </c>
      <c r="C12" s="2108">
        <v>2715.9073215402459</v>
      </c>
      <c r="D12" s="2108">
        <v>395.95182890902652</v>
      </c>
      <c r="E12" s="2108">
        <v>1493.8304060106711</v>
      </c>
      <c r="F12" s="2108">
        <v>3813.6366597896558</v>
      </c>
      <c r="G12" s="2109">
        <v>4.3340003263464508</v>
      </c>
      <c r="H12" s="2109">
        <v>3.3153425652216884</v>
      </c>
      <c r="I12" s="2109">
        <v>5.2199058941508998</v>
      </c>
      <c r="J12" s="2110">
        <v>4.2152073225060889</v>
      </c>
    </row>
    <row r="13" spans="2:10" ht="15" customHeight="1">
      <c r="B13" s="779" t="s">
        <v>676</v>
      </c>
      <c r="C13" s="2111">
        <v>936.10943239653352</v>
      </c>
      <c r="D13" s="2111">
        <v>132.49105494300238</v>
      </c>
      <c r="E13" s="2111">
        <v>31.906996627933268</v>
      </c>
      <c r="F13" s="2111">
        <v>1100.5074839674671</v>
      </c>
      <c r="G13" s="2112">
        <v>3.4515374311811451</v>
      </c>
      <c r="H13" s="2112">
        <v>3.5372151611085032</v>
      </c>
      <c r="I13" s="2112">
        <v>2.9120124070285627</v>
      </c>
      <c r="J13" s="2113">
        <v>3.4430825618337679</v>
      </c>
    </row>
    <row r="14" spans="2:10" ht="15" customHeight="1">
      <c r="B14" s="779" t="s">
        <v>677</v>
      </c>
      <c r="C14" s="2114">
        <v>597.83861682451607</v>
      </c>
      <c r="D14" s="2114">
        <v>101.17333175194085</v>
      </c>
      <c r="E14" s="2114">
        <v>0</v>
      </c>
      <c r="F14" s="2114">
        <v>699.01194857645532</v>
      </c>
      <c r="G14" s="2115">
        <v>3.1002136519257992</v>
      </c>
      <c r="H14" s="2115">
        <v>6.0853221147535743</v>
      </c>
      <c r="I14" s="2115" t="s">
        <v>35</v>
      </c>
      <c r="J14" s="2116">
        <v>3.3371511946258878</v>
      </c>
    </row>
    <row r="15" spans="2:10" ht="15" customHeight="1">
      <c r="B15" s="779" t="s">
        <v>678</v>
      </c>
      <c r="C15" s="2114">
        <v>-75.138770423529422</v>
      </c>
      <c r="D15" s="2114">
        <v>13.28567870795348</v>
      </c>
      <c r="E15" s="2114">
        <v>1164.7006019897926</v>
      </c>
      <c r="F15" s="2114">
        <v>1102.8475102742195</v>
      </c>
      <c r="G15" s="2115">
        <v>-1.2290291106779478</v>
      </c>
      <c r="H15" s="2115">
        <v>2.0289026474171843</v>
      </c>
      <c r="I15" s="2115">
        <v>6.2999727739984026</v>
      </c>
      <c r="J15" s="2116">
        <v>4.3666958891482279</v>
      </c>
    </row>
    <row r="16" spans="2:10" ht="15" customHeight="1">
      <c r="B16" s="779" t="s">
        <v>679</v>
      </c>
      <c r="C16" s="2114">
        <v>390.41991556130688</v>
      </c>
      <c r="D16" s="2114">
        <v>93.106238304600993</v>
      </c>
      <c r="E16" s="2114">
        <v>1.4471813107676184</v>
      </c>
      <c r="F16" s="2114">
        <v>484.9733351766763</v>
      </c>
      <c r="G16" s="2115">
        <v>7.3119244547426963</v>
      </c>
      <c r="H16" s="2115">
        <v>4.2739857828765606</v>
      </c>
      <c r="I16" s="2115">
        <v>4.4511359597274112</v>
      </c>
      <c r="J16" s="2116">
        <v>6.4231057487039926</v>
      </c>
    </row>
    <row r="17" spans="2:10" ht="15" customHeight="1">
      <c r="B17" s="779" t="s">
        <v>238</v>
      </c>
      <c r="C17" s="2114">
        <v>866.67812718143068</v>
      </c>
      <c r="D17" s="2114">
        <v>55.89552520153029</v>
      </c>
      <c r="E17" s="2114">
        <v>295.77562608217886</v>
      </c>
      <c r="F17" s="2114">
        <v>426.29638179485755</v>
      </c>
      <c r="G17" s="2115">
        <v>18.030754969289877</v>
      </c>
      <c r="H17" s="2115">
        <v>1.510060894682643</v>
      </c>
      <c r="I17" s="2115">
        <v>3.2855378266895303</v>
      </c>
      <c r="J17" s="2116">
        <v>8.9600686112997998</v>
      </c>
    </row>
    <row r="18" spans="2:10" s="201" customFormat="1" ht="15" customHeight="1">
      <c r="B18" s="1027" t="s">
        <v>239</v>
      </c>
      <c r="C18" s="2117">
        <v>-11.775775263525929</v>
      </c>
      <c r="D18" s="2117">
        <v>458.49944677150097</v>
      </c>
      <c r="E18" s="2117">
        <v>5.4464645921927328</v>
      </c>
      <c r="F18" s="2117">
        <v>288.45606531470651</v>
      </c>
      <c r="G18" s="2118">
        <v>-2.6710784602367652</v>
      </c>
      <c r="H18" s="2118">
        <v>48.407276012583971</v>
      </c>
      <c r="I18" s="2118">
        <v>15.162608565788258</v>
      </c>
      <c r="J18" s="2119">
        <v>39.007982042455147</v>
      </c>
    </row>
    <row r="19" spans="2:10" s="201" customFormat="1" ht="15" customHeight="1">
      <c r="B19" s="1028" t="s">
        <v>688</v>
      </c>
      <c r="C19" s="2120">
        <v>2704.1315462767161</v>
      </c>
      <c r="D19" s="2120">
        <v>854.45127568052885</v>
      </c>
      <c r="E19" s="2120">
        <v>1499.2768706028655</v>
      </c>
      <c r="F19" s="2120">
        <v>4102.0927251043613</v>
      </c>
      <c r="G19" s="2121">
        <v>4.2850624378024182</v>
      </c>
      <c r="H19" s="2121">
        <v>6.6286969757566148</v>
      </c>
      <c r="I19" s="2121">
        <v>5.2323700198727341</v>
      </c>
      <c r="J19" s="2122">
        <v>4.49727909204905</v>
      </c>
    </row>
    <row r="20" spans="2:10" s="201" customFormat="1" ht="15" customHeight="1">
      <c r="B20" s="1029" t="s">
        <v>250</v>
      </c>
      <c r="C20" s="2123">
        <v>1794.5275812469481</v>
      </c>
      <c r="D20" s="2123">
        <v>381.02215272769718</v>
      </c>
      <c r="E20" s="2123">
        <v>1144.5042975565411</v>
      </c>
      <c r="F20" s="2123">
        <v>2527.9885362546338</v>
      </c>
      <c r="G20" s="2124">
        <v>2.9016405863357146</v>
      </c>
      <c r="H20" s="2124">
        <v>3.8402808158057544</v>
      </c>
      <c r="I20" s="2124">
        <v>4.3842048585066502</v>
      </c>
      <c r="J20" s="2125">
        <v>2.9699334830128494</v>
      </c>
    </row>
    <row r="21" spans="2:10" ht="15" customHeight="1">
      <c r="B21" s="779" t="s">
        <v>241</v>
      </c>
      <c r="C21" s="2111">
        <v>683.76827659634</v>
      </c>
      <c r="D21" s="2111">
        <v>111.77271296178424</v>
      </c>
      <c r="E21" s="2111">
        <v>31.689517136376708</v>
      </c>
      <c r="F21" s="2111">
        <v>827.23050669450095</v>
      </c>
      <c r="G21" s="2112">
        <v>3.7289415959422136</v>
      </c>
      <c r="H21" s="2112">
        <v>2.7336853747308463</v>
      </c>
      <c r="I21" s="2112">
        <v>11.502943014192512</v>
      </c>
      <c r="J21" s="2113">
        <v>3.644026429831134</v>
      </c>
    </row>
    <row r="22" spans="2:10" ht="15" customHeight="1">
      <c r="B22" s="779" t="s">
        <v>680</v>
      </c>
      <c r="C22" s="2114">
        <v>200.92296917677322</v>
      </c>
      <c r="D22" s="2114">
        <v>117.30812066177214</v>
      </c>
      <c r="E22" s="2114">
        <v>5.7444629326988519</v>
      </c>
      <c r="F22" s="2114">
        <v>323.97555277124229</v>
      </c>
      <c r="G22" s="2115">
        <v>2.5184340190260479</v>
      </c>
      <c r="H22" s="2115">
        <v>3.6537529795462813</v>
      </c>
      <c r="I22" s="2115">
        <v>6.9676589883758506</v>
      </c>
      <c r="J22" s="2116">
        <v>2.8743773226180624</v>
      </c>
    </row>
    <row r="23" spans="2:10" ht="15" customHeight="1">
      <c r="B23" s="779" t="s">
        <v>236</v>
      </c>
      <c r="C23" s="2114">
        <v>145.9445512775419</v>
      </c>
      <c r="D23" s="2114">
        <v>64.024545680825668</v>
      </c>
      <c r="E23" s="2114">
        <v>993.27911492874773</v>
      </c>
      <c r="F23" s="2114">
        <v>1203.2482118871048</v>
      </c>
      <c r="G23" s="2115">
        <v>0.98831084804904756</v>
      </c>
      <c r="H23" s="2115">
        <v>4.4102543950554285</v>
      </c>
      <c r="I23" s="2115">
        <v>4.4086156160680972</v>
      </c>
      <c r="J23" s="2116">
        <v>3.1052209174132885</v>
      </c>
    </row>
    <row r="24" spans="2:10" ht="15" customHeight="1">
      <c r="B24" s="779" t="s">
        <v>154</v>
      </c>
      <c r="C24" s="2114">
        <v>57.219405365783018</v>
      </c>
      <c r="D24" s="2114">
        <v>8.1626849955126772</v>
      </c>
      <c r="E24" s="2114">
        <v>-19.305197406743559</v>
      </c>
      <c r="F24" s="2114">
        <v>46.07689295455225</v>
      </c>
      <c r="G24" s="2115">
        <v>9.8555867726341262</v>
      </c>
      <c r="H24" s="2115">
        <v>5.4488360323938947</v>
      </c>
      <c r="I24" s="2115">
        <v>-13.645300383897988</v>
      </c>
      <c r="J24" s="2116">
        <v>5.2848768631115028</v>
      </c>
    </row>
    <row r="25" spans="2:10" ht="15" customHeight="1">
      <c r="B25" s="779" t="s">
        <v>106</v>
      </c>
      <c r="C25" s="2114">
        <v>-142.4987163722808</v>
      </c>
      <c r="D25" s="2114">
        <v>-7.2955770465597993</v>
      </c>
      <c r="E25" s="2114">
        <v>0</v>
      </c>
      <c r="F25" s="2114">
        <v>-161.08045417816629</v>
      </c>
      <c r="G25" s="2115">
        <v>-2.1238626619787397</v>
      </c>
      <c r="H25" s="2115">
        <v>-4.3741917319317665</v>
      </c>
      <c r="I25" s="2115" t="s">
        <v>35</v>
      </c>
      <c r="J25" s="2116">
        <v>-2.4682121141368025</v>
      </c>
    </row>
    <row r="26" spans="2:10" ht="15" customHeight="1">
      <c r="B26" s="779" t="s">
        <v>681</v>
      </c>
      <c r="C26" s="2114">
        <v>849.17109520279701</v>
      </c>
      <c r="D26" s="2114">
        <v>87.049665474364701</v>
      </c>
      <c r="E26" s="2114">
        <v>133.0963999654582</v>
      </c>
      <c r="F26" s="2114">
        <v>288.53782612541727</v>
      </c>
      <c r="G26" s="2115">
        <v>6.3026075989620036</v>
      </c>
      <c r="H26" s="2115">
        <v>10.192279826632932</v>
      </c>
      <c r="I26" s="2115">
        <v>4.3278439031092191</v>
      </c>
      <c r="J26" s="2116">
        <v>5.7708184269798304</v>
      </c>
    </row>
    <row r="27" spans="2:10" s="201" customFormat="1" ht="15" customHeight="1">
      <c r="B27" s="1025" t="s">
        <v>270</v>
      </c>
      <c r="C27" s="2108">
        <v>310.70444555870745</v>
      </c>
      <c r="D27" s="2108">
        <v>683.41340523292183</v>
      </c>
      <c r="E27" s="2108">
        <v>36.58994269811862</v>
      </c>
      <c r="F27" s="2108">
        <v>866.98023404556898</v>
      </c>
      <c r="G27" s="2109">
        <v>6.500302187153209</v>
      </c>
      <c r="H27" s="2109">
        <v>32.475711912856127</v>
      </c>
      <c r="I27" s="2109">
        <v>54.134555122695424</v>
      </c>
      <c r="J27" s="2110">
        <v>13.833260390898804</v>
      </c>
    </row>
    <row r="28" spans="2:10" ht="15" customHeight="1">
      <c r="B28" s="779" t="s">
        <v>682</v>
      </c>
      <c r="C28" s="2111">
        <v>482.47650363872026</v>
      </c>
      <c r="D28" s="2111">
        <v>270.41252669377445</v>
      </c>
      <c r="E28" s="2111">
        <v>1.5297175081186154</v>
      </c>
      <c r="F28" s="2111">
        <v>754.41874784061383</v>
      </c>
      <c r="G28" s="2112">
        <v>22.04462894510004</v>
      </c>
      <c r="H28" s="2112">
        <v>13.9459446966434</v>
      </c>
      <c r="I28" s="2112">
        <v>3.8050110259406855</v>
      </c>
      <c r="J28" s="2113">
        <v>18.100941379882087</v>
      </c>
    </row>
    <row r="29" spans="2:10" ht="15" customHeight="1">
      <c r="B29" s="779" t="s">
        <v>486</v>
      </c>
      <c r="C29" s="2114">
        <v>-171.77205808001327</v>
      </c>
      <c r="D29" s="2114">
        <v>413.00087853914749</v>
      </c>
      <c r="E29" s="2114">
        <v>35.060225190000004</v>
      </c>
      <c r="F29" s="2114">
        <v>112.56148620495514</v>
      </c>
      <c r="G29" s="2115">
        <v>-6.6290262769034731</v>
      </c>
      <c r="H29" s="2115">
        <v>249.73082887216415</v>
      </c>
      <c r="I29" s="2115">
        <v>128.01297720920923</v>
      </c>
      <c r="J29" s="2116">
        <v>5.3613027748903246</v>
      </c>
    </row>
    <row r="30" spans="2:10" s="201" customFormat="1" ht="15" customHeight="1">
      <c r="B30" s="1027" t="s">
        <v>691</v>
      </c>
      <c r="C30" s="2117">
        <v>2105.3320268056559</v>
      </c>
      <c r="D30" s="2117">
        <v>1064.4355579606199</v>
      </c>
      <c r="E30" s="2117">
        <v>1181.0942402546607</v>
      </c>
      <c r="F30" s="2117">
        <v>3395.0687703002186</v>
      </c>
      <c r="G30" s="2118">
        <v>3.159967306912677</v>
      </c>
      <c r="H30" s="2118">
        <v>8.85103832728241</v>
      </c>
      <c r="I30" s="2118">
        <v>4.5126843183794838</v>
      </c>
      <c r="J30" s="2119">
        <v>3.7150568099916512</v>
      </c>
    </row>
    <row r="31" spans="2:10" s="201" customFormat="1" ht="15" customHeight="1">
      <c r="B31" s="1030" t="s">
        <v>2904</v>
      </c>
      <c r="C31" s="2126">
        <v>598.89951947106601</v>
      </c>
      <c r="D31" s="2126">
        <v>-209.98428228009107</v>
      </c>
      <c r="E31" s="2126">
        <v>318.18263034820484</v>
      </c>
      <c r="F31" s="2126">
        <v>707.0239548041485</v>
      </c>
      <c r="G31" s="2127"/>
      <c r="H31" s="2127"/>
      <c r="I31" s="2127"/>
      <c r="J31" s="2128"/>
    </row>
    <row r="32" spans="2:10">
      <c r="B32" s="780" t="s">
        <v>684</v>
      </c>
    </row>
  </sheetData>
  <mergeCells count="11">
    <mergeCell ref="J10:J11"/>
    <mergeCell ref="B9:B11"/>
    <mergeCell ref="C9:F9"/>
    <mergeCell ref="G9:J9"/>
    <mergeCell ref="C10:C11"/>
    <mergeCell ref="D10:D11"/>
    <mergeCell ref="E10:E11"/>
    <mergeCell ref="F10:F11"/>
    <mergeCell ref="G10:G11"/>
    <mergeCell ref="H10:H11"/>
    <mergeCell ref="I10:I11"/>
  </mergeCells>
  <pageMargins left="0.7" right="0.7" top="0.75" bottom="0.75" header="0.3" footer="0.3"/>
  <drawing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8"/>
  <dimension ref="B1:L41"/>
  <sheetViews>
    <sheetView workbookViewId="0">
      <selection activeCell="B6" sqref="B6"/>
    </sheetView>
  </sheetViews>
  <sheetFormatPr defaultRowHeight="12"/>
  <cols>
    <col min="1" max="1" width="9.140625" style="3"/>
    <col min="2" max="2" width="42.140625" style="3" customWidth="1"/>
    <col min="3" max="12" width="12.7109375" style="3" customWidth="1"/>
    <col min="13" max="16384" width="9.140625" style="3"/>
  </cols>
  <sheetData>
    <row r="1" spans="2:12" ht="15" customHeight="1"/>
    <row r="2" spans="2:12" ht="15" customHeight="1"/>
    <row r="3" spans="2:12" ht="15" customHeight="1"/>
    <row r="4" spans="2:12" ht="15" customHeight="1"/>
    <row r="5" spans="2:12" ht="15" customHeight="1"/>
    <row r="6" spans="2:12" ht="15" customHeight="1">
      <c r="B6" s="1033" t="s">
        <v>1202</v>
      </c>
      <c r="C6" s="781"/>
      <c r="D6" s="781"/>
      <c r="E6" s="781"/>
      <c r="F6" s="781"/>
      <c r="G6" s="781"/>
      <c r="H6" s="781"/>
      <c r="I6" s="781"/>
      <c r="J6" s="781"/>
      <c r="K6" s="781"/>
      <c r="L6" s="781"/>
    </row>
    <row r="7" spans="2:12" ht="15" customHeight="1">
      <c r="B7" s="11" t="s">
        <v>3272</v>
      </c>
      <c r="C7" s="2431"/>
      <c r="D7" s="11"/>
      <c r="E7" s="11"/>
      <c r="F7" s="11"/>
      <c r="G7" s="11"/>
      <c r="H7" s="11"/>
      <c r="I7" s="11"/>
      <c r="J7" s="11"/>
      <c r="K7" s="11"/>
      <c r="L7" s="11"/>
    </row>
    <row r="8" spans="2:12" ht="15" customHeight="1">
      <c r="B8" s="783" t="s">
        <v>56</v>
      </c>
      <c r="C8" s="783"/>
      <c r="D8" s="783"/>
      <c r="E8" s="783"/>
      <c r="F8" s="783"/>
      <c r="G8" s="783"/>
      <c r="H8" s="783"/>
      <c r="I8" s="783"/>
      <c r="J8" s="783"/>
      <c r="K8" s="783"/>
      <c r="L8" s="783"/>
    </row>
    <row r="9" spans="2:12" ht="14.1" customHeight="1">
      <c r="B9" s="2675"/>
      <c r="C9" s="2931" t="s">
        <v>1080</v>
      </c>
      <c r="D9" s="2931"/>
      <c r="E9" s="2931"/>
      <c r="F9" s="2931"/>
      <c r="G9" s="2932"/>
      <c r="H9" s="2930" t="s">
        <v>2700</v>
      </c>
      <c r="I9" s="2931"/>
      <c r="J9" s="2931"/>
      <c r="K9" s="2931"/>
      <c r="L9" s="2931"/>
    </row>
    <row r="10" spans="2:12" ht="20.100000000000001" customHeight="1">
      <c r="B10" s="2675"/>
      <c r="C10" s="2676" t="s">
        <v>96</v>
      </c>
      <c r="D10" s="2926" t="s">
        <v>87</v>
      </c>
      <c r="E10" s="2926" t="s">
        <v>88</v>
      </c>
      <c r="F10" s="2926" t="s">
        <v>685</v>
      </c>
      <c r="G10" s="2926" t="s">
        <v>567</v>
      </c>
      <c r="H10" s="2926" t="s">
        <v>96</v>
      </c>
      <c r="I10" s="2926" t="s">
        <v>87</v>
      </c>
      <c r="J10" s="2926" t="s">
        <v>88</v>
      </c>
      <c r="K10" s="2926" t="s">
        <v>685</v>
      </c>
      <c r="L10" s="2926" t="s">
        <v>567</v>
      </c>
    </row>
    <row r="11" spans="2:12" ht="20.100000000000001" customHeight="1">
      <c r="B11" s="2675"/>
      <c r="C11" s="2676"/>
      <c r="D11" s="2926"/>
      <c r="E11" s="2926"/>
      <c r="F11" s="2926"/>
      <c r="G11" s="2926"/>
      <c r="H11" s="2926"/>
      <c r="I11" s="2926"/>
      <c r="J11" s="2926"/>
      <c r="K11" s="2926"/>
      <c r="L11" s="2926"/>
    </row>
    <row r="12" spans="2:12" ht="15" customHeight="1">
      <c r="B12" s="1027" t="s">
        <v>489</v>
      </c>
      <c r="C12" s="2117">
        <v>61400.965981032212</v>
      </c>
      <c r="D12" s="2117">
        <v>10484.571486139954</v>
      </c>
      <c r="E12" s="2117">
        <v>30100.558407330827</v>
      </c>
      <c r="F12" s="2117">
        <v>80410.209175363038</v>
      </c>
      <c r="G12" s="2117">
        <v>87312.120729001399</v>
      </c>
      <c r="H12" s="2117">
        <v>64147.623319999992</v>
      </c>
      <c r="I12" s="2117">
        <v>10910.305005843289</v>
      </c>
      <c r="J12" s="2117">
        <v>31497.032241002082</v>
      </c>
      <c r="K12" s="2147">
        <v>84204.894610002302</v>
      </c>
      <c r="L12" s="2148">
        <v>91426.428854332349</v>
      </c>
    </row>
    <row r="13" spans="2:12" ht="15" customHeight="1">
      <c r="B13" s="784" t="s">
        <v>477</v>
      </c>
      <c r="C13" s="227">
        <v>26829.466417957792</v>
      </c>
      <c r="D13" s="227">
        <v>1260.826319824647</v>
      </c>
      <c r="E13" s="227">
        <v>241.32422266</v>
      </c>
      <c r="F13" s="227">
        <v>27070.790640617794</v>
      </c>
      <c r="G13" s="227">
        <v>28331.616960442439</v>
      </c>
      <c r="H13" s="227">
        <v>27514.064200000001</v>
      </c>
      <c r="I13" s="227">
        <v>1333.9193805954835</v>
      </c>
      <c r="J13" s="227">
        <v>244.19220200000001</v>
      </c>
      <c r="K13" s="227">
        <v>27758.256401999999</v>
      </c>
      <c r="L13" s="2149">
        <v>29092.175782595481</v>
      </c>
    </row>
    <row r="14" spans="2:12" ht="15" customHeight="1">
      <c r="B14" s="784" t="s">
        <v>476</v>
      </c>
      <c r="C14" s="227">
        <v>19927.823110634523</v>
      </c>
      <c r="D14" s="227">
        <v>3772.5532568807334</v>
      </c>
      <c r="E14" s="227">
        <v>0</v>
      </c>
      <c r="F14" s="227">
        <v>19927.823110634523</v>
      </c>
      <c r="G14" s="227">
        <v>23700.376367515255</v>
      </c>
      <c r="H14" s="227">
        <v>20529.988685</v>
      </c>
      <c r="I14" s="227">
        <v>3903.2897232556256</v>
      </c>
      <c r="J14" s="227">
        <v>0</v>
      </c>
      <c r="K14" s="227">
        <v>20529.988685</v>
      </c>
      <c r="L14" s="2149">
        <v>24433.278408255625</v>
      </c>
    </row>
    <row r="15" spans="2:12" ht="15" customHeight="1">
      <c r="B15" s="784" t="s">
        <v>686</v>
      </c>
      <c r="C15" s="227">
        <v>4067.6867247295477</v>
      </c>
      <c r="D15" s="227">
        <v>2.3485000000000866E-4</v>
      </c>
      <c r="E15" s="227">
        <v>18371.392252000001</v>
      </c>
      <c r="F15" s="227">
        <v>22439.07897672955</v>
      </c>
      <c r="G15" s="227">
        <v>22439.079211579548</v>
      </c>
      <c r="H15" s="227">
        <v>3937.8682910000002</v>
      </c>
      <c r="I15" s="227">
        <v>0</v>
      </c>
      <c r="J15" s="227">
        <v>19528.787281000001</v>
      </c>
      <c r="K15" s="227">
        <v>23466.655572</v>
      </c>
      <c r="L15" s="2149">
        <v>23466.655572</v>
      </c>
    </row>
    <row r="16" spans="2:12" ht="15" customHeight="1">
      <c r="B16" s="784" t="s">
        <v>238</v>
      </c>
      <c r="C16" s="227">
        <v>10575.964185710349</v>
      </c>
      <c r="D16" s="227">
        <v>5448.0203168845928</v>
      </c>
      <c r="E16" s="227">
        <v>11487.841932670826</v>
      </c>
      <c r="F16" s="227">
        <v>10927.362084381173</v>
      </c>
      <c r="G16" s="227">
        <v>12840.628895497763</v>
      </c>
      <c r="H16" s="227">
        <v>12148.343016999999</v>
      </c>
      <c r="I16" s="227">
        <v>5669.868052437655</v>
      </c>
      <c r="J16" s="227">
        <v>11724.052758002083</v>
      </c>
      <c r="K16" s="227">
        <v>12427.401079001651</v>
      </c>
      <c r="L16" s="2149">
        <v>14433.733979436172</v>
      </c>
    </row>
    <row r="17" spans="2:12" s="782" customFormat="1" ht="15" customHeight="1">
      <c r="B17" s="785" t="s">
        <v>692</v>
      </c>
      <c r="C17" s="227">
        <v>1701.6335232224558</v>
      </c>
      <c r="D17" s="227">
        <v>3353.6886941336302</v>
      </c>
      <c r="E17" s="227">
        <v>9032.7190915789415</v>
      </c>
      <c r="F17" s="227">
        <v>36.058379801397678</v>
      </c>
      <c r="G17" s="227">
        <v>11.639658222959042</v>
      </c>
      <c r="H17" s="227">
        <v>1741.011219</v>
      </c>
      <c r="I17" s="227">
        <v>3516.7274841462099</v>
      </c>
      <c r="J17" s="227">
        <v>9383.3079720004298</v>
      </c>
      <c r="K17" s="227">
        <v>96.386622000000003</v>
      </c>
      <c r="L17" s="2149">
        <v>0</v>
      </c>
    </row>
    <row r="18" spans="2:12" ht="15" customHeight="1">
      <c r="B18" s="784" t="s">
        <v>479</v>
      </c>
      <c r="C18" s="227">
        <v>2.5541999999999999E-2</v>
      </c>
      <c r="D18" s="227">
        <v>3.1713576999784268</v>
      </c>
      <c r="E18" s="227">
        <v>0</v>
      </c>
      <c r="F18" s="227">
        <v>45.154363000002064</v>
      </c>
      <c r="G18" s="227">
        <v>0.4192939664080903</v>
      </c>
      <c r="H18" s="227">
        <v>17.359126999997518</v>
      </c>
      <c r="I18" s="227">
        <v>3.2278495545256503</v>
      </c>
      <c r="J18" s="227">
        <v>0</v>
      </c>
      <c r="K18" s="227">
        <v>22.59287200064826</v>
      </c>
      <c r="L18" s="2149">
        <v>0.58511204506426628</v>
      </c>
    </row>
    <row r="19" spans="2:12" ht="15" customHeight="1">
      <c r="B19" s="1034" t="s">
        <v>239</v>
      </c>
      <c r="C19" s="2150">
        <v>1330.052973211853</v>
      </c>
      <c r="D19" s="2150">
        <v>1409.7522171495616</v>
      </c>
      <c r="E19" s="2150">
        <v>8.9230544881186198</v>
      </c>
      <c r="F19" s="2150">
        <v>1337.0984196999718</v>
      </c>
      <c r="G19" s="2150">
        <v>2314.8090381498505</v>
      </c>
      <c r="H19" s="2150">
        <v>2629.7856880000004</v>
      </c>
      <c r="I19" s="2150">
        <v>1570.0541971881148</v>
      </c>
      <c r="J19" s="2150">
        <v>12.500707</v>
      </c>
      <c r="K19" s="2152">
        <v>2640.4087870000003</v>
      </c>
      <c r="L19" s="2153">
        <v>3381.8535241905361</v>
      </c>
    </row>
    <row r="20" spans="2:12" s="782" customFormat="1" ht="15" customHeight="1">
      <c r="B20" s="785" t="s">
        <v>692</v>
      </c>
      <c r="C20" s="227">
        <v>20.734231782411339</v>
      </c>
      <c r="D20" s="227">
        <v>571.77605267308172</v>
      </c>
      <c r="E20" s="227">
        <v>1.8776079999999999</v>
      </c>
      <c r="F20" s="227">
        <v>17.150885782411336</v>
      </c>
      <c r="G20" s="227">
        <v>19.964518980762108</v>
      </c>
      <c r="H20" s="227">
        <v>27.603884000000001</v>
      </c>
      <c r="I20" s="227">
        <v>801.00557599757894</v>
      </c>
      <c r="J20" s="227">
        <v>1.8776079999999999</v>
      </c>
      <c r="K20" s="227">
        <v>19.762635</v>
      </c>
      <c r="L20" s="2149">
        <v>0</v>
      </c>
    </row>
    <row r="21" spans="2:12" ht="15" customHeight="1">
      <c r="B21" s="784" t="s">
        <v>479</v>
      </c>
      <c r="C21" s="227">
        <v>29.252926000000286</v>
      </c>
      <c r="D21" s="227">
        <v>1.325252885971377</v>
      </c>
      <c r="E21" s="227">
        <v>0</v>
      </c>
      <c r="F21" s="227">
        <v>32.836272000000285</v>
      </c>
      <c r="G21" s="227">
        <v>65.482345661020815</v>
      </c>
      <c r="H21" s="227">
        <v>0</v>
      </c>
      <c r="I21" s="227">
        <v>0</v>
      </c>
      <c r="J21" s="227">
        <v>0</v>
      </c>
      <c r="K21" s="227">
        <v>7.8412489999999995</v>
      </c>
      <c r="L21" s="2149">
        <v>0</v>
      </c>
    </row>
    <row r="22" spans="2:12" ht="15" customHeight="1">
      <c r="B22" s="1027" t="s">
        <v>688</v>
      </c>
      <c r="C22" s="2117">
        <v>62731.018954244064</v>
      </c>
      <c r="D22" s="2117">
        <v>11894.323703289516</v>
      </c>
      <c r="E22" s="2117">
        <v>30109.481461818945</v>
      </c>
      <c r="F22" s="2117">
        <v>81747.307595063015</v>
      </c>
      <c r="G22" s="2117">
        <v>89626.929767151247</v>
      </c>
      <c r="H22" s="2117">
        <v>66777.409007999988</v>
      </c>
      <c r="I22" s="2117">
        <v>12480.359203031403</v>
      </c>
      <c r="J22" s="2117">
        <v>31509.532948002081</v>
      </c>
      <c r="K22" s="2147">
        <v>86845.30339700231</v>
      </c>
      <c r="L22" s="2148">
        <v>94808.282378522883</v>
      </c>
    </row>
    <row r="23" spans="2:12" ht="15" customHeight="1">
      <c r="B23" s="1034" t="s">
        <v>250</v>
      </c>
      <c r="C23" s="2150">
        <v>62900.753802221101</v>
      </c>
      <c r="D23" s="2150">
        <v>8807.345123936002</v>
      </c>
      <c r="E23" s="2150">
        <v>27623.347781110751</v>
      </c>
      <c r="F23" s="2150">
        <v>79432.786370331844</v>
      </c>
      <c r="G23" s="2150">
        <v>84657.471561766273</v>
      </c>
      <c r="H23" s="2150">
        <v>66139.671331999998</v>
      </c>
      <c r="I23" s="2150">
        <v>9014.4926333026597</v>
      </c>
      <c r="J23" s="2150">
        <v>28706.467053000499</v>
      </c>
      <c r="K23" s="2152">
        <v>83406.377434000722</v>
      </c>
      <c r="L23" s="2153">
        <v>88732.099305790121</v>
      </c>
    </row>
    <row r="24" spans="2:12" ht="15" customHeight="1">
      <c r="B24" s="784" t="s">
        <v>241</v>
      </c>
      <c r="C24" s="227">
        <v>17240.766773542251</v>
      </c>
      <c r="D24" s="227">
        <v>4018.2073027402694</v>
      </c>
      <c r="E24" s="227">
        <v>283.05938960334879</v>
      </c>
      <c r="F24" s="227">
        <v>17523.826163145601</v>
      </c>
      <c r="G24" s="227">
        <v>21542.03346588587</v>
      </c>
      <c r="H24" s="227">
        <v>17675.039167999999</v>
      </c>
      <c r="I24" s="227">
        <v>4117.5900014447816</v>
      </c>
      <c r="J24" s="227">
        <v>315.85145699981877</v>
      </c>
      <c r="K24" s="227">
        <v>17990.890624999818</v>
      </c>
      <c r="L24" s="2149">
        <v>22108.480626444602</v>
      </c>
    </row>
    <row r="25" spans="2:12" ht="15" customHeight="1">
      <c r="B25" s="784" t="s">
        <v>480</v>
      </c>
      <c r="C25" s="227">
        <v>10096.220019708224</v>
      </c>
      <c r="D25" s="227">
        <v>3219.3972210185075</v>
      </c>
      <c r="E25" s="227">
        <v>67.046029200000007</v>
      </c>
      <c r="F25" s="227">
        <v>10163.266048908225</v>
      </c>
      <c r="G25" s="227">
        <v>13382.663269926732</v>
      </c>
      <c r="H25" s="227">
        <v>10802.691219999999</v>
      </c>
      <c r="I25" s="227">
        <v>3331.7446584990184</v>
      </c>
      <c r="J25" s="227">
        <v>158.09874199999999</v>
      </c>
      <c r="K25" s="227">
        <v>10960.789961999999</v>
      </c>
      <c r="L25" s="2149">
        <v>14292.534620499018</v>
      </c>
    </row>
    <row r="26" spans="2:12" ht="15" customHeight="1">
      <c r="B26" s="784" t="s">
        <v>154</v>
      </c>
      <c r="C26" s="227">
        <v>494.07040944902502</v>
      </c>
      <c r="D26" s="227">
        <v>280.17630598131865</v>
      </c>
      <c r="E26" s="227">
        <v>751.44417879124501</v>
      </c>
      <c r="F26" s="227">
        <v>835.00222924027003</v>
      </c>
      <c r="G26" s="227">
        <v>1004.1204432215886</v>
      </c>
      <c r="H26" s="227">
        <v>568.25187900000003</v>
      </c>
      <c r="I26" s="227">
        <v>317.10759179661881</v>
      </c>
      <c r="J26" s="227">
        <v>1231.6478540006788</v>
      </c>
      <c r="K26" s="227">
        <v>1440.0482320009005</v>
      </c>
      <c r="L26" s="2149">
        <v>1642.8195147972133</v>
      </c>
    </row>
    <row r="27" spans="2:12" ht="15" customHeight="1">
      <c r="B27" s="784" t="s">
        <v>481</v>
      </c>
      <c r="C27" s="227">
        <v>7903.0796748125977</v>
      </c>
      <c r="D27" s="227">
        <v>360.97681459213857</v>
      </c>
      <c r="E27" s="227">
        <v>6.1813415600000008</v>
      </c>
      <c r="F27" s="227">
        <v>7906.2110163725974</v>
      </c>
      <c r="G27" s="227">
        <v>8224.319406014838</v>
      </c>
      <c r="H27" s="227">
        <v>7773.8473269999995</v>
      </c>
      <c r="I27" s="227">
        <v>238.79340594994326</v>
      </c>
      <c r="J27" s="227">
        <v>16.042707</v>
      </c>
      <c r="K27" s="227">
        <v>7787.1581589999987</v>
      </c>
      <c r="L27" s="2149">
        <v>7988.0918589424937</v>
      </c>
    </row>
    <row r="28" spans="2:12" ht="15" customHeight="1">
      <c r="B28" s="786" t="s">
        <v>482</v>
      </c>
      <c r="C28" s="227">
        <v>25961.772884217571</v>
      </c>
      <c r="D28" s="227">
        <v>750.12207629559521</v>
      </c>
      <c r="E28" s="227">
        <v>26496.581001082828</v>
      </c>
      <c r="F28" s="227">
        <v>41780.601031300394</v>
      </c>
      <c r="G28" s="227">
        <v>38894.970982813022</v>
      </c>
      <c r="H28" s="227">
        <v>26930.787108</v>
      </c>
      <c r="I28" s="227">
        <v>803.41346349648893</v>
      </c>
      <c r="J28" s="227">
        <v>26970.495251</v>
      </c>
      <c r="K28" s="227">
        <v>42824.104783999996</v>
      </c>
      <c r="L28" s="2149">
        <v>39916.279545638492</v>
      </c>
    </row>
    <row r="29" spans="2:12" s="782" customFormat="1" ht="15" customHeight="1">
      <c r="B29" s="785" t="s">
        <v>693</v>
      </c>
      <c r="C29" s="227">
        <v>12398.478060892376</v>
      </c>
      <c r="D29" s="227">
        <v>108.23094645991772</v>
      </c>
      <c r="E29" s="227">
        <v>1604.7222346633337</v>
      </c>
      <c r="F29" s="227">
        <v>3325.447441555707</v>
      </c>
      <c r="G29" s="227">
        <v>20.026263232657215</v>
      </c>
      <c r="H29" s="227">
        <v>12880.511101</v>
      </c>
      <c r="I29" s="227">
        <v>101.96124385799907</v>
      </c>
      <c r="J29" s="227">
        <v>1805.9439319999999</v>
      </c>
      <c r="K29" s="227">
        <v>3609.277458</v>
      </c>
      <c r="L29" s="2149">
        <v>0</v>
      </c>
    </row>
    <row r="30" spans="2:12" ht="15" customHeight="1">
      <c r="B30" s="784" t="s">
        <v>483</v>
      </c>
      <c r="C30" s="227">
        <v>893.98927849142865</v>
      </c>
      <c r="D30" s="227">
        <v>170.76194427860122</v>
      </c>
      <c r="E30" s="227">
        <v>19.035840873331299</v>
      </c>
      <c r="F30" s="227">
        <v>913.02511936475992</v>
      </c>
      <c r="G30" s="227">
        <v>1083.7870636433613</v>
      </c>
      <c r="H30" s="227">
        <v>2350.5310790000003</v>
      </c>
      <c r="I30" s="227">
        <v>197.71156572245445</v>
      </c>
      <c r="J30" s="227">
        <v>14.331042</v>
      </c>
      <c r="K30" s="227">
        <v>2364.8621210000001</v>
      </c>
      <c r="L30" s="2149">
        <v>2562.5736867224546</v>
      </c>
    </row>
    <row r="31" spans="2:12" ht="15" customHeight="1">
      <c r="B31" s="784" t="s">
        <v>479</v>
      </c>
      <c r="C31" s="227">
        <v>310.85476199999931</v>
      </c>
      <c r="D31" s="227">
        <v>7.7034590295711949</v>
      </c>
      <c r="E31" s="227">
        <v>0</v>
      </c>
      <c r="F31" s="227">
        <v>310.85476199999931</v>
      </c>
      <c r="G31" s="227">
        <v>525.57693026085872</v>
      </c>
      <c r="H31" s="227">
        <v>38.523551000000282</v>
      </c>
      <c r="I31" s="227">
        <v>8.1319463933517611</v>
      </c>
      <c r="J31" s="227">
        <v>0</v>
      </c>
      <c r="K31" s="227">
        <v>38.523551000000282</v>
      </c>
      <c r="L31" s="2149">
        <v>221.31945274585399</v>
      </c>
    </row>
    <row r="32" spans="2:12" ht="15" customHeight="1">
      <c r="B32" s="1027" t="s">
        <v>690</v>
      </c>
      <c r="C32" s="2117">
        <v>4001.7289971827913</v>
      </c>
      <c r="D32" s="2117">
        <v>2457.7244655938616</v>
      </c>
      <c r="E32" s="2117">
        <v>50.503150000000005</v>
      </c>
      <c r="F32" s="2117">
        <v>4050.3545391827915</v>
      </c>
      <c r="G32" s="2117">
        <v>6076.0374060769709</v>
      </c>
      <c r="H32" s="2117">
        <v>5989.2814360000002</v>
      </c>
      <c r="I32" s="2117">
        <v>2855.2358038723946</v>
      </c>
      <c r="J32" s="2117">
        <v>72.588003999999998</v>
      </c>
      <c r="K32" s="2147">
        <v>6059.9918319999997</v>
      </c>
      <c r="L32" s="2148">
        <v>8086.6181758748153</v>
      </c>
    </row>
    <row r="33" spans="2:12" ht="15" customHeight="1">
      <c r="B33" s="784" t="s">
        <v>484</v>
      </c>
      <c r="C33" s="227">
        <v>2628.0460827456618</v>
      </c>
      <c r="D33" s="227">
        <v>2029.4253936814403</v>
      </c>
      <c r="E33" s="227">
        <v>42.860334450000003</v>
      </c>
      <c r="F33" s="227">
        <v>2670.906417195662</v>
      </c>
      <c r="G33" s="227">
        <v>4700.3318108771018</v>
      </c>
      <c r="H33" s="227">
        <v>3917.4799050000001</v>
      </c>
      <c r="I33" s="227">
        <v>2259.2756338273866</v>
      </c>
      <c r="J33" s="227">
        <v>55.969284000000002</v>
      </c>
      <c r="K33" s="227">
        <v>3973.4491889999999</v>
      </c>
      <c r="L33" s="2149">
        <v>6232.7248228273866</v>
      </c>
    </row>
    <row r="34" spans="2:12" ht="15" customHeight="1">
      <c r="B34" s="784" t="s">
        <v>485</v>
      </c>
      <c r="C34" s="227">
        <v>1341.8172027486544</v>
      </c>
      <c r="D34" s="227">
        <v>395.9070776512383</v>
      </c>
      <c r="E34" s="227">
        <v>7.6428155500000008</v>
      </c>
      <c r="F34" s="227">
        <v>1347.5824102986544</v>
      </c>
      <c r="G34" s="227">
        <v>1311.4478892502111</v>
      </c>
      <c r="H34" s="227">
        <v>1855.8167800000001</v>
      </c>
      <c r="I34" s="227">
        <v>397.57301650455656</v>
      </c>
      <c r="J34" s="227">
        <v>16.618719999999996</v>
      </c>
      <c r="K34" s="227">
        <v>1870.5578919999998</v>
      </c>
      <c r="L34" s="2149">
        <v>1402.9454230474557</v>
      </c>
    </row>
    <row r="35" spans="2:12" s="782" customFormat="1" ht="15" customHeight="1">
      <c r="B35" s="785" t="s">
        <v>693</v>
      </c>
      <c r="C35" s="227">
        <v>529.65510736859437</v>
      </c>
      <c r="D35" s="227">
        <v>88.233569117290813</v>
      </c>
      <c r="E35" s="227">
        <v>0</v>
      </c>
      <c r="F35" s="227">
        <v>527.77749936859436</v>
      </c>
      <c r="G35" s="227">
        <v>183.96946978620377</v>
      </c>
      <c r="H35" s="227">
        <v>812.11874399999999</v>
      </c>
      <c r="I35" s="227">
        <v>54.944349457100792</v>
      </c>
      <c r="J35" s="227">
        <v>0</v>
      </c>
      <c r="K35" s="227">
        <v>810.24113599999998</v>
      </c>
      <c r="L35" s="2149">
        <v>0</v>
      </c>
    </row>
    <row r="36" spans="2:12" ht="15" customHeight="1">
      <c r="B36" s="784" t="s">
        <v>486</v>
      </c>
      <c r="C36" s="227">
        <v>31.865711688475052</v>
      </c>
      <c r="D36" s="227">
        <v>32.391994261183321</v>
      </c>
      <c r="E36" s="227">
        <v>0</v>
      </c>
      <c r="F36" s="227">
        <v>31.865711688475052</v>
      </c>
      <c r="G36" s="227">
        <v>64.257705949658373</v>
      </c>
      <c r="H36" s="227">
        <v>183.51268400000001</v>
      </c>
      <c r="I36" s="227">
        <v>191.51714591118332</v>
      </c>
      <c r="J36" s="227">
        <v>0</v>
      </c>
      <c r="K36" s="227">
        <v>183.51268400000001</v>
      </c>
      <c r="L36" s="2149">
        <v>375.02982991118336</v>
      </c>
    </row>
    <row r="37" spans="2:12" ht="15" customHeight="1">
      <c r="B37" s="784" t="s">
        <v>479</v>
      </c>
      <c r="C37" s="227">
        <v>0</v>
      </c>
      <c r="D37" s="227">
        <v>0</v>
      </c>
      <c r="E37" s="227">
        <v>0</v>
      </c>
      <c r="F37" s="227">
        <v>0</v>
      </c>
      <c r="G37" s="227">
        <v>0</v>
      </c>
      <c r="H37" s="227">
        <v>32.472066999999981</v>
      </c>
      <c r="I37" s="227">
        <v>6.8700076292680929</v>
      </c>
      <c r="J37" s="227">
        <v>0</v>
      </c>
      <c r="K37" s="227">
        <v>32.472066999999981</v>
      </c>
      <c r="L37" s="2149">
        <v>75.918100088789572</v>
      </c>
    </row>
    <row r="38" spans="2:12" ht="15" customHeight="1">
      <c r="B38" s="1035" t="s">
        <v>691</v>
      </c>
      <c r="C38" s="2154">
        <v>66902.482799403893</v>
      </c>
      <c r="D38" s="2154">
        <v>11265.069589529863</v>
      </c>
      <c r="E38" s="2154">
        <v>27673.850931110752</v>
      </c>
      <c r="F38" s="2154">
        <v>83483.140909514637</v>
      </c>
      <c r="G38" s="2154">
        <v>90733.508967843241</v>
      </c>
      <c r="H38" s="2154">
        <v>72128.952768000003</v>
      </c>
      <c r="I38" s="2154">
        <v>11869.728437175054</v>
      </c>
      <c r="J38" s="2154">
        <v>28779.0550570005</v>
      </c>
      <c r="K38" s="2155">
        <v>89466.369266000722</v>
      </c>
      <c r="L38" s="2156">
        <v>96818.717481664935</v>
      </c>
    </row>
    <row r="39" spans="2:12" ht="15" customHeight="1">
      <c r="B39" s="1027" t="s">
        <v>104</v>
      </c>
      <c r="C39" s="2117">
        <v>-4171.4638451598294</v>
      </c>
      <c r="D39" s="2117">
        <v>629.25411375965268</v>
      </c>
      <c r="E39" s="2117">
        <v>2435.6305307081948</v>
      </c>
      <c r="F39" s="2117">
        <v>-1735.8333144516218</v>
      </c>
      <c r="G39" s="2117">
        <v>-1106.5792006919946</v>
      </c>
      <c r="H39" s="2117">
        <v>-5351.5437600000059</v>
      </c>
      <c r="I39" s="2117">
        <v>610.63076585634963</v>
      </c>
      <c r="J39" s="2117">
        <v>2730.477891001583</v>
      </c>
      <c r="K39" s="2147">
        <v>-2621.0658689984193</v>
      </c>
      <c r="L39" s="2148">
        <v>-2010.435103142052</v>
      </c>
    </row>
    <row r="40" spans="2:12" ht="15" customHeight="1">
      <c r="B40" s="1036" t="s">
        <v>683</v>
      </c>
      <c r="C40" s="2157">
        <v>-1.9791250381089746E-2</v>
      </c>
      <c r="D40" s="2157">
        <v>2.9854569477326615E-3</v>
      </c>
      <c r="E40" s="2157">
        <v>1.1555697342314E-2</v>
      </c>
      <c r="F40" s="2157">
        <v>-8.2355530387756854E-3</v>
      </c>
      <c r="G40" s="2157">
        <v>-5.2500960910431445E-3</v>
      </c>
      <c r="H40" s="2157">
        <v>-2.457056595889956E-2</v>
      </c>
      <c r="I40" s="2157">
        <v>2.8035916703420126E-3</v>
      </c>
      <c r="J40" s="2157">
        <v>1.2536454923835151E-2</v>
      </c>
      <c r="K40" s="2157">
        <v>-1.2034111035064391E-2</v>
      </c>
      <c r="L40" s="2158">
        <v>-9.230519364722297E-3</v>
      </c>
    </row>
    <row r="41" spans="2:12">
      <c r="B41" s="1032" t="s">
        <v>18</v>
      </c>
    </row>
  </sheetData>
  <mergeCells count="13">
    <mergeCell ref="J10:J11"/>
    <mergeCell ref="K10:K11"/>
    <mergeCell ref="L10:L11"/>
    <mergeCell ref="B9:B11"/>
    <mergeCell ref="C9:G9"/>
    <mergeCell ref="H9:L9"/>
    <mergeCell ref="C10:C11"/>
    <mergeCell ref="D10:D11"/>
    <mergeCell ref="E10:E11"/>
    <mergeCell ref="F10:F11"/>
    <mergeCell ref="G10:G11"/>
    <mergeCell ref="H10:H11"/>
    <mergeCell ref="I10:I11"/>
  </mergeCells>
  <pageMargins left="0.7" right="0.7" top="0.75" bottom="0.75" header="0.3" footer="0.3"/>
  <drawing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9"/>
  <dimension ref="B1:L49"/>
  <sheetViews>
    <sheetView topLeftCell="A7" workbookViewId="0">
      <selection activeCell="I40" sqref="I40"/>
    </sheetView>
  </sheetViews>
  <sheetFormatPr defaultRowHeight="12"/>
  <cols>
    <col min="1" max="1" width="9.140625" style="3"/>
    <col min="2" max="2" width="41.140625" style="3" customWidth="1"/>
    <col min="3" max="12" width="12.7109375" style="3" customWidth="1"/>
    <col min="13" max="16384" width="9.140625" style="3"/>
  </cols>
  <sheetData>
    <row r="1" spans="2:12" ht="15" customHeight="1"/>
    <row r="2" spans="2:12" ht="15" customHeight="1"/>
    <row r="3" spans="2:12" ht="15" customHeight="1"/>
    <row r="4" spans="2:12" ht="15" customHeight="1"/>
    <row r="5" spans="2:12" ht="15" customHeight="1"/>
    <row r="6" spans="2:12" ht="15" customHeight="1">
      <c r="B6" s="1033" t="s">
        <v>1203</v>
      </c>
      <c r="C6" s="781"/>
      <c r="D6" s="781"/>
      <c r="E6" s="781"/>
      <c r="F6" s="781"/>
      <c r="G6" s="781"/>
      <c r="H6" s="781"/>
      <c r="I6" s="781"/>
      <c r="J6" s="781"/>
      <c r="K6" s="781"/>
      <c r="L6" s="781"/>
    </row>
    <row r="7" spans="2:12" ht="15" customHeight="1">
      <c r="B7" s="11" t="s">
        <v>3273</v>
      </c>
      <c r="C7" s="11"/>
      <c r="D7" s="11"/>
      <c r="E7" s="11"/>
      <c r="F7" s="11"/>
      <c r="G7" s="11"/>
      <c r="H7" s="11"/>
      <c r="I7" s="11"/>
      <c r="J7" s="11"/>
      <c r="K7" s="11"/>
      <c r="L7" s="11"/>
    </row>
    <row r="8" spans="2:12" ht="15" customHeight="1">
      <c r="B8" s="783" t="s">
        <v>56</v>
      </c>
      <c r="C8" s="783"/>
      <c r="D8" s="783"/>
      <c r="E8" s="783"/>
      <c r="F8" s="783"/>
      <c r="G8" s="783"/>
      <c r="H8" s="783"/>
      <c r="I8" s="783"/>
      <c r="J8" s="783"/>
      <c r="K8" s="783"/>
      <c r="L8" s="783"/>
    </row>
    <row r="9" spans="2:12" ht="15" customHeight="1">
      <c r="B9" s="2675"/>
      <c r="C9" s="2934" t="s">
        <v>2905</v>
      </c>
      <c r="D9" s="2934"/>
      <c r="E9" s="2934"/>
      <c r="F9" s="2934"/>
      <c r="G9" s="2934"/>
      <c r="H9" s="2934" t="s">
        <v>2906</v>
      </c>
      <c r="I9" s="2934"/>
      <c r="J9" s="2934"/>
      <c r="K9" s="2934"/>
      <c r="L9" s="2930"/>
    </row>
    <row r="10" spans="2:12" ht="20.100000000000001" customHeight="1">
      <c r="B10" s="2675"/>
      <c r="C10" s="2937" t="s">
        <v>96</v>
      </c>
      <c r="D10" s="2937" t="s">
        <v>87</v>
      </c>
      <c r="E10" s="2937" t="s">
        <v>88</v>
      </c>
      <c r="F10" s="2937" t="s">
        <v>685</v>
      </c>
      <c r="G10" s="2937" t="s">
        <v>567</v>
      </c>
      <c r="H10" s="2934" t="s">
        <v>96</v>
      </c>
      <c r="I10" s="2934" t="s">
        <v>87</v>
      </c>
      <c r="J10" s="2934" t="s">
        <v>88</v>
      </c>
      <c r="K10" s="2934" t="s">
        <v>685</v>
      </c>
      <c r="L10" s="2930" t="s">
        <v>567</v>
      </c>
    </row>
    <row r="11" spans="2:12" ht="20.100000000000001" customHeight="1">
      <c r="B11" s="2675"/>
      <c r="C11" s="2925"/>
      <c r="D11" s="2925"/>
      <c r="E11" s="2925"/>
      <c r="F11" s="2925"/>
      <c r="G11" s="2925"/>
      <c r="H11" s="2925"/>
      <c r="I11" s="2925"/>
      <c r="J11" s="2925"/>
      <c r="K11" s="2925"/>
      <c r="L11" s="2927"/>
    </row>
    <row r="12" spans="2:12" ht="15" customHeight="1">
      <c r="B12" s="1034" t="s">
        <v>489</v>
      </c>
      <c r="C12" s="2150">
        <v>2746.6573389677797</v>
      </c>
      <c r="D12" s="2150">
        <v>425.73351970333533</v>
      </c>
      <c r="E12" s="2150">
        <v>1396.4738336712544</v>
      </c>
      <c r="F12" s="2150">
        <v>3794.6854346392647</v>
      </c>
      <c r="G12" s="2150">
        <v>4114.3081253309501</v>
      </c>
      <c r="H12" s="2151">
        <v>4.4733129114227097</v>
      </c>
      <c r="I12" s="2151">
        <v>4.060571481305959</v>
      </c>
      <c r="J12" s="2151">
        <v>4.6393618841674078</v>
      </c>
      <c r="K12" s="2159">
        <v>4.7191587654791496</v>
      </c>
      <c r="L12" s="2160">
        <v>4.7121843920168933</v>
      </c>
    </row>
    <row r="13" spans="2:12" ht="15" customHeight="1">
      <c r="B13" s="784" t="s">
        <v>477</v>
      </c>
      <c r="C13" s="227">
        <v>684.59778204220856</v>
      </c>
      <c r="D13" s="227">
        <v>73.093060770836473</v>
      </c>
      <c r="E13" s="227">
        <v>2.8679793400000051</v>
      </c>
      <c r="F13" s="227">
        <v>687.46576138220553</v>
      </c>
      <c r="G13" s="227">
        <v>760.55882215304155</v>
      </c>
      <c r="H13" s="213">
        <v>2.551663798963911</v>
      </c>
      <c r="I13" s="213">
        <v>5.797234688200521</v>
      </c>
      <c r="J13" s="213">
        <v>1.1884340943431448</v>
      </c>
      <c r="K13" s="213">
        <v>2.5395112041933201</v>
      </c>
      <c r="L13" s="226">
        <v>2.684487875206556</v>
      </c>
    </row>
    <row r="14" spans="2:12" ht="15" customHeight="1">
      <c r="B14" s="784" t="s">
        <v>476</v>
      </c>
      <c r="C14" s="227">
        <v>602.16557436547737</v>
      </c>
      <c r="D14" s="227">
        <v>130.73646637489219</v>
      </c>
      <c r="E14" s="227">
        <v>0</v>
      </c>
      <c r="F14" s="227">
        <v>602.16557436547737</v>
      </c>
      <c r="G14" s="227">
        <v>732.90204074036956</v>
      </c>
      <c r="H14" s="213">
        <v>3.0217328356559454</v>
      </c>
      <c r="I14" s="213">
        <v>3.4654637714243757</v>
      </c>
      <c r="J14" s="213" t="s">
        <v>35</v>
      </c>
      <c r="K14" s="213">
        <v>3.0217328356559454</v>
      </c>
      <c r="L14" s="226">
        <v>3.0923645657581891</v>
      </c>
    </row>
    <row r="15" spans="2:12" ht="15" customHeight="1">
      <c r="B15" s="784" t="s">
        <v>686</v>
      </c>
      <c r="C15" s="227">
        <v>-129.81843372954745</v>
      </c>
      <c r="D15" s="227">
        <v>-2.3485000000000866E-4</v>
      </c>
      <c r="E15" s="227">
        <v>1157.3950289999993</v>
      </c>
      <c r="F15" s="227">
        <v>1027.5765952704496</v>
      </c>
      <c r="G15" s="227">
        <v>1027.5763604204512</v>
      </c>
      <c r="H15" s="213">
        <v>-3.1914560415952096</v>
      </c>
      <c r="I15" s="213" t="s">
        <v>35</v>
      </c>
      <c r="J15" s="213">
        <v>6.2999853964470196</v>
      </c>
      <c r="K15" s="213">
        <v>4.5794062953122907</v>
      </c>
      <c r="L15" s="226">
        <v>4.5794052007721273</v>
      </c>
    </row>
    <row r="16" spans="2:12" ht="15" customHeight="1">
      <c r="B16" s="784" t="s">
        <v>238</v>
      </c>
      <c r="C16" s="227">
        <v>1572.3788312896504</v>
      </c>
      <c r="D16" s="227">
        <v>221.84773555306219</v>
      </c>
      <c r="E16" s="227">
        <v>236.21082533125627</v>
      </c>
      <c r="F16" s="227">
        <v>1500.0389946204778</v>
      </c>
      <c r="G16" s="227">
        <v>1593.1050839384097</v>
      </c>
      <c r="H16" s="213">
        <v>14.867474999718331</v>
      </c>
      <c r="I16" s="213">
        <v>4.072079813386674</v>
      </c>
      <c r="J16" s="213">
        <v>2.0561810191650092</v>
      </c>
      <c r="K16" s="213">
        <v>13.727366065452626</v>
      </c>
      <c r="L16" s="226">
        <v>12.406752791500665</v>
      </c>
    </row>
    <row r="17" spans="2:12" ht="15" customHeight="1">
      <c r="B17" s="785" t="s">
        <v>687</v>
      </c>
      <c r="C17" s="227">
        <v>39.377695777544204</v>
      </c>
      <c r="D17" s="227">
        <v>163.03879001257974</v>
      </c>
      <c r="E17" s="227">
        <v>350.58888042148828</v>
      </c>
      <c r="F17" s="227">
        <v>60.328242198602325</v>
      </c>
      <c r="G17" s="227">
        <v>-11.639658222959042</v>
      </c>
      <c r="H17" s="213">
        <v>2.3141114252952062</v>
      </c>
      <c r="I17" s="213">
        <v>4.8614765675112279</v>
      </c>
      <c r="J17" s="213">
        <v>3.8813216360103202</v>
      </c>
      <c r="K17" s="213">
        <v>167.30713507062208</v>
      </c>
      <c r="L17" s="226" t="s">
        <v>35</v>
      </c>
    </row>
    <row r="18" spans="2:12" ht="15" customHeight="1">
      <c r="B18" s="784" t="s">
        <v>479</v>
      </c>
      <c r="C18" s="227">
        <v>17.333584999997516</v>
      </c>
      <c r="D18" s="227">
        <v>5.6491854547223497E-2</v>
      </c>
      <c r="E18" s="227">
        <v>0</v>
      </c>
      <c r="F18" s="227">
        <v>-22.561490999353804</v>
      </c>
      <c r="G18" s="227">
        <v>0.16581807865617598</v>
      </c>
      <c r="H18" s="213" t="s">
        <v>694</v>
      </c>
      <c r="I18" s="213">
        <v>1.7813144997048989</v>
      </c>
      <c r="J18" s="213" t="s">
        <v>35</v>
      </c>
      <c r="K18" s="213">
        <v>-49.965251418457115</v>
      </c>
      <c r="L18" s="226">
        <v>39.546974662351474</v>
      </c>
    </row>
    <row r="19" spans="2:12" ht="15" customHeight="1">
      <c r="B19" s="1034" t="s">
        <v>239</v>
      </c>
      <c r="C19" s="2150">
        <v>1299.7327147881474</v>
      </c>
      <c r="D19" s="2150">
        <v>160.30198003855321</v>
      </c>
      <c r="E19" s="2150">
        <v>3.5776525118813804</v>
      </c>
      <c r="F19" s="2150">
        <v>1303.3103673000285</v>
      </c>
      <c r="G19" s="2150">
        <v>1067.0444860406856</v>
      </c>
      <c r="H19" s="2151">
        <v>97.720372117924953</v>
      </c>
      <c r="I19" s="2151">
        <v>11.370932997195398</v>
      </c>
      <c r="J19" s="2151">
        <v>40.094482406726961</v>
      </c>
      <c r="K19" s="2159">
        <v>97.473031760255552</v>
      </c>
      <c r="L19" s="2160">
        <v>46.096436831503759</v>
      </c>
    </row>
    <row r="20" spans="2:12" ht="15" customHeight="1">
      <c r="B20" s="787" t="s">
        <v>687</v>
      </c>
      <c r="C20" s="227">
        <v>6.8696522175886621</v>
      </c>
      <c r="D20" s="227">
        <v>229.22952332449722</v>
      </c>
      <c r="E20" s="227">
        <v>0</v>
      </c>
      <c r="F20" s="227">
        <v>2.6117492175886632</v>
      </c>
      <c r="G20" s="227">
        <v>-19.964518980762108</v>
      </c>
      <c r="H20" s="213">
        <v>33.13193509979051</v>
      </c>
      <c r="I20" s="213">
        <v>40.090787687388747</v>
      </c>
      <c r="J20" s="213">
        <v>0</v>
      </c>
      <c r="K20" s="213">
        <v>15.228071895080063</v>
      </c>
      <c r="L20" s="226" t="s">
        <v>35</v>
      </c>
    </row>
    <row r="21" spans="2:12" ht="15" customHeight="1">
      <c r="B21" s="784" t="s">
        <v>479</v>
      </c>
      <c r="C21" s="227">
        <v>-29.252926000000286</v>
      </c>
      <c r="D21" s="227">
        <v>-1.325252885971377</v>
      </c>
      <c r="E21" s="227">
        <v>0</v>
      </c>
      <c r="F21" s="227">
        <v>-24.995023000000288</v>
      </c>
      <c r="G21" s="227">
        <v>-65.482345661020815</v>
      </c>
      <c r="H21" s="213">
        <v>-100</v>
      </c>
      <c r="I21" s="213">
        <v>-100</v>
      </c>
      <c r="J21" s="213" t="s">
        <v>35</v>
      </c>
      <c r="K21" s="213">
        <v>-76.120160656483989</v>
      </c>
      <c r="L21" s="226">
        <v>-100</v>
      </c>
    </row>
    <row r="22" spans="2:12" ht="15" customHeight="1">
      <c r="B22" s="1027" t="s">
        <v>688</v>
      </c>
      <c r="C22" s="2117">
        <v>4046.3900537559239</v>
      </c>
      <c r="D22" s="2117">
        <v>586.03549974188718</v>
      </c>
      <c r="E22" s="2117">
        <v>1400.0514861831361</v>
      </c>
      <c r="F22" s="2117">
        <v>5097.9958019392943</v>
      </c>
      <c r="G22" s="2117">
        <v>5181.3526113716362</v>
      </c>
      <c r="H22" s="2146">
        <v>6.4503815197189081</v>
      </c>
      <c r="I22" s="2146">
        <v>4.9270182514018188</v>
      </c>
      <c r="J22" s="2146">
        <v>4.6498691382596711</v>
      </c>
      <c r="K22" s="2161">
        <v>6.2362858813556556</v>
      </c>
      <c r="L22" s="2162">
        <v>5.7810220932845446</v>
      </c>
    </row>
    <row r="23" spans="2:12" ht="15" customHeight="1">
      <c r="B23" s="1034" t="s">
        <v>250</v>
      </c>
      <c r="C23" s="2150">
        <v>3238.917529778897</v>
      </c>
      <c r="D23" s="2150">
        <v>207.14750936665769</v>
      </c>
      <c r="E23" s="2150">
        <v>1083.1192718897473</v>
      </c>
      <c r="F23" s="2150">
        <v>3973.5910636688786</v>
      </c>
      <c r="G23" s="2150">
        <v>4074.6277440238482</v>
      </c>
      <c r="H23" s="2151">
        <v>5.1492507386525581</v>
      </c>
      <c r="I23" s="2151">
        <v>2.3519858305959458</v>
      </c>
      <c r="J23" s="2151">
        <v>3.9210282565040875</v>
      </c>
      <c r="K23" s="2159">
        <v>5.0024571027172424</v>
      </c>
      <c r="L23" s="2160">
        <v>4.8130751708678083</v>
      </c>
    </row>
    <row r="24" spans="2:12" ht="15" customHeight="1">
      <c r="B24" s="784" t="s">
        <v>241</v>
      </c>
      <c r="C24" s="227">
        <v>434.27239445774831</v>
      </c>
      <c r="D24" s="227">
        <v>99.382698704512222</v>
      </c>
      <c r="E24" s="227">
        <v>32.792067396469974</v>
      </c>
      <c r="F24" s="227">
        <v>467.06446185421737</v>
      </c>
      <c r="G24" s="227">
        <v>566.44716055873141</v>
      </c>
      <c r="H24" s="213">
        <v>2.518869376066176</v>
      </c>
      <c r="I24" s="213">
        <v>2.4733093943843287</v>
      </c>
      <c r="J24" s="213">
        <v>11.584871797548036</v>
      </c>
      <c r="K24" s="213">
        <v>2.6653109743607346</v>
      </c>
      <c r="L24" s="226">
        <v>2.6294971709878805</v>
      </c>
    </row>
    <row r="25" spans="2:12" ht="15" customHeight="1">
      <c r="B25" s="784" t="s">
        <v>480</v>
      </c>
      <c r="C25" s="227">
        <v>706.47120029177495</v>
      </c>
      <c r="D25" s="227">
        <v>112.34743748051096</v>
      </c>
      <c r="E25" s="227">
        <v>91.052712799999981</v>
      </c>
      <c r="F25" s="227">
        <v>797.52391309177438</v>
      </c>
      <c r="G25" s="227">
        <v>909.87135057228625</v>
      </c>
      <c r="H25" s="213">
        <v>6.9973831682819414</v>
      </c>
      <c r="I25" s="213">
        <v>3.489704120604542</v>
      </c>
      <c r="J25" s="213">
        <v>135.80627202900774</v>
      </c>
      <c r="K25" s="213">
        <v>7.8471222661483635</v>
      </c>
      <c r="L25" s="226">
        <v>6.7988810016383807</v>
      </c>
    </row>
    <row r="26" spans="2:12" ht="15" customHeight="1">
      <c r="B26" s="784" t="s">
        <v>154</v>
      </c>
      <c r="C26" s="227">
        <v>74.181469550975009</v>
      </c>
      <c r="D26" s="227">
        <v>36.931285815300157</v>
      </c>
      <c r="E26" s="227">
        <v>480.20367520943375</v>
      </c>
      <c r="F26" s="227">
        <v>605.04600276063047</v>
      </c>
      <c r="G26" s="227">
        <v>638.69907157562466</v>
      </c>
      <c r="H26" s="213">
        <v>15.014351827647465</v>
      </c>
      <c r="I26" s="213">
        <v>13.181445049733304</v>
      </c>
      <c r="J26" s="213">
        <v>63.904104757571986</v>
      </c>
      <c r="K26" s="213">
        <v>72.460405681926616</v>
      </c>
      <c r="L26" s="226">
        <v>63.607814768360114</v>
      </c>
    </row>
    <row r="27" spans="2:12" ht="15" customHeight="1">
      <c r="B27" s="785" t="s">
        <v>481</v>
      </c>
      <c r="C27" s="227">
        <v>-129.23234781259816</v>
      </c>
      <c r="D27" s="227">
        <v>-122.1834086421953</v>
      </c>
      <c r="E27" s="227">
        <v>9.8613654400000001</v>
      </c>
      <c r="F27" s="227">
        <v>-119.05285737259874</v>
      </c>
      <c r="G27" s="227">
        <v>-236.22754707234435</v>
      </c>
      <c r="H27" s="213">
        <v>-1.6352150443891684</v>
      </c>
      <c r="I27" s="213">
        <v>-33.847993473001367</v>
      </c>
      <c r="J27" s="213">
        <v>159.53438819517359</v>
      </c>
      <c r="K27" s="213">
        <v>-1.505814316441312</v>
      </c>
      <c r="L27" s="226">
        <v>-2.8723051162091275</v>
      </c>
    </row>
    <row r="28" spans="2:12" ht="15" customHeight="1">
      <c r="B28" s="786" t="s">
        <v>482</v>
      </c>
      <c r="C28" s="227">
        <v>969.01422378242933</v>
      </c>
      <c r="D28" s="227">
        <v>53.291387200893723</v>
      </c>
      <c r="E28" s="227">
        <v>473.91424991717213</v>
      </c>
      <c r="F28" s="227">
        <v>1043.503752699602</v>
      </c>
      <c r="G28" s="227">
        <v>1021.3085628254703</v>
      </c>
      <c r="H28" s="213">
        <v>3.7324655296229907</v>
      </c>
      <c r="I28" s="213">
        <v>7.104361927870201</v>
      </c>
      <c r="J28" s="213">
        <v>1.7885864213869889</v>
      </c>
      <c r="K28" s="213">
        <v>2.4975795631035793</v>
      </c>
      <c r="L28" s="226">
        <v>2.6258113504616523</v>
      </c>
    </row>
    <row r="29" spans="2:12" ht="15" customHeight="1">
      <c r="B29" s="787" t="s">
        <v>689</v>
      </c>
      <c r="C29" s="227">
        <v>482.0330401076244</v>
      </c>
      <c r="D29" s="227">
        <v>-6.2697026019186524</v>
      </c>
      <c r="E29" s="227">
        <v>201.22169733666624</v>
      </c>
      <c r="F29" s="227">
        <v>283.83001644429305</v>
      </c>
      <c r="G29" s="227">
        <v>-20.026263232657215</v>
      </c>
      <c r="H29" s="213">
        <v>3.887840408639077</v>
      </c>
      <c r="I29" s="213">
        <v>-5.7928927048980174</v>
      </c>
      <c r="J29" s="213">
        <v>12.539347495168347</v>
      </c>
      <c r="K29" s="213">
        <v>8.5350925381491525</v>
      </c>
      <c r="L29" s="226" t="s">
        <v>35</v>
      </c>
    </row>
    <row r="30" spans="2:12" ht="15" customHeight="1">
      <c r="B30" s="784" t="s">
        <v>483</v>
      </c>
      <c r="C30" s="227">
        <v>1456.5418005085717</v>
      </c>
      <c r="D30" s="227">
        <v>26.949621443853232</v>
      </c>
      <c r="E30" s="227">
        <v>-4.7047988733312991</v>
      </c>
      <c r="F30" s="227">
        <v>1451.8370016352401</v>
      </c>
      <c r="G30" s="227">
        <v>1478.7866230790933</v>
      </c>
      <c r="H30" s="213">
        <v>162.92609268943673</v>
      </c>
      <c r="I30" s="213">
        <v>15.781983250251844</v>
      </c>
      <c r="J30" s="213">
        <v>-24.715477002765848</v>
      </c>
      <c r="K30" s="213">
        <v>159.01391657716493</v>
      </c>
      <c r="L30" s="226">
        <v>136.44623309193818</v>
      </c>
    </row>
    <row r="31" spans="2:12" ht="15" customHeight="1">
      <c r="B31" s="784" t="s">
        <v>479</v>
      </c>
      <c r="C31" s="227">
        <v>-272.33121099999903</v>
      </c>
      <c r="D31" s="227">
        <v>0.42848736378056618</v>
      </c>
      <c r="E31" s="227">
        <v>0</v>
      </c>
      <c r="F31" s="227">
        <v>-272.33121099999903</v>
      </c>
      <c r="G31" s="227">
        <v>-304.25747751500472</v>
      </c>
      <c r="H31" s="213">
        <v>-87.607218640581621</v>
      </c>
      <c r="I31" s="213">
        <v>5.5622722485540042</v>
      </c>
      <c r="J31" s="213" t="s">
        <v>35</v>
      </c>
      <c r="K31" s="213">
        <v>-87.607218640581621</v>
      </c>
      <c r="L31" s="226">
        <v>-57.890188856651889</v>
      </c>
    </row>
    <row r="32" spans="2:12" ht="15" customHeight="1">
      <c r="B32" s="1034" t="s">
        <v>690</v>
      </c>
      <c r="C32" s="2150">
        <v>1987.5524388172089</v>
      </c>
      <c r="D32" s="2150">
        <v>397.511338278533</v>
      </c>
      <c r="E32" s="2150">
        <v>22.084853999999993</v>
      </c>
      <c r="F32" s="2150">
        <v>2009.6372928172082</v>
      </c>
      <c r="G32" s="2150">
        <v>2010.5807697978444</v>
      </c>
      <c r="H32" s="2151">
        <v>49.667342296703289</v>
      </c>
      <c r="I32" s="2151">
        <v>16.173958628941836</v>
      </c>
      <c r="J32" s="2151">
        <v>43.729656466972834</v>
      </c>
      <c r="K32" s="2159">
        <v>49.616330456411774</v>
      </c>
      <c r="L32" s="2160">
        <v>33.090329032322195</v>
      </c>
    </row>
    <row r="33" spans="2:12" ht="15" customHeight="1">
      <c r="B33" s="784" t="s">
        <v>484</v>
      </c>
      <c r="C33" s="227">
        <v>1289.4338222543383</v>
      </c>
      <c r="D33" s="227">
        <v>229.85024014594637</v>
      </c>
      <c r="E33" s="227">
        <v>13.108949549999998</v>
      </c>
      <c r="F33" s="227">
        <v>1302.5427718043379</v>
      </c>
      <c r="G33" s="227">
        <v>1532.3930119502847</v>
      </c>
      <c r="H33" s="213">
        <v>49.064353578883861</v>
      </c>
      <c r="I33" s="213">
        <v>11.325877800759701</v>
      </c>
      <c r="J33" s="213">
        <v>30.585271249557405</v>
      </c>
      <c r="K33" s="213">
        <v>48.767817674868311</v>
      </c>
      <c r="L33" s="226">
        <v>32.601805013087656</v>
      </c>
    </row>
    <row r="34" spans="2:12" ht="15" customHeight="1">
      <c r="B34" s="784" t="s">
        <v>485</v>
      </c>
      <c r="C34" s="227">
        <v>513.99957725134573</v>
      </c>
      <c r="D34" s="227">
        <v>1.6659388533182664</v>
      </c>
      <c r="E34" s="227">
        <v>8.9759044499999945</v>
      </c>
      <c r="F34" s="227">
        <v>522.97548170134542</v>
      </c>
      <c r="G34" s="227">
        <v>91.497533797244614</v>
      </c>
      <c r="H34" s="213">
        <v>38.306229507151933</v>
      </c>
      <c r="I34" s="213">
        <v>0.42079036909408879</v>
      </c>
      <c r="J34" s="213">
        <v>117.44237959530494</v>
      </c>
      <c r="K34" s="213">
        <v>38.808422973214853</v>
      </c>
      <c r="L34" s="226">
        <v>6.976833357027715</v>
      </c>
    </row>
    <row r="35" spans="2:12" ht="15" customHeight="1">
      <c r="B35" s="784" t="s">
        <v>689</v>
      </c>
      <c r="C35" s="227">
        <v>282.46363663140562</v>
      </c>
      <c r="D35" s="227">
        <v>-33.289219660190021</v>
      </c>
      <c r="E35" s="227">
        <v>0</v>
      </c>
      <c r="F35" s="227">
        <v>282.46363663140562</v>
      </c>
      <c r="G35" s="227">
        <v>-183.96946978620377</v>
      </c>
      <c r="H35" s="213">
        <v>53.32972961116662</v>
      </c>
      <c r="I35" s="213">
        <v>-37.728519874264563</v>
      </c>
      <c r="J35" s="213" t="s">
        <v>35</v>
      </c>
      <c r="K35" s="213">
        <v>53.519454120217411</v>
      </c>
      <c r="L35" s="226" t="s">
        <v>35</v>
      </c>
    </row>
    <row r="36" spans="2:12" ht="15" customHeight="1">
      <c r="B36" s="784" t="s">
        <v>486</v>
      </c>
      <c r="C36" s="227">
        <v>151.64697231152496</v>
      </c>
      <c r="D36" s="227">
        <v>159.12515164999999</v>
      </c>
      <c r="E36" s="227">
        <v>0</v>
      </c>
      <c r="F36" s="227">
        <v>151.64697231152496</v>
      </c>
      <c r="G36" s="227">
        <v>310.77212396152498</v>
      </c>
      <c r="H36" s="213">
        <v>475.89388178131128</v>
      </c>
      <c r="I36" s="213">
        <v>491.24839417709552</v>
      </c>
      <c r="J36" s="213" t="s">
        <v>35</v>
      </c>
      <c r="K36" s="213">
        <v>475.89388178131128</v>
      </c>
      <c r="L36" s="226">
        <v>483.63401613651479</v>
      </c>
    </row>
    <row r="37" spans="2:12" ht="15" customHeight="1">
      <c r="B37" s="784" t="s">
        <v>479</v>
      </c>
      <c r="C37" s="227">
        <v>32.472066999999981</v>
      </c>
      <c r="D37" s="227">
        <v>6.8700076292680929</v>
      </c>
      <c r="E37" s="227">
        <v>0</v>
      </c>
      <c r="F37" s="227">
        <v>32.472066999999981</v>
      </c>
      <c r="G37" s="227">
        <v>75.918100088789572</v>
      </c>
      <c r="H37" s="213" t="s">
        <v>35</v>
      </c>
      <c r="I37" s="213" t="s">
        <v>35</v>
      </c>
      <c r="J37" s="213" t="s">
        <v>35</v>
      </c>
      <c r="K37" s="213" t="s">
        <v>35</v>
      </c>
      <c r="L37" s="226" t="s">
        <v>35</v>
      </c>
    </row>
    <row r="38" spans="2:12" ht="15" customHeight="1">
      <c r="B38" s="1027" t="s">
        <v>691</v>
      </c>
      <c r="C38" s="2117">
        <v>5226.4699685961095</v>
      </c>
      <c r="D38" s="2117">
        <v>604.65884764519069</v>
      </c>
      <c r="E38" s="2117">
        <v>1105.204125889748</v>
      </c>
      <c r="F38" s="2117">
        <v>5983.2283564860845</v>
      </c>
      <c r="G38" s="2117">
        <v>6085.2085138216935</v>
      </c>
      <c r="H38" s="2146">
        <v>7.8120717646112201</v>
      </c>
      <c r="I38" s="2146">
        <v>5.367555369628441</v>
      </c>
      <c r="J38" s="2146">
        <v>3.9936766611952987</v>
      </c>
      <c r="K38" s="2161">
        <v>7.1669899949873246</v>
      </c>
      <c r="L38" s="2162">
        <v>6.7066826611746553</v>
      </c>
    </row>
    <row r="39" spans="2:12" ht="15" customHeight="1">
      <c r="B39" s="2163" t="s">
        <v>104</v>
      </c>
      <c r="C39" s="2164">
        <v>-1180.0799148401766</v>
      </c>
      <c r="D39" s="2164">
        <v>-18.623347903303056</v>
      </c>
      <c r="E39" s="2164">
        <v>294.84736029338819</v>
      </c>
      <c r="F39" s="2164">
        <v>-885.23255454679747</v>
      </c>
      <c r="G39" s="2164">
        <v>-903.85590245005733</v>
      </c>
      <c r="H39" s="2164"/>
      <c r="I39" s="2164"/>
      <c r="J39" s="2164"/>
      <c r="K39" s="2165"/>
      <c r="L39" s="2166"/>
    </row>
    <row r="40" spans="2:12" ht="15" customHeight="1">
      <c r="B40" s="2483" t="s">
        <v>18</v>
      </c>
    </row>
    <row r="41" spans="2:12" ht="15" customHeight="1"/>
    <row r="42" spans="2:12" ht="15" customHeight="1"/>
    <row r="43" spans="2:12" ht="15" customHeight="1"/>
    <row r="44" spans="2:12" ht="15" customHeight="1"/>
    <row r="45" spans="2:12" ht="15" customHeight="1"/>
    <row r="46" spans="2:12" ht="15" customHeight="1"/>
    <row r="47" spans="2:12" ht="15" customHeight="1"/>
    <row r="48" spans="2:12" ht="15" customHeight="1"/>
    <row r="49" ht="15" customHeight="1"/>
  </sheetData>
  <mergeCells count="13">
    <mergeCell ref="J10:J11"/>
    <mergeCell ref="K10:K11"/>
    <mergeCell ref="L10:L11"/>
    <mergeCell ref="B9:B11"/>
    <mergeCell ref="C9:G9"/>
    <mergeCell ref="H9:L9"/>
    <mergeCell ref="C10:C11"/>
    <mergeCell ref="D10:D11"/>
    <mergeCell ref="E10:E11"/>
    <mergeCell ref="F10:F11"/>
    <mergeCell ref="G10:G11"/>
    <mergeCell ref="H10:H11"/>
    <mergeCell ref="I10:I1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rgb="FFCED1A6"/>
  </sheetPr>
  <dimension ref="A1:X51"/>
  <sheetViews>
    <sheetView workbookViewId="0">
      <selection activeCell="K24" sqref="K24"/>
    </sheetView>
  </sheetViews>
  <sheetFormatPr defaultRowHeight="12"/>
  <cols>
    <col min="1" max="1" width="10.7109375" style="114" customWidth="1"/>
    <col min="2" max="2" width="28.28515625" style="114" customWidth="1"/>
    <col min="3" max="3" width="13.85546875" style="114" customWidth="1"/>
    <col min="4" max="4" width="6.85546875" style="114" customWidth="1"/>
    <col min="5" max="7" width="7.5703125" style="114" customWidth="1"/>
    <col min="8" max="8" width="9.140625" style="114"/>
    <col min="9" max="9" width="8.7109375" style="114" customWidth="1"/>
    <col min="10" max="11" width="9.140625" style="114"/>
    <col min="12" max="12" width="11" style="114" bestFit="1" customWidth="1"/>
    <col min="13" max="16384" width="9.140625" style="114"/>
  </cols>
  <sheetData>
    <row r="1" spans="1:20" ht="15" customHeight="1"/>
    <row r="2" spans="1:20" ht="15" customHeight="1"/>
    <row r="3" spans="1:20" ht="15" customHeight="1"/>
    <row r="4" spans="1:20" ht="15" customHeight="1"/>
    <row r="5" spans="1:20" ht="15" customHeight="1"/>
    <row r="6" spans="1:20" ht="15" customHeight="1">
      <c r="A6" s="3"/>
      <c r="B6" s="13" t="s">
        <v>3281</v>
      </c>
      <c r="C6" s="3"/>
      <c r="D6" s="3"/>
      <c r="E6" s="3"/>
      <c r="F6" s="3"/>
      <c r="G6" s="3"/>
      <c r="H6" s="112"/>
    </row>
    <row r="7" spans="1:20" ht="15" customHeight="1">
      <c r="A7" s="3"/>
      <c r="B7" s="3" t="s">
        <v>2994</v>
      </c>
      <c r="C7" s="3"/>
      <c r="D7" s="3"/>
      <c r="E7" s="3"/>
      <c r="F7" s="3"/>
      <c r="G7" s="3"/>
      <c r="H7" s="116"/>
      <c r="I7" s="112"/>
      <c r="J7" s="112"/>
      <c r="K7" s="112"/>
      <c r="L7" s="112"/>
      <c r="M7" s="2206"/>
      <c r="N7" s="112"/>
      <c r="O7" s="112"/>
      <c r="P7" s="112"/>
      <c r="Q7" s="112"/>
      <c r="R7" s="112"/>
      <c r="S7" s="112"/>
      <c r="T7" s="112"/>
    </row>
    <row r="8" spans="1:20" ht="15" customHeight="1">
      <c r="A8" s="3"/>
      <c r="B8" s="3"/>
      <c r="C8" s="3"/>
      <c r="D8" s="3"/>
      <c r="E8" s="3"/>
      <c r="F8" s="3"/>
      <c r="G8" s="3"/>
      <c r="H8" s="112"/>
      <c r="I8" s="112"/>
      <c r="J8" s="2210" t="s">
        <v>1072</v>
      </c>
      <c r="K8" s="2210" t="s">
        <v>209</v>
      </c>
      <c r="L8" s="2210" t="s">
        <v>967</v>
      </c>
      <c r="M8" s="2211" t="s">
        <v>58</v>
      </c>
      <c r="N8" s="2210" t="s">
        <v>1085</v>
      </c>
      <c r="O8" s="112"/>
      <c r="P8" s="112"/>
      <c r="Q8" s="112"/>
      <c r="R8" s="112"/>
      <c r="S8" s="112"/>
      <c r="T8" s="112"/>
    </row>
    <row r="9" spans="1:20" ht="15" customHeight="1">
      <c r="A9" s="3"/>
      <c r="B9" s="3"/>
      <c r="C9" s="3"/>
      <c r="D9" s="3"/>
      <c r="E9" s="3"/>
      <c r="F9" s="3"/>
      <c r="G9" s="3"/>
      <c r="H9" s="112"/>
      <c r="I9" s="2212" t="s">
        <v>214</v>
      </c>
      <c r="J9" s="2208">
        <v>3.6</v>
      </c>
      <c r="K9" s="2571">
        <v>2.0989018499954382</v>
      </c>
      <c r="L9" s="2571">
        <v>2.1688189064846153</v>
      </c>
      <c r="M9" s="2208">
        <v>2.3469064310851939</v>
      </c>
      <c r="N9" s="2208">
        <v>6.8</v>
      </c>
      <c r="O9" s="112"/>
      <c r="P9" s="112"/>
      <c r="Q9" s="112"/>
      <c r="R9" s="112"/>
      <c r="S9" s="112"/>
      <c r="T9" s="112"/>
    </row>
    <row r="10" spans="1:20" ht="15" customHeight="1">
      <c r="A10" s="3"/>
      <c r="B10" s="3"/>
      <c r="C10" s="3"/>
      <c r="D10" s="3"/>
      <c r="E10" s="3"/>
      <c r="F10" s="3"/>
      <c r="G10" s="3"/>
      <c r="H10" s="112"/>
      <c r="I10" s="2213" t="s">
        <v>25</v>
      </c>
      <c r="J10" s="2208">
        <v>3.7</v>
      </c>
      <c r="K10" s="2571">
        <v>2.1633388890778482</v>
      </c>
      <c r="L10" s="2571">
        <v>2.6</v>
      </c>
      <c r="M10" s="2208">
        <v>2.3335599729792822</v>
      </c>
      <c r="N10" s="2208">
        <v>6.8</v>
      </c>
      <c r="O10" s="112"/>
      <c r="P10" s="112"/>
      <c r="Q10" s="112"/>
      <c r="R10" s="112"/>
      <c r="S10" s="112"/>
      <c r="T10" s="112"/>
    </row>
    <row r="11" spans="1:20" ht="15" customHeight="1">
      <c r="A11" s="3"/>
      <c r="B11" s="3"/>
      <c r="C11" s="3"/>
      <c r="D11" s="3"/>
      <c r="E11" s="3"/>
      <c r="F11" s="3"/>
      <c r="G11" s="3"/>
      <c r="H11" s="112"/>
      <c r="I11" s="2213" t="s">
        <v>26</v>
      </c>
      <c r="J11" s="2208">
        <v>4.0999999999999996</v>
      </c>
      <c r="K11" s="2571">
        <v>2.4161126805036348</v>
      </c>
      <c r="L11" s="2571">
        <v>2.9</v>
      </c>
      <c r="M11" s="2208">
        <v>3.0039154830208581</v>
      </c>
      <c r="N11" s="2208">
        <v>6.7</v>
      </c>
      <c r="O11" s="112"/>
      <c r="P11" s="112"/>
      <c r="Q11" s="112"/>
      <c r="R11" s="112"/>
      <c r="S11" s="112"/>
      <c r="T11" s="112"/>
    </row>
    <row r="12" spans="1:20" ht="15" customHeight="1">
      <c r="A12" s="3"/>
      <c r="B12" s="3"/>
      <c r="C12" s="3"/>
      <c r="D12" s="3"/>
      <c r="E12" s="3"/>
      <c r="F12" s="3"/>
      <c r="G12" s="3"/>
      <c r="H12" s="112"/>
      <c r="I12" s="2213" t="s">
        <v>27</v>
      </c>
      <c r="J12" s="2208">
        <v>4.0999999999999996</v>
      </c>
      <c r="K12" s="2571">
        <v>2.795637391860506</v>
      </c>
      <c r="L12" s="2571">
        <v>3</v>
      </c>
      <c r="M12" s="2208">
        <v>3.3830481050037386</v>
      </c>
      <c r="N12" s="2208">
        <v>6.7</v>
      </c>
      <c r="O12" s="112"/>
      <c r="P12" s="112"/>
      <c r="Q12" s="112"/>
      <c r="R12" s="112"/>
      <c r="S12" s="112"/>
      <c r="T12" s="112"/>
    </row>
    <row r="13" spans="1:20" ht="15" customHeight="1">
      <c r="A13" s="3"/>
      <c r="B13" s="3"/>
      <c r="C13" s="3"/>
      <c r="D13" s="3"/>
      <c r="E13" s="3"/>
      <c r="F13" s="3"/>
      <c r="G13" s="3"/>
      <c r="H13" s="112"/>
      <c r="I13" s="2212" t="s">
        <v>215</v>
      </c>
      <c r="J13" s="2208">
        <v>4</v>
      </c>
      <c r="K13" s="2571">
        <v>2.8618767886730012</v>
      </c>
      <c r="L13" s="2571">
        <v>2.6</v>
      </c>
      <c r="M13" s="2208">
        <v>2.3027307366799921</v>
      </c>
      <c r="N13" s="2208">
        <v>6.8</v>
      </c>
      <c r="O13" s="112"/>
      <c r="P13" s="112"/>
      <c r="Q13" s="112"/>
      <c r="R13" s="112"/>
      <c r="S13" s="112"/>
      <c r="T13" s="112"/>
    </row>
    <row r="14" spans="1:20" ht="15" customHeight="1">
      <c r="A14" s="3"/>
      <c r="B14" s="3"/>
      <c r="C14" s="3"/>
      <c r="D14" s="3"/>
      <c r="E14" s="3"/>
      <c r="F14" s="3"/>
      <c r="G14" s="3"/>
      <c r="H14" s="112"/>
      <c r="I14" s="2213" t="s">
        <v>25</v>
      </c>
      <c r="J14" s="2208">
        <v>3.9</v>
      </c>
      <c r="K14" s="2571">
        <v>3.2023750069363421</v>
      </c>
      <c r="L14" s="2571">
        <v>2.2000000000000002</v>
      </c>
      <c r="M14" s="2208">
        <v>2.1270494965350162</v>
      </c>
      <c r="N14" s="2208">
        <v>6.7</v>
      </c>
      <c r="O14" s="112"/>
      <c r="P14" s="112"/>
      <c r="Q14" s="112"/>
      <c r="R14" s="112"/>
      <c r="S14" s="112"/>
      <c r="T14" s="112"/>
    </row>
    <row r="15" spans="1:20" ht="15" customHeight="1">
      <c r="A15" s="3"/>
      <c r="B15" s="3"/>
      <c r="C15" s="3"/>
      <c r="D15" s="3"/>
      <c r="E15" s="3"/>
      <c r="F15" s="3"/>
      <c r="G15" s="3"/>
      <c r="H15" s="112"/>
      <c r="I15" s="2213" t="s">
        <v>26</v>
      </c>
      <c r="J15" s="2208">
        <v>3.6</v>
      </c>
      <c r="K15" s="2571">
        <v>3.1331894558347617</v>
      </c>
      <c r="L15" s="2571">
        <v>1.6</v>
      </c>
      <c r="M15" s="2208">
        <v>1.1494175038156529</v>
      </c>
      <c r="N15" s="2208">
        <v>6.5</v>
      </c>
      <c r="O15" s="112"/>
      <c r="P15" s="112"/>
      <c r="Q15" s="112"/>
      <c r="R15" s="112"/>
      <c r="S15" s="112"/>
      <c r="T15" s="112"/>
    </row>
    <row r="16" spans="1:20" ht="15" customHeight="1">
      <c r="A16" s="3"/>
      <c r="B16" s="3"/>
      <c r="C16" s="3"/>
      <c r="D16" s="3"/>
      <c r="E16" s="3"/>
      <c r="F16" s="3"/>
      <c r="G16" s="3"/>
      <c r="H16" s="112"/>
      <c r="I16" s="2213" t="s">
        <v>27</v>
      </c>
      <c r="J16" s="2208">
        <v>3.2</v>
      </c>
      <c r="K16" s="2571">
        <v>2.5160322008459524</v>
      </c>
      <c r="L16" s="2571">
        <v>1.2</v>
      </c>
      <c r="M16" s="2208">
        <v>0.6224172026519037</v>
      </c>
      <c r="N16" s="2208">
        <v>6.4</v>
      </c>
      <c r="O16" s="112"/>
      <c r="P16" s="112"/>
      <c r="Q16" s="112"/>
      <c r="R16" s="112"/>
      <c r="S16" s="112"/>
      <c r="T16" s="112"/>
    </row>
    <row r="17" spans="1:20" ht="15" customHeight="1">
      <c r="A17" s="3"/>
      <c r="B17" s="3"/>
      <c r="C17" s="3"/>
      <c r="D17" s="3"/>
      <c r="E17" s="3"/>
      <c r="F17" s="3"/>
      <c r="G17" s="3"/>
      <c r="H17" s="112"/>
      <c r="I17" s="2212" t="s">
        <v>1074</v>
      </c>
      <c r="J17" s="2208">
        <v>3.1</v>
      </c>
      <c r="K17" s="2571">
        <v>2.6520883161679665</v>
      </c>
      <c r="L17" s="2571">
        <v>1.4</v>
      </c>
      <c r="M17" s="2208">
        <v>1</v>
      </c>
      <c r="N17" s="2208">
        <v>6.4</v>
      </c>
      <c r="O17" s="112"/>
      <c r="P17" s="112"/>
      <c r="Q17" s="112"/>
      <c r="R17" s="112"/>
      <c r="S17" s="112"/>
      <c r="T17" s="112"/>
    </row>
    <row r="18" spans="1:20" ht="15" customHeight="1">
      <c r="A18" s="3"/>
      <c r="B18" s="3"/>
      <c r="C18" s="3"/>
      <c r="D18" s="3"/>
      <c r="E18" s="3"/>
      <c r="F18" s="3"/>
      <c r="G18" s="3"/>
      <c r="H18" s="112"/>
      <c r="I18" s="2213" t="s">
        <v>25</v>
      </c>
      <c r="J18" s="2208">
        <v>3</v>
      </c>
      <c r="K18" s="2571">
        <v>2.2889434942279019</v>
      </c>
      <c r="L18" s="2571">
        <v>1.2</v>
      </c>
      <c r="M18" s="2208">
        <v>0.3</v>
      </c>
      <c r="N18" s="2208">
        <v>6.2</v>
      </c>
      <c r="O18" s="112"/>
      <c r="P18" s="112"/>
      <c r="Q18" s="112"/>
      <c r="R18" s="112"/>
      <c r="S18" s="112"/>
      <c r="T18" s="112"/>
    </row>
    <row r="19" spans="1:20" ht="15" customHeight="1">
      <c r="A19" s="3"/>
      <c r="B19" s="3"/>
      <c r="C19" s="3"/>
      <c r="D19" s="3"/>
      <c r="E19" s="3"/>
      <c r="F19" s="3"/>
      <c r="G19" s="3"/>
      <c r="H19" s="112"/>
      <c r="I19" s="2213" t="s">
        <v>26</v>
      </c>
      <c r="J19" s="2208">
        <v>2.9</v>
      </c>
      <c r="K19" s="2571">
        <v>2.1</v>
      </c>
      <c r="L19" s="2571">
        <v>1.2</v>
      </c>
      <c r="M19" s="2208">
        <v>0.5</v>
      </c>
      <c r="N19" s="2208">
        <v>6</v>
      </c>
      <c r="O19" s="112"/>
      <c r="P19" s="112"/>
      <c r="Q19" s="112"/>
      <c r="R19" s="112"/>
      <c r="S19" s="112"/>
      <c r="T19" s="112"/>
    </row>
    <row r="20" spans="1:20" ht="15" customHeight="1">
      <c r="A20" s="3"/>
      <c r="B20" s="3"/>
      <c r="C20" s="3"/>
      <c r="D20" s="3"/>
      <c r="E20" s="3"/>
      <c r="F20" s="3"/>
      <c r="G20" s="3"/>
      <c r="H20" s="112"/>
      <c r="I20" s="2213"/>
      <c r="J20" s="112"/>
      <c r="K20" s="112"/>
      <c r="L20" s="112"/>
      <c r="M20" s="112"/>
      <c r="N20" s="112"/>
      <c r="O20" s="112"/>
      <c r="P20" s="112"/>
      <c r="Q20" s="112"/>
      <c r="R20" s="112"/>
      <c r="S20" s="112"/>
      <c r="T20" s="112"/>
    </row>
    <row r="21" spans="1:20" ht="15" customHeight="1">
      <c r="A21" s="3"/>
      <c r="B21" s="3"/>
      <c r="C21" s="3"/>
      <c r="D21" s="3"/>
      <c r="E21" s="3"/>
      <c r="F21" s="3"/>
      <c r="G21" s="3"/>
      <c r="H21" s="112"/>
      <c r="I21" s="2213"/>
      <c r="J21" s="116"/>
      <c r="K21" s="116"/>
      <c r="L21" s="116"/>
      <c r="M21" s="116"/>
      <c r="N21" s="116"/>
      <c r="O21" s="112"/>
      <c r="P21" s="112"/>
      <c r="Q21" s="112"/>
      <c r="R21" s="112"/>
      <c r="S21" s="112"/>
      <c r="T21" s="112"/>
    </row>
    <row r="22" spans="1:20" ht="15" customHeight="1">
      <c r="A22" s="3"/>
      <c r="B22" s="3"/>
      <c r="C22" s="3"/>
      <c r="D22" s="3"/>
      <c r="E22" s="3"/>
      <c r="F22" s="3"/>
      <c r="G22" s="3"/>
      <c r="H22" s="112"/>
      <c r="I22" s="2213"/>
      <c r="J22" s="2208"/>
      <c r="K22" s="116"/>
      <c r="L22" s="116"/>
      <c r="M22" s="116"/>
      <c r="N22" s="116"/>
      <c r="O22" s="112"/>
      <c r="P22" s="112"/>
      <c r="Q22" s="112"/>
      <c r="R22" s="112"/>
      <c r="S22" s="112"/>
      <c r="T22" s="112"/>
    </row>
    <row r="23" spans="1:20" ht="15" customHeight="1">
      <c r="A23" s="3"/>
      <c r="B23" s="124" t="s">
        <v>2995</v>
      </c>
      <c r="C23" s="3"/>
      <c r="D23" s="3"/>
      <c r="E23" s="3"/>
      <c r="F23" s="3"/>
      <c r="G23" s="3"/>
      <c r="H23" s="112"/>
      <c r="I23" s="2213"/>
      <c r="J23" s="2208"/>
      <c r="K23" s="116"/>
      <c r="L23" s="116"/>
      <c r="M23" s="2208"/>
      <c r="N23" s="116"/>
      <c r="O23" s="112"/>
      <c r="P23" s="112"/>
      <c r="Q23" s="112"/>
      <c r="R23" s="112"/>
      <c r="S23" s="112"/>
      <c r="T23" s="112"/>
    </row>
    <row r="24" spans="1:20" ht="15" customHeight="1">
      <c r="A24" s="3"/>
      <c r="B24" s="3"/>
      <c r="C24" s="3"/>
      <c r="D24" s="3"/>
      <c r="E24" s="3"/>
      <c r="F24" s="3"/>
      <c r="G24" s="3"/>
      <c r="H24" s="112"/>
      <c r="I24" s="112"/>
      <c r="J24" s="112"/>
      <c r="K24" s="112"/>
      <c r="L24" s="112"/>
      <c r="M24" s="112"/>
      <c r="N24" s="112"/>
      <c r="O24" s="112"/>
      <c r="P24" s="112"/>
      <c r="Q24" s="112"/>
      <c r="R24" s="112"/>
      <c r="S24" s="112"/>
      <c r="T24" s="112"/>
    </row>
    <row r="25" spans="1:20" ht="15" customHeight="1">
      <c r="A25" s="3"/>
      <c r="B25" s="3"/>
      <c r="C25" s="3"/>
      <c r="D25" s="3"/>
      <c r="E25" s="3"/>
      <c r="F25" s="3"/>
      <c r="G25" s="3"/>
      <c r="H25" s="112"/>
      <c r="I25" s="112"/>
      <c r="J25" s="112"/>
      <c r="K25" s="112"/>
      <c r="L25" s="112"/>
      <c r="M25" s="112"/>
      <c r="N25" s="112"/>
      <c r="O25" s="112"/>
      <c r="P25" s="112"/>
      <c r="Q25" s="112"/>
      <c r="R25" s="112"/>
      <c r="S25" s="112"/>
      <c r="T25" s="112"/>
    </row>
    <row r="26" spans="1:20" ht="15" customHeight="1">
      <c r="A26" s="3"/>
      <c r="C26" s="3"/>
      <c r="D26" s="3"/>
      <c r="E26" s="3"/>
      <c r="F26" s="3"/>
      <c r="G26" s="3"/>
      <c r="H26" s="112"/>
      <c r="I26" s="112"/>
      <c r="J26" s="112"/>
      <c r="K26" s="112"/>
      <c r="L26" s="112"/>
      <c r="M26" s="112"/>
      <c r="N26" s="112"/>
      <c r="O26" s="112"/>
      <c r="P26" s="112"/>
      <c r="Q26" s="112"/>
      <c r="R26" s="112"/>
      <c r="S26" s="112"/>
      <c r="T26" s="112"/>
    </row>
    <row r="27" spans="1:20" ht="15" customHeight="1">
      <c r="A27" s="3"/>
      <c r="B27" s="3"/>
      <c r="C27" s="3"/>
      <c r="D27" s="3"/>
      <c r="E27" s="3"/>
      <c r="F27" s="3"/>
      <c r="G27" s="3"/>
      <c r="H27" s="112"/>
      <c r="I27" s="112"/>
      <c r="J27" s="112"/>
      <c r="K27" s="2209"/>
      <c r="L27" s="2209"/>
      <c r="M27" s="112"/>
      <c r="N27" s="112"/>
      <c r="O27" s="112"/>
      <c r="P27" s="112"/>
      <c r="Q27" s="112"/>
      <c r="R27" s="112"/>
      <c r="S27" s="112"/>
      <c r="T27" s="112"/>
    </row>
    <row r="28" spans="1:20" ht="15" customHeight="1">
      <c r="A28" s="3"/>
      <c r="B28" s="3"/>
      <c r="C28" s="3"/>
      <c r="D28" s="3"/>
      <c r="E28" s="3"/>
      <c r="F28" s="3"/>
      <c r="G28" s="3"/>
      <c r="H28" s="112"/>
      <c r="I28" s="112"/>
      <c r="J28" s="112"/>
      <c r="K28" s="112"/>
      <c r="L28" s="112"/>
      <c r="M28" s="112"/>
      <c r="N28" s="112"/>
      <c r="O28" s="112"/>
      <c r="P28" s="112"/>
      <c r="Q28" s="112"/>
      <c r="R28" s="112"/>
      <c r="S28" s="112"/>
      <c r="T28" s="112"/>
    </row>
    <row r="29" spans="1:20" ht="15" customHeight="1">
      <c r="A29" s="3"/>
      <c r="B29" s="3"/>
      <c r="C29" s="3"/>
      <c r="D29" s="3"/>
      <c r="E29" s="3"/>
      <c r="F29" s="3"/>
      <c r="G29" s="3"/>
      <c r="H29" s="112"/>
      <c r="I29" s="112"/>
      <c r="J29" s="112"/>
      <c r="K29" s="112"/>
      <c r="L29" s="112"/>
      <c r="M29" s="112"/>
      <c r="N29" s="112"/>
      <c r="O29" s="112"/>
      <c r="P29" s="112"/>
      <c r="Q29" s="112"/>
      <c r="R29" s="112"/>
      <c r="S29" s="112"/>
      <c r="T29" s="112"/>
    </row>
    <row r="30" spans="1:20">
      <c r="A30" s="3"/>
      <c r="B30" s="3"/>
      <c r="C30" s="3"/>
      <c r="D30" s="3"/>
      <c r="E30" s="3"/>
      <c r="F30" s="3"/>
      <c r="G30" s="3"/>
      <c r="H30" s="112"/>
      <c r="I30" s="112"/>
      <c r="J30" s="112"/>
      <c r="K30" s="112"/>
      <c r="L30" s="112"/>
      <c r="M30" s="112"/>
      <c r="N30" s="112"/>
      <c r="O30" s="112"/>
      <c r="P30" s="112"/>
      <c r="Q30" s="112"/>
      <c r="R30" s="112"/>
      <c r="S30" s="112"/>
      <c r="T30" s="112"/>
    </row>
    <row r="31" spans="1:20">
      <c r="A31" s="3"/>
      <c r="B31" s="3"/>
      <c r="C31" s="3"/>
      <c r="D31" s="3"/>
      <c r="E31" s="3"/>
      <c r="F31" s="3"/>
      <c r="G31" s="3"/>
      <c r="H31" s="112"/>
      <c r="I31" s="112"/>
      <c r="J31" s="112"/>
      <c r="K31" s="112"/>
      <c r="L31" s="112"/>
      <c r="M31" s="112"/>
      <c r="N31" s="112"/>
      <c r="O31" s="112"/>
      <c r="P31" s="112"/>
      <c r="Q31" s="112"/>
      <c r="R31" s="112"/>
      <c r="S31" s="112"/>
      <c r="T31" s="112"/>
    </row>
    <row r="32" spans="1:20">
      <c r="A32" s="3"/>
      <c r="B32" s="3"/>
      <c r="C32" s="3"/>
      <c r="D32" s="3"/>
      <c r="E32" s="3"/>
      <c r="F32" s="3"/>
      <c r="G32" s="3"/>
      <c r="H32" s="112"/>
      <c r="I32" s="112"/>
      <c r="J32" s="112"/>
      <c r="K32" s="112"/>
      <c r="L32" s="112"/>
      <c r="M32" s="112"/>
      <c r="N32" s="112"/>
      <c r="O32" s="112"/>
      <c r="P32" s="112"/>
      <c r="Q32" s="112"/>
      <c r="R32" s="112"/>
      <c r="S32" s="112"/>
      <c r="T32" s="112"/>
    </row>
    <row r="33" spans="1:24">
      <c r="A33" s="3"/>
      <c r="B33" s="3"/>
      <c r="C33" s="3"/>
      <c r="D33" s="3"/>
      <c r="E33" s="3"/>
      <c r="F33" s="3"/>
      <c r="G33" s="3"/>
    </row>
    <row r="34" spans="1:24">
      <c r="A34" s="3"/>
      <c r="B34" s="3"/>
      <c r="C34" s="3"/>
      <c r="D34" s="3"/>
      <c r="E34" s="3"/>
      <c r="F34" s="3"/>
      <c r="G34" s="3"/>
    </row>
    <row r="35" spans="1:24">
      <c r="A35" s="3"/>
      <c r="B35" s="3"/>
      <c r="C35" s="3"/>
      <c r="D35" s="3"/>
      <c r="E35" s="3"/>
      <c r="F35" s="3"/>
      <c r="G35" s="3"/>
    </row>
    <row r="38" spans="1:24">
      <c r="C38" s="115"/>
    </row>
    <row r="39" spans="1:24">
      <c r="B39" s="1161"/>
      <c r="C39" s="1161"/>
      <c r="D39" s="1161"/>
      <c r="E39" s="1161"/>
      <c r="F39" s="1161"/>
      <c r="G39" s="1778"/>
      <c r="H39" s="1161"/>
      <c r="I39" s="1161"/>
      <c r="J39" s="1161"/>
      <c r="K39" s="1161"/>
      <c r="L39" s="1161"/>
      <c r="M39" s="1161"/>
      <c r="N39" s="1161"/>
      <c r="O39" s="1161"/>
      <c r="T39" s="1161"/>
      <c r="U39" s="1161"/>
      <c r="V39" s="1161"/>
      <c r="W39" s="1161"/>
      <c r="X39" s="1161"/>
    </row>
    <row r="40" spans="1:24">
      <c r="B40" s="118"/>
      <c r="C40" s="119"/>
      <c r="D40" s="119"/>
      <c r="E40" s="119"/>
      <c r="F40" s="119"/>
      <c r="G40" s="119"/>
      <c r="H40" s="119"/>
      <c r="I40" s="119"/>
      <c r="J40" s="119"/>
      <c r="K40" s="119"/>
      <c r="L40" s="119"/>
      <c r="M40" s="119"/>
      <c r="N40" s="119"/>
      <c r="O40" s="119"/>
      <c r="T40" s="119"/>
      <c r="U40" s="119"/>
      <c r="V40" s="119"/>
      <c r="W40" s="119"/>
      <c r="X40" s="119"/>
    </row>
    <row r="41" spans="1:24">
      <c r="B41" s="118"/>
      <c r="C41" s="119"/>
      <c r="D41" s="119"/>
      <c r="E41" s="119"/>
      <c r="F41" s="119"/>
      <c r="G41" s="119"/>
      <c r="H41" s="119"/>
      <c r="I41" s="119"/>
      <c r="J41" s="119"/>
      <c r="K41" s="119"/>
      <c r="L41" s="119"/>
      <c r="M41" s="119"/>
      <c r="N41" s="119"/>
      <c r="O41" s="119"/>
      <c r="P41" s="119"/>
      <c r="Q41" s="119"/>
      <c r="R41" s="119"/>
      <c r="S41" s="119"/>
      <c r="T41" s="119"/>
      <c r="U41" s="119"/>
      <c r="V41" s="119"/>
      <c r="W41" s="119"/>
      <c r="X41" s="119"/>
    </row>
    <row r="42" spans="1:24">
      <c r="B42" s="118"/>
      <c r="C42" s="119"/>
      <c r="D42" s="119"/>
      <c r="E42" s="119"/>
      <c r="F42" s="119"/>
      <c r="G42" s="119"/>
      <c r="H42" s="119"/>
      <c r="I42" s="119"/>
      <c r="J42" s="119"/>
      <c r="K42" s="119"/>
      <c r="L42" s="119"/>
      <c r="M42" s="119"/>
      <c r="N42" s="119"/>
      <c r="O42" s="119"/>
      <c r="P42" s="119"/>
      <c r="Q42" s="119"/>
      <c r="R42" s="119"/>
      <c r="S42" s="119"/>
      <c r="T42" s="119"/>
      <c r="U42" s="119"/>
      <c r="V42" s="119"/>
      <c r="W42" s="119"/>
      <c r="X42" s="119"/>
    </row>
    <row r="45" spans="1:24">
      <c r="C45" s="2664"/>
      <c r="D45" s="2664"/>
    </row>
    <row r="46" spans="1:24">
      <c r="C46" s="1161"/>
      <c r="D46" s="1161"/>
      <c r="E46" s="1161"/>
      <c r="F46" s="1161"/>
      <c r="G46" s="1778"/>
      <c r="H46" s="1161"/>
      <c r="I46" s="1161"/>
      <c r="J46" s="1161"/>
      <c r="K46" s="1161"/>
      <c r="L46" s="1161"/>
      <c r="M46" s="1161"/>
      <c r="N46" s="1161"/>
    </row>
    <row r="47" spans="1:24">
      <c r="C47" s="119"/>
      <c r="D47" s="119"/>
      <c r="E47" s="119"/>
      <c r="F47" s="119"/>
      <c r="G47" s="119"/>
      <c r="H47" s="119"/>
      <c r="I47" s="119"/>
      <c r="J47" s="119"/>
      <c r="K47" s="119"/>
      <c r="L47" s="120"/>
      <c r="M47" s="120"/>
      <c r="N47" s="120"/>
    </row>
    <row r="48" spans="1:24">
      <c r="C48" s="119"/>
      <c r="D48" s="119"/>
      <c r="E48" s="119"/>
      <c r="F48" s="119"/>
      <c r="G48" s="119"/>
      <c r="H48" s="119"/>
      <c r="I48" s="119"/>
      <c r="J48" s="119"/>
      <c r="K48" s="119"/>
      <c r="L48" s="120"/>
      <c r="M48" s="120"/>
      <c r="N48" s="120"/>
    </row>
    <row r="49" spans="3:14">
      <c r="C49" s="119"/>
      <c r="D49" s="119"/>
      <c r="E49" s="119"/>
      <c r="F49" s="119"/>
      <c r="G49" s="119"/>
      <c r="H49" s="119"/>
      <c r="I49" s="119"/>
      <c r="J49" s="119"/>
      <c r="K49" s="119"/>
      <c r="L49" s="120"/>
      <c r="M49" s="120"/>
      <c r="N49" s="120"/>
    </row>
    <row r="51" spans="3:14">
      <c r="C51" s="1161"/>
    </row>
  </sheetData>
  <mergeCells count="1">
    <mergeCell ref="C45:D45"/>
  </mergeCells>
  <pageMargins left="0.7" right="0.7" top="0.75" bottom="0.75" header="0.3" footer="0.3"/>
  <pageSetup paperSize="9" orientation="portrait" r:id="rId1"/>
  <drawing r:id="rId2"/>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1"/>
  <sheetViews>
    <sheetView showGridLines="0" topLeftCell="A7" zoomScaleNormal="100" workbookViewId="0">
      <selection activeCell="F24" sqref="F24"/>
    </sheetView>
  </sheetViews>
  <sheetFormatPr defaultColWidth="9.140625" defaultRowHeight="12"/>
  <cols>
    <col min="1" max="1" width="9.140625" style="789"/>
    <col min="2" max="2" width="17.140625" style="789" customWidth="1"/>
    <col min="3" max="3" width="18.42578125" style="789" bestFit="1" customWidth="1"/>
    <col min="4" max="4" width="20.85546875" style="789" customWidth="1"/>
    <col min="5" max="6" width="25.7109375" style="789" customWidth="1"/>
    <col min="7" max="7" width="21.7109375" style="789" customWidth="1"/>
    <col min="8" max="8" width="25.7109375" style="789" customWidth="1"/>
    <col min="9" max="9" width="31.7109375" style="790" customWidth="1"/>
    <col min="10" max="16384" width="9.140625" style="789"/>
  </cols>
  <sheetData>
    <row r="2" spans="2:8">
      <c r="B2" s="2950"/>
      <c r="C2" s="2950"/>
      <c r="D2" s="2950"/>
      <c r="E2" s="2950"/>
      <c r="F2" s="2950"/>
      <c r="G2" s="2016"/>
    </row>
    <row r="3" spans="2:8" ht="34.5" customHeight="1">
      <c r="B3" s="2951"/>
      <c r="C3" s="2952"/>
      <c r="D3" s="2952"/>
      <c r="E3" s="2952"/>
      <c r="F3" s="2952"/>
      <c r="G3" s="2952"/>
      <c r="H3" s="2952"/>
    </row>
    <row r="4" spans="2:8" ht="15" customHeight="1">
      <c r="B4" s="2172"/>
      <c r="C4" s="2173"/>
      <c r="D4" s="2173"/>
      <c r="E4" s="2173"/>
      <c r="F4" s="2173"/>
      <c r="G4" s="2173"/>
      <c r="H4" s="2173"/>
    </row>
    <row r="5" spans="2:8" ht="19.5" customHeight="1">
      <c r="B5" s="1037" t="s">
        <v>2907</v>
      </c>
      <c r="C5" s="2167"/>
      <c r="D5" s="2016"/>
      <c r="E5" s="2016"/>
      <c r="F5" s="2016"/>
      <c r="G5" s="2016"/>
      <c r="H5" s="2016"/>
    </row>
    <row r="6" spans="2:8" ht="17.25" customHeight="1">
      <c r="B6" s="2953" t="s">
        <v>2909</v>
      </c>
      <c r="C6" s="2955" t="s">
        <v>695</v>
      </c>
      <c r="D6" s="2956">
        <v>2019</v>
      </c>
      <c r="E6" s="2954"/>
      <c r="F6" s="2956">
        <v>2020</v>
      </c>
      <c r="G6" s="2954"/>
      <c r="H6" s="2957" t="s">
        <v>2908</v>
      </c>
    </row>
    <row r="7" spans="2:8" ht="24.75" customHeight="1">
      <c r="B7" s="2954"/>
      <c r="C7" s="2955"/>
      <c r="D7" s="1038" t="s">
        <v>2910</v>
      </c>
      <c r="E7" s="1038" t="s">
        <v>696</v>
      </c>
      <c r="F7" s="1038" t="s">
        <v>2910</v>
      </c>
      <c r="G7" s="1038" t="s">
        <v>696</v>
      </c>
      <c r="H7" s="2957"/>
    </row>
    <row r="8" spans="2:8" ht="27" customHeight="1">
      <c r="B8" s="2945" t="s">
        <v>2911</v>
      </c>
      <c r="C8" s="2168" t="s">
        <v>2912</v>
      </c>
      <c r="D8" s="2174" t="s">
        <v>2928</v>
      </c>
      <c r="E8" s="2175"/>
      <c r="F8" s="2176"/>
      <c r="G8" s="2174" t="s">
        <v>2928</v>
      </c>
      <c r="H8" s="2177" t="s">
        <v>2913</v>
      </c>
    </row>
    <row r="9" spans="2:8" ht="60" customHeight="1">
      <c r="B9" s="2945"/>
      <c r="C9" s="2168" t="s">
        <v>697</v>
      </c>
      <c r="D9" s="2174"/>
      <c r="E9" s="2178"/>
      <c r="F9" s="2176" t="s">
        <v>2932</v>
      </c>
      <c r="G9" s="2179"/>
      <c r="H9" s="2177" t="s">
        <v>2914</v>
      </c>
    </row>
    <row r="10" spans="2:8" ht="36" customHeight="1">
      <c r="B10" s="2945" t="s">
        <v>2915</v>
      </c>
      <c r="C10" s="2168" t="s">
        <v>2916</v>
      </c>
      <c r="D10" s="2174"/>
      <c r="E10" s="2180"/>
      <c r="F10" s="2181"/>
      <c r="G10" s="2182" t="s">
        <v>2930</v>
      </c>
      <c r="H10" s="2177" t="s">
        <v>2917</v>
      </c>
    </row>
    <row r="11" spans="2:8" ht="39" customHeight="1">
      <c r="B11" s="2945" t="s">
        <v>2918</v>
      </c>
      <c r="C11" s="2168" t="s">
        <v>697</v>
      </c>
      <c r="D11" s="2174"/>
      <c r="E11" s="2183"/>
      <c r="F11" s="2176" t="s">
        <v>2933</v>
      </c>
      <c r="G11" s="2179"/>
      <c r="H11" s="2177" t="s">
        <v>2919</v>
      </c>
    </row>
    <row r="12" spans="2:8" ht="36.75" customHeight="1">
      <c r="B12" s="2945"/>
      <c r="C12" s="2168" t="s">
        <v>697</v>
      </c>
      <c r="D12" s="2174"/>
      <c r="E12" s="2183"/>
      <c r="F12" s="2184" t="s">
        <v>2934</v>
      </c>
      <c r="G12" s="2179"/>
      <c r="H12" s="2177" t="s">
        <v>2919</v>
      </c>
    </row>
    <row r="13" spans="2:8" ht="27" customHeight="1">
      <c r="B13" s="2945"/>
      <c r="C13" s="2168" t="s">
        <v>697</v>
      </c>
      <c r="D13" s="2174"/>
      <c r="E13" s="2183"/>
      <c r="F13" s="2184" t="s">
        <v>2935</v>
      </c>
      <c r="G13" s="2179"/>
      <c r="H13" s="2177" t="s">
        <v>2919</v>
      </c>
    </row>
    <row r="14" spans="2:8" ht="42.75" customHeight="1">
      <c r="B14" s="2945"/>
      <c r="C14" s="2168" t="s">
        <v>697</v>
      </c>
      <c r="D14" s="2174"/>
      <c r="E14" s="2183"/>
      <c r="F14" s="2185" t="s">
        <v>2936</v>
      </c>
      <c r="G14" s="2179"/>
      <c r="H14" s="2177" t="s">
        <v>2920</v>
      </c>
    </row>
    <row r="15" spans="2:8" ht="27" customHeight="1">
      <c r="B15" s="2945" t="s">
        <v>2921</v>
      </c>
      <c r="C15" s="2946" t="s">
        <v>698</v>
      </c>
      <c r="D15" s="2174" t="s">
        <v>2929</v>
      </c>
      <c r="E15" s="2180"/>
      <c r="F15" s="2948" t="s">
        <v>2929</v>
      </c>
      <c r="G15" s="2943"/>
      <c r="H15" s="2939" t="s">
        <v>2922</v>
      </c>
    </row>
    <row r="16" spans="2:8" ht="36">
      <c r="B16" s="2945" t="s">
        <v>2923</v>
      </c>
      <c r="C16" s="2947" t="s">
        <v>2916</v>
      </c>
      <c r="D16" s="2174"/>
      <c r="E16" s="2183" t="s">
        <v>2931</v>
      </c>
      <c r="F16" s="2949"/>
      <c r="G16" s="2944"/>
      <c r="H16" s="2940" t="s">
        <v>2917</v>
      </c>
    </row>
    <row r="17" spans="2:9" ht="27" customHeight="1">
      <c r="B17" s="2169" t="s">
        <v>2923</v>
      </c>
      <c r="C17" s="2170" t="s">
        <v>2916</v>
      </c>
      <c r="D17" s="2182" t="s">
        <v>2930</v>
      </c>
      <c r="E17" s="2186"/>
      <c r="F17" s="2187"/>
      <c r="G17" s="2188"/>
      <c r="H17" s="2189" t="s">
        <v>2917</v>
      </c>
    </row>
    <row r="18" spans="2:9" s="790" customFormat="1" ht="5.25" customHeight="1">
      <c r="B18" s="2941"/>
      <c r="C18" s="2941"/>
      <c r="D18" s="2941"/>
      <c r="E18" s="2941"/>
      <c r="F18" s="2941"/>
      <c r="G18" s="2941"/>
      <c r="H18" s="2941"/>
    </row>
    <row r="19" spans="2:9">
      <c r="B19" s="2942" t="s">
        <v>630</v>
      </c>
      <c r="C19" s="2942"/>
      <c r="D19" s="2942"/>
      <c r="I19" s="789"/>
    </row>
    <row r="20" spans="2:9" ht="32.25" customHeight="1">
      <c r="B20" s="2942" t="s">
        <v>2925</v>
      </c>
      <c r="C20" s="2942"/>
      <c r="D20" s="2942"/>
      <c r="E20" s="2942"/>
      <c r="F20" s="2942"/>
      <c r="G20" s="2942"/>
      <c r="H20" s="2942"/>
      <c r="I20" s="789"/>
    </row>
    <row r="21" spans="2:9" ht="24.75" customHeight="1">
      <c r="B21" s="2942" t="s">
        <v>2926</v>
      </c>
      <c r="C21" s="2942"/>
      <c r="D21" s="2942"/>
      <c r="E21" s="2942"/>
      <c r="F21" s="2942"/>
      <c r="G21" s="2942"/>
      <c r="H21" s="2942"/>
      <c r="I21" s="789"/>
    </row>
    <row r="22" spans="2:9" ht="27.75" customHeight="1">
      <c r="B22" s="2942" t="s">
        <v>2927</v>
      </c>
      <c r="C22" s="2942"/>
      <c r="D22" s="2942"/>
      <c r="E22" s="2942"/>
      <c r="F22" s="2942"/>
      <c r="G22" s="2942"/>
      <c r="H22" s="2942"/>
      <c r="I22" s="789"/>
    </row>
    <row r="23" spans="2:9" ht="11.25" customHeight="1">
      <c r="B23" s="2017"/>
      <c r="C23" s="2017"/>
      <c r="D23" s="2017"/>
      <c r="I23" s="789"/>
    </row>
    <row r="24" spans="2:9">
      <c r="B24" s="789" t="s">
        <v>18</v>
      </c>
      <c r="C24" s="797"/>
      <c r="I24" s="789"/>
    </row>
    <row r="25" spans="2:9" s="790" customFormat="1">
      <c r="B25" s="792"/>
      <c r="C25" s="792"/>
      <c r="D25" s="2171"/>
      <c r="E25" s="2171"/>
      <c r="F25" s="2171"/>
      <c r="G25" s="2171"/>
      <c r="H25" s="2171"/>
    </row>
    <row r="26" spans="2:9" s="790" customFormat="1">
      <c r="B26" s="792"/>
      <c r="C26" s="792"/>
      <c r="D26" s="792"/>
      <c r="E26" s="792"/>
      <c r="F26" s="792"/>
      <c r="G26" s="792"/>
      <c r="H26" s="792"/>
    </row>
    <row r="27" spans="2:9" s="790" customFormat="1">
      <c r="B27" s="792"/>
      <c r="C27" s="792"/>
      <c r="D27" s="792"/>
      <c r="E27" s="792"/>
      <c r="F27" s="792"/>
      <c r="G27" s="792"/>
      <c r="H27" s="792"/>
    </row>
    <row r="28" spans="2:9" s="790" customFormat="1">
      <c r="B28" s="792"/>
      <c r="C28" s="792"/>
      <c r="D28" s="792"/>
      <c r="E28" s="792"/>
      <c r="F28" s="792"/>
      <c r="G28" s="792"/>
      <c r="H28" s="792"/>
    </row>
    <row r="29" spans="2:9" s="790" customFormat="1">
      <c r="D29" s="789"/>
      <c r="E29" s="789"/>
      <c r="F29" s="789"/>
      <c r="G29" s="789"/>
      <c r="H29" s="789"/>
    </row>
    <row r="30" spans="2:9" s="790" customFormat="1">
      <c r="B30" s="793"/>
      <c r="C30" s="793"/>
      <c r="D30" s="789"/>
      <c r="E30" s="789"/>
      <c r="F30" s="789"/>
      <c r="G30" s="789"/>
      <c r="H30" s="789"/>
    </row>
    <row r="31" spans="2:9" s="790" customFormat="1" ht="28.5" customHeight="1">
      <c r="B31" s="2938"/>
      <c r="C31" s="2938"/>
      <c r="D31" s="2938"/>
      <c r="E31" s="2938"/>
      <c r="F31" s="2938"/>
      <c r="G31" s="2938"/>
      <c r="H31" s="2938"/>
    </row>
  </sheetData>
  <mergeCells count="20">
    <mergeCell ref="B2:F2"/>
    <mergeCell ref="B3:H3"/>
    <mergeCell ref="B6:B7"/>
    <mergeCell ref="C6:C7"/>
    <mergeCell ref="D6:E6"/>
    <mergeCell ref="F6:G6"/>
    <mergeCell ref="H6:H7"/>
    <mergeCell ref="B8:B10"/>
    <mergeCell ref="B11:B14"/>
    <mergeCell ref="B15:B16"/>
    <mergeCell ref="C15:C16"/>
    <mergeCell ref="F15:F16"/>
    <mergeCell ref="B31:H31"/>
    <mergeCell ref="H15:H16"/>
    <mergeCell ref="B18:H18"/>
    <mergeCell ref="B19:D19"/>
    <mergeCell ref="B20:H20"/>
    <mergeCell ref="B21:H21"/>
    <mergeCell ref="B22:H22"/>
    <mergeCell ref="G15:G16"/>
  </mergeCells>
  <printOptions horizontalCentered="1"/>
  <pageMargins left="0.15748031496062992" right="0.15748031496062992" top="0.78740157480314965" bottom="0.98425196850393704" header="0.78740157480314965" footer="0.98425196850393704"/>
  <pageSetup paperSize="9" scale="63" orientation="landscape" r:id="rId1"/>
  <headerFooter alignWithMargins="0"/>
  <drawing r:id="rId2"/>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1">
    <pageSetUpPr fitToPage="1"/>
  </sheetPr>
  <dimension ref="B1:E38"/>
  <sheetViews>
    <sheetView showGridLines="0" workbookViewId="0">
      <selection activeCell="B34" sqref="B34"/>
    </sheetView>
  </sheetViews>
  <sheetFormatPr defaultColWidth="9.140625" defaultRowHeight="12"/>
  <cols>
    <col min="1" max="1" width="9.140625" style="789"/>
    <col min="2" max="2" width="31.140625" style="789" customWidth="1"/>
    <col min="3" max="3" width="40.7109375" style="789" customWidth="1"/>
    <col min="4" max="4" width="70.5703125" style="789" customWidth="1"/>
    <col min="5" max="5" width="31.140625" style="789" customWidth="1"/>
    <col min="6" max="16384" width="9.140625" style="789"/>
  </cols>
  <sheetData>
    <row r="1" spans="2:4" ht="15" customHeight="1"/>
    <row r="2" spans="2:4" ht="15" customHeight="1">
      <c r="B2" s="2950"/>
      <c r="C2" s="2950"/>
    </row>
    <row r="3" spans="2:4" ht="15" customHeight="1">
      <c r="B3" s="1670"/>
      <c r="C3" s="1670"/>
    </row>
    <row r="4" spans="2:4" ht="15" customHeight="1">
      <c r="B4" s="788"/>
      <c r="C4" s="788"/>
    </row>
    <row r="5" spans="2:4" ht="15" customHeight="1">
      <c r="B5" s="788"/>
      <c r="C5" s="788"/>
    </row>
    <row r="6" spans="2:4" ht="15" customHeight="1">
      <c r="B6" s="1042" t="s">
        <v>2965</v>
      </c>
      <c r="C6" s="794"/>
      <c r="D6" s="794"/>
    </row>
    <row r="7" spans="2:4" ht="15" customHeight="1">
      <c r="B7" s="794"/>
      <c r="C7" s="794"/>
      <c r="D7" s="794"/>
    </row>
    <row r="8" spans="2:4" ht="20.100000000000001" customHeight="1">
      <c r="B8" s="1039" t="s">
        <v>2909</v>
      </c>
      <c r="C8" s="1040" t="s">
        <v>699</v>
      </c>
      <c r="D8" s="1041" t="s">
        <v>700</v>
      </c>
    </row>
    <row r="9" spans="2:4" ht="14.1" customHeight="1">
      <c r="B9" s="2960" t="s">
        <v>3383</v>
      </c>
      <c r="C9" s="796" t="s">
        <v>2948</v>
      </c>
      <c r="D9" s="2195"/>
    </row>
    <row r="10" spans="2:4" ht="14.1" customHeight="1">
      <c r="B10" s="2961"/>
      <c r="C10" s="791"/>
      <c r="D10" s="2196" t="s">
        <v>2955</v>
      </c>
    </row>
    <row r="11" spans="2:4" ht="14.1" customHeight="1">
      <c r="B11" s="2961"/>
      <c r="C11" s="791"/>
      <c r="D11" s="2196" t="s">
        <v>2956</v>
      </c>
    </row>
    <row r="12" spans="2:4" ht="14.1" customHeight="1">
      <c r="B12" s="2961"/>
      <c r="C12" s="791"/>
      <c r="D12" s="2196" t="s">
        <v>2957</v>
      </c>
    </row>
    <row r="13" spans="2:4" ht="14.1" customHeight="1">
      <c r="B13" s="2961"/>
      <c r="C13" s="791"/>
      <c r="D13" s="2196" t="s">
        <v>2958</v>
      </c>
    </row>
    <row r="14" spans="2:4" ht="14.1" customHeight="1">
      <c r="B14" s="2961"/>
      <c r="C14" s="791"/>
      <c r="D14" s="2196" t="s">
        <v>2959</v>
      </c>
    </row>
    <row r="15" spans="2:4" ht="14.1" customHeight="1">
      <c r="B15" s="2961"/>
      <c r="C15" s="791"/>
      <c r="D15" s="2196" t="s">
        <v>2960</v>
      </c>
    </row>
    <row r="16" spans="2:4" ht="14.1" customHeight="1">
      <c r="B16" s="2962"/>
      <c r="C16" s="2192"/>
      <c r="D16" s="2197" t="s">
        <v>2937</v>
      </c>
    </row>
    <row r="17" spans="2:5" s="790" customFormat="1" ht="18" customHeight="1">
      <c r="B17" s="2190" t="s">
        <v>2938</v>
      </c>
      <c r="C17" s="2191" t="s">
        <v>2949</v>
      </c>
      <c r="D17" s="2198"/>
      <c r="E17" s="789"/>
    </row>
    <row r="18" spans="2:5" ht="30" customHeight="1">
      <c r="B18" s="2962" t="s">
        <v>3384</v>
      </c>
      <c r="C18" s="2191" t="s">
        <v>2950</v>
      </c>
      <c r="D18" s="2198" t="s">
        <v>2961</v>
      </c>
    </row>
    <row r="19" spans="2:5" ht="25.5" customHeight="1">
      <c r="B19" s="2963"/>
      <c r="C19" s="2191" t="s">
        <v>2951</v>
      </c>
      <c r="D19" s="2199" t="s">
        <v>2962</v>
      </c>
    </row>
    <row r="20" spans="2:5" ht="14.1" customHeight="1">
      <c r="B20" s="2963"/>
      <c r="C20" s="2202"/>
      <c r="D20" s="2198" t="s">
        <v>2961</v>
      </c>
    </row>
    <row r="21" spans="2:5" ht="14.1" customHeight="1">
      <c r="B21" s="2963"/>
      <c r="C21" s="2203"/>
      <c r="D21" s="2199" t="s">
        <v>2962</v>
      </c>
    </row>
    <row r="22" spans="2:5" ht="21.75" customHeight="1">
      <c r="B22" s="2190" t="s">
        <v>2940</v>
      </c>
      <c r="C22" s="2193" t="s">
        <v>2952</v>
      </c>
      <c r="D22" s="2199"/>
    </row>
    <row r="23" spans="2:5" ht="21" customHeight="1">
      <c r="B23" s="2190" t="s">
        <v>2941</v>
      </c>
      <c r="C23" s="2194" t="s">
        <v>2953</v>
      </c>
      <c r="D23" s="2198"/>
    </row>
    <row r="24" spans="2:5" ht="27" customHeight="1">
      <c r="B24" s="2962" t="s">
        <v>2942</v>
      </c>
      <c r="C24" s="2191" t="s">
        <v>2954</v>
      </c>
      <c r="D24" s="2198"/>
    </row>
    <row r="25" spans="2:5" ht="14.1" customHeight="1">
      <c r="B25" s="2963"/>
      <c r="C25" s="2202"/>
      <c r="D25" s="2198" t="s">
        <v>2963</v>
      </c>
    </row>
    <row r="26" spans="2:5" ht="14.1" customHeight="1">
      <c r="B26" s="2964"/>
      <c r="C26" s="2201"/>
      <c r="D26" s="2200" t="s">
        <v>2964</v>
      </c>
    </row>
    <row r="27" spans="2:5" ht="14.1" customHeight="1">
      <c r="B27" s="2942" t="s">
        <v>630</v>
      </c>
      <c r="C27" s="2942"/>
      <c r="D27" s="2942"/>
    </row>
    <row r="28" spans="2:5" ht="27" customHeight="1">
      <c r="B28" s="2959" t="s">
        <v>701</v>
      </c>
      <c r="C28" s="2959"/>
      <c r="D28" s="2959"/>
    </row>
    <row r="29" spans="2:5" ht="18" customHeight="1">
      <c r="B29" s="2958" t="s">
        <v>2943</v>
      </c>
      <c r="C29" s="2958"/>
      <c r="D29" s="2958"/>
    </row>
    <row r="30" spans="2:5" ht="18" customHeight="1">
      <c r="B30" s="2958" t="s">
        <v>2944</v>
      </c>
      <c r="C30" s="2958"/>
      <c r="D30" s="2958"/>
    </row>
    <row r="31" spans="2:5" ht="27" customHeight="1">
      <c r="B31" s="2958" t="s">
        <v>2945</v>
      </c>
      <c r="C31" s="2958"/>
      <c r="D31" s="2958"/>
    </row>
    <row r="32" spans="2:5" ht="27" customHeight="1">
      <c r="B32" s="2958" t="s">
        <v>2946</v>
      </c>
      <c r="C32" s="2959"/>
      <c r="D32" s="2959"/>
    </row>
    <row r="33" spans="2:4" ht="27" customHeight="1">
      <c r="B33" s="2958" t="s">
        <v>2947</v>
      </c>
      <c r="C33" s="2959"/>
      <c r="D33" s="2959"/>
    </row>
    <row r="34" spans="2:4" ht="14.1" customHeight="1">
      <c r="B34" s="789" t="s">
        <v>18</v>
      </c>
      <c r="C34" s="797"/>
    </row>
    <row r="35" spans="2:4">
      <c r="B35" s="795"/>
      <c r="C35" s="795"/>
    </row>
    <row r="38" spans="2:4">
      <c r="B38" s="790"/>
      <c r="C38" s="790"/>
    </row>
  </sheetData>
  <mergeCells count="11">
    <mergeCell ref="B2:C2"/>
    <mergeCell ref="B9:B16"/>
    <mergeCell ref="B27:D27"/>
    <mergeCell ref="B18:B21"/>
    <mergeCell ref="B24:B26"/>
    <mergeCell ref="B33:D33"/>
    <mergeCell ref="B28:D28"/>
    <mergeCell ref="B29:D29"/>
    <mergeCell ref="B30:D30"/>
    <mergeCell ref="B31:D31"/>
    <mergeCell ref="B32:D32"/>
  </mergeCells>
  <printOptions horizontalCentered="1"/>
  <pageMargins left="0.15748031496062992" right="0.15748031496062992" top="0.78740157480314965" bottom="0.98425196850393704" header="0.78740157480314965" footer="0.98425196850393704"/>
  <pageSetup paperSize="9" scale="75" orientation="landscape" r:id="rId1"/>
  <headerFooter alignWithMargins="0"/>
  <drawing r:id="rId2"/>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3"/>
  <sheetViews>
    <sheetView showGridLines="0" topLeftCell="A13" zoomScaleNormal="100" workbookViewId="0">
      <selection activeCell="G20" sqref="G20"/>
    </sheetView>
  </sheetViews>
  <sheetFormatPr defaultColWidth="9.140625" defaultRowHeight="12"/>
  <cols>
    <col min="1" max="1" width="7" style="2301" customWidth="1"/>
    <col min="2" max="2" width="30" style="2301" customWidth="1"/>
    <col min="3" max="3" width="30" style="2301" bestFit="1" customWidth="1"/>
    <col min="4" max="4" width="10" style="2301" customWidth="1"/>
    <col min="5" max="5" width="69.42578125" style="2301" bestFit="1" customWidth="1"/>
    <col min="6" max="6" width="9.140625" style="2301"/>
    <col min="7" max="7" width="14.5703125" style="2301" customWidth="1"/>
    <col min="8" max="11" width="9.140625" style="2301"/>
    <col min="12" max="12" width="12.5703125" style="2301" customWidth="1"/>
    <col min="13" max="16384" width="9.140625" style="2301"/>
  </cols>
  <sheetData>
    <row r="1" spans="2:7" ht="15" customHeight="1"/>
    <row r="2" spans="2:7" ht="15" customHeight="1"/>
    <row r="3" spans="2:7" ht="15" customHeight="1"/>
    <row r="4" spans="2:7" ht="15" customHeight="1"/>
    <row r="5" spans="2:7" ht="15" customHeight="1">
      <c r="B5" s="2969"/>
      <c r="C5" s="2969"/>
      <c r="D5" s="2969"/>
      <c r="E5" s="2969"/>
    </row>
    <row r="6" spans="2:7" ht="15" customHeight="1">
      <c r="B6" s="1042" t="s">
        <v>3033</v>
      </c>
      <c r="C6" s="2302"/>
      <c r="D6" s="2303"/>
      <c r="E6" s="2302"/>
    </row>
    <row r="7" spans="2:7" ht="21.75" customHeight="1">
      <c r="B7" s="2970" t="s">
        <v>540</v>
      </c>
      <c r="C7" s="2971"/>
      <c r="D7" s="2972" t="s">
        <v>3034</v>
      </c>
      <c r="E7" s="2974" t="s">
        <v>3027</v>
      </c>
    </row>
    <row r="8" spans="2:7" ht="24.75" customHeight="1">
      <c r="B8" s="2484">
        <v>2019</v>
      </c>
      <c r="C8" s="2484">
        <v>2020</v>
      </c>
      <c r="D8" s="2973"/>
      <c r="E8" s="2975"/>
    </row>
    <row r="9" spans="2:7" ht="18" customHeight="1">
      <c r="B9" s="2976" t="s">
        <v>138</v>
      </c>
      <c r="C9" s="2977" t="s">
        <v>137</v>
      </c>
      <c r="D9" s="2309" t="s">
        <v>712</v>
      </c>
      <c r="E9" s="2565" t="s">
        <v>1966</v>
      </c>
      <c r="G9" s="2304"/>
    </row>
    <row r="10" spans="2:7" ht="18" customHeight="1">
      <c r="B10" s="2965"/>
      <c r="C10" s="2967"/>
      <c r="D10" s="2306" t="s">
        <v>712</v>
      </c>
      <c r="E10" s="2566" t="s">
        <v>1965</v>
      </c>
      <c r="G10" s="2304"/>
    </row>
    <row r="11" spans="2:7" ht="18" customHeight="1">
      <c r="B11" s="2965"/>
      <c r="C11" s="2967"/>
      <c r="D11" s="2306" t="s">
        <v>712</v>
      </c>
      <c r="E11" s="2566" t="s">
        <v>1967</v>
      </c>
      <c r="G11" s="2304"/>
    </row>
    <row r="12" spans="2:7" ht="18" customHeight="1">
      <c r="B12" s="2965"/>
      <c r="C12" s="2967"/>
      <c r="D12" s="2310" t="s">
        <v>133</v>
      </c>
      <c r="E12" s="2567" t="s">
        <v>1961</v>
      </c>
      <c r="G12" s="2304"/>
    </row>
    <row r="13" spans="2:7" ht="18" customHeight="1">
      <c r="B13" s="2965" t="s">
        <v>139</v>
      </c>
      <c r="C13" s="2967"/>
      <c r="D13" s="2311" t="s">
        <v>712</v>
      </c>
      <c r="E13" s="2568" t="s">
        <v>3028</v>
      </c>
      <c r="G13" s="2304"/>
    </row>
    <row r="14" spans="2:7" ht="18" customHeight="1">
      <c r="B14" s="2965"/>
      <c r="C14" s="2967"/>
      <c r="D14" s="2310" t="s">
        <v>133</v>
      </c>
      <c r="E14" s="2567" t="s">
        <v>1959</v>
      </c>
      <c r="G14" s="2304"/>
    </row>
    <row r="15" spans="2:7" ht="18" customHeight="1">
      <c r="B15" s="2569" t="s">
        <v>140</v>
      </c>
      <c r="C15" s="2967"/>
      <c r="D15" s="2310" t="s">
        <v>133</v>
      </c>
      <c r="E15" s="2567" t="s">
        <v>1957</v>
      </c>
      <c r="G15" s="2304"/>
    </row>
    <row r="16" spans="2:7" ht="18" customHeight="1">
      <c r="B16" s="2965" t="s">
        <v>141</v>
      </c>
      <c r="C16" s="2967"/>
      <c r="D16" s="2306" t="s">
        <v>133</v>
      </c>
      <c r="E16" s="2566" t="s">
        <v>1942</v>
      </c>
      <c r="G16" s="2304"/>
    </row>
    <row r="17" spans="2:7" ht="18" customHeight="1">
      <c r="B17" s="2965"/>
      <c r="C17" s="2967"/>
      <c r="D17" s="2306" t="s">
        <v>133</v>
      </c>
      <c r="E17" s="2566" t="s">
        <v>2185</v>
      </c>
      <c r="G17" s="2304"/>
    </row>
    <row r="18" spans="2:7" ht="18" customHeight="1">
      <c r="B18" s="2965"/>
      <c r="C18" s="2967"/>
      <c r="D18" s="2306" t="s">
        <v>133</v>
      </c>
      <c r="E18" s="2566" t="s">
        <v>2184</v>
      </c>
      <c r="G18" s="2305"/>
    </row>
    <row r="19" spans="2:7" ht="18" customHeight="1">
      <c r="B19" s="2965"/>
      <c r="C19" s="2967"/>
      <c r="D19" s="2306" t="s">
        <v>133</v>
      </c>
      <c r="E19" s="2566" t="s">
        <v>2181</v>
      </c>
      <c r="G19" s="2305"/>
    </row>
    <row r="20" spans="2:7" ht="18" customHeight="1">
      <c r="B20" s="2965"/>
      <c r="C20" s="2967"/>
      <c r="D20" s="2306" t="s">
        <v>133</v>
      </c>
      <c r="E20" s="2566" t="s">
        <v>2186</v>
      </c>
      <c r="G20" s="2306"/>
    </row>
    <row r="21" spans="2:7" ht="18" customHeight="1">
      <c r="B21" s="2965"/>
      <c r="C21" s="2967"/>
      <c r="D21" s="2306" t="s">
        <v>133</v>
      </c>
      <c r="E21" s="2566" t="s">
        <v>2187</v>
      </c>
      <c r="G21" s="2306"/>
    </row>
    <row r="22" spans="2:7" ht="18" customHeight="1">
      <c r="B22" s="2965"/>
      <c r="C22" s="2967" t="s">
        <v>3035</v>
      </c>
      <c r="D22" s="2311" t="s">
        <v>712</v>
      </c>
      <c r="E22" s="2568" t="s">
        <v>2018</v>
      </c>
      <c r="G22" s="2306"/>
    </row>
    <row r="23" spans="2:7" ht="18" customHeight="1">
      <c r="B23" s="2965"/>
      <c r="C23" s="2967"/>
      <c r="D23" s="2312" t="s">
        <v>712</v>
      </c>
      <c r="E23" s="2566" t="s">
        <v>2019</v>
      </c>
      <c r="G23" s="2306"/>
    </row>
    <row r="24" spans="2:7" ht="18" customHeight="1">
      <c r="B24" s="2965"/>
      <c r="C24" s="2967"/>
      <c r="D24" s="2306" t="s">
        <v>133</v>
      </c>
      <c r="E24" s="2566" t="s">
        <v>2007</v>
      </c>
      <c r="G24" s="2306"/>
    </row>
    <row r="25" spans="2:7" ht="18" customHeight="1">
      <c r="B25" s="2965"/>
      <c r="C25" s="2967"/>
      <c r="D25" s="2306" t="s">
        <v>133</v>
      </c>
      <c r="E25" s="2566" t="s">
        <v>2013</v>
      </c>
      <c r="G25" s="2306"/>
    </row>
    <row r="26" spans="2:7" ht="18" customHeight="1">
      <c r="B26" s="2965"/>
      <c r="C26" s="2967"/>
      <c r="D26" s="2306" t="s">
        <v>133</v>
      </c>
      <c r="E26" s="2566" t="s">
        <v>2011</v>
      </c>
      <c r="G26" s="2306"/>
    </row>
    <row r="27" spans="2:7" ht="18" customHeight="1">
      <c r="B27" s="2965"/>
      <c r="C27" s="2967"/>
      <c r="D27" s="2306" t="s">
        <v>133</v>
      </c>
      <c r="E27" s="2566" t="s">
        <v>2012</v>
      </c>
      <c r="G27" s="2306"/>
    </row>
    <row r="28" spans="2:7" ht="18" customHeight="1">
      <c r="B28" s="2965"/>
      <c r="C28" s="2967"/>
      <c r="D28" s="2306" t="s">
        <v>133</v>
      </c>
      <c r="E28" s="2566" t="s">
        <v>2016</v>
      </c>
      <c r="G28" s="2306"/>
    </row>
    <row r="29" spans="2:7" ht="18" customHeight="1">
      <c r="B29" s="2965"/>
      <c r="C29" s="2967"/>
      <c r="D29" s="2306" t="s">
        <v>133</v>
      </c>
      <c r="E29" s="2566" t="s">
        <v>2017</v>
      </c>
      <c r="G29" s="2306"/>
    </row>
    <row r="30" spans="2:7" ht="18" customHeight="1">
      <c r="B30" s="2965"/>
      <c r="C30" s="2967"/>
      <c r="D30" s="2306" t="s">
        <v>133</v>
      </c>
      <c r="E30" s="2566" t="s">
        <v>3029</v>
      </c>
      <c r="G30" s="2306"/>
    </row>
    <row r="31" spans="2:7" ht="18" customHeight="1">
      <c r="B31" s="2965"/>
      <c r="C31" s="2967"/>
      <c r="D31" s="2306" t="s">
        <v>133</v>
      </c>
      <c r="E31" s="2566" t="s">
        <v>2009</v>
      </c>
      <c r="G31" s="2306"/>
    </row>
    <row r="32" spans="2:7" ht="18" customHeight="1">
      <c r="B32" s="2965"/>
      <c r="C32" s="2967"/>
      <c r="D32" s="2306" t="s">
        <v>133</v>
      </c>
      <c r="E32" s="2566" t="s">
        <v>2010</v>
      </c>
      <c r="G32" s="2306"/>
    </row>
    <row r="33" spans="2:7" ht="18" customHeight="1">
      <c r="B33" s="2965"/>
      <c r="C33" s="2967"/>
      <c r="D33" s="2306" t="s">
        <v>135</v>
      </c>
      <c r="E33" s="2566" t="s">
        <v>3030</v>
      </c>
      <c r="G33" s="2306"/>
    </row>
    <row r="34" spans="2:7" ht="18" customHeight="1">
      <c r="B34" s="2965"/>
      <c r="C34" s="2967"/>
      <c r="D34" s="2306" t="s">
        <v>135</v>
      </c>
      <c r="E34" s="2566" t="s">
        <v>2005</v>
      </c>
      <c r="G34" s="2306"/>
    </row>
    <row r="35" spans="2:7" ht="18" customHeight="1">
      <c r="B35" s="2965"/>
      <c r="C35" s="2967"/>
      <c r="D35" s="2306" t="s">
        <v>135</v>
      </c>
      <c r="E35" s="2566" t="s">
        <v>3031</v>
      </c>
      <c r="G35" s="2306"/>
    </row>
    <row r="36" spans="2:7" ht="18" customHeight="1">
      <c r="B36" s="2965"/>
      <c r="C36" s="2967"/>
      <c r="D36" s="2306" t="s">
        <v>135</v>
      </c>
      <c r="E36" s="2566" t="s">
        <v>2008</v>
      </c>
      <c r="G36" s="2306"/>
    </row>
    <row r="37" spans="2:7" ht="18" customHeight="1">
      <c r="B37" s="2965" t="s">
        <v>142</v>
      </c>
      <c r="C37" s="2967" t="s">
        <v>2846</v>
      </c>
      <c r="D37" s="2313" t="s">
        <v>133</v>
      </c>
      <c r="E37" s="2565" t="s">
        <v>2292</v>
      </c>
      <c r="G37" s="2304"/>
    </row>
    <row r="38" spans="2:7" ht="18" customHeight="1">
      <c r="B38" s="2966"/>
      <c r="C38" s="2968"/>
      <c r="D38" s="2564" t="s">
        <v>133</v>
      </c>
      <c r="E38" s="2570" t="s">
        <v>3032</v>
      </c>
      <c r="G38" s="2304"/>
    </row>
    <row r="39" spans="2:7" ht="15" customHeight="1">
      <c r="B39" s="2307" t="s">
        <v>3385</v>
      </c>
      <c r="C39" s="2307"/>
      <c r="D39" s="2307"/>
      <c r="E39" s="2307"/>
    </row>
    <row r="40" spans="2:7" ht="15" customHeight="1">
      <c r="B40" s="2307" t="s">
        <v>18</v>
      </c>
    </row>
    <row r="41" spans="2:7" ht="15" customHeight="1"/>
    <row r="42" spans="2:7" ht="15" customHeight="1">
      <c r="B42" s="2308"/>
      <c r="C42" s="2308"/>
      <c r="D42" s="2308"/>
      <c r="E42" s="2308"/>
    </row>
    <row r="43" spans="2:7">
      <c r="B43" s="2308"/>
      <c r="C43" s="2308"/>
      <c r="D43" s="2308"/>
      <c r="E43" s="2308"/>
    </row>
  </sheetData>
  <mergeCells count="11">
    <mergeCell ref="B37:B38"/>
    <mergeCell ref="C37:C38"/>
    <mergeCell ref="B5:E5"/>
    <mergeCell ref="B7:C7"/>
    <mergeCell ref="D7:D8"/>
    <mergeCell ref="E7:E8"/>
    <mergeCell ref="B9:B12"/>
    <mergeCell ref="C9:C21"/>
    <mergeCell ref="B13:B14"/>
    <mergeCell ref="B16:B36"/>
    <mergeCell ref="C22:C36"/>
  </mergeCells>
  <printOptions horizontalCentered="1"/>
  <pageMargins left="0.15748031496062992" right="0.15748031496062992" top="0.78740157480314965" bottom="0.98425196850393704" header="0.78740157480314965" footer="0.98425196850393704"/>
  <pageSetup paperSize="9" scale="71" fitToHeight="0" orientation="portrait" r:id="rId1"/>
  <headerFooter alignWithMargins="0"/>
  <drawing r:id="rId2"/>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2">
    <pageSetUpPr fitToPage="1"/>
  </sheetPr>
  <dimension ref="A1:C33"/>
  <sheetViews>
    <sheetView workbookViewId="0">
      <selection activeCell="B7" sqref="B7"/>
    </sheetView>
  </sheetViews>
  <sheetFormatPr defaultColWidth="9.140625" defaultRowHeight="12"/>
  <cols>
    <col min="1" max="1" width="9.140625" style="168"/>
    <col min="2" max="2" width="78.28515625" style="168" customWidth="1"/>
    <col min="3" max="3" width="65.85546875" style="168" customWidth="1"/>
    <col min="4" max="16384" width="9.140625" style="168"/>
  </cols>
  <sheetData>
    <row r="1" spans="1:3">
      <c r="A1" s="168" t="s">
        <v>22</v>
      </c>
    </row>
    <row r="2" spans="1:3">
      <c r="B2" s="798"/>
    </row>
    <row r="3" spans="1:3">
      <c r="B3" s="798"/>
    </row>
    <row r="4" spans="1:3">
      <c r="B4" s="798"/>
    </row>
    <row r="5" spans="1:3">
      <c r="B5" s="798"/>
    </row>
    <row r="6" spans="1:3">
      <c r="B6" s="798"/>
    </row>
    <row r="7" spans="1:3" ht="18.75" customHeight="1">
      <c r="B7" s="1046" t="s">
        <v>3386</v>
      </c>
      <c r="C7" s="798"/>
    </row>
    <row r="8" spans="1:3" ht="24.75" customHeight="1">
      <c r="B8" s="1045" t="s">
        <v>702</v>
      </c>
      <c r="C8" s="1041" t="s">
        <v>2966</v>
      </c>
    </row>
    <row r="9" spans="1:3" ht="15.95" customHeight="1">
      <c r="B9" s="1043" t="s">
        <v>2967</v>
      </c>
      <c r="C9" s="1044" t="s">
        <v>2968</v>
      </c>
    </row>
    <row r="10" spans="1:3" ht="15.95" customHeight="1">
      <c r="B10" s="800" t="s">
        <v>2969</v>
      </c>
      <c r="C10" s="801" t="s">
        <v>2970</v>
      </c>
    </row>
    <row r="11" spans="1:3" ht="15.95" customHeight="1">
      <c r="B11" s="800" t="s">
        <v>2971</v>
      </c>
      <c r="C11" s="801" t="s">
        <v>2970</v>
      </c>
    </row>
    <row r="12" spans="1:3" ht="15.95" customHeight="1">
      <c r="B12" s="800" t="s">
        <v>2972</v>
      </c>
      <c r="C12" s="801" t="s">
        <v>2970</v>
      </c>
    </row>
    <row r="13" spans="1:3" ht="15.95" customHeight="1">
      <c r="B13" s="800" t="s">
        <v>2973</v>
      </c>
      <c r="C13" s="801" t="s">
        <v>2970</v>
      </c>
    </row>
    <row r="14" spans="1:3" ht="15.95" customHeight="1">
      <c r="B14" s="800" t="s">
        <v>2974</v>
      </c>
      <c r="C14" s="801" t="s">
        <v>2975</v>
      </c>
    </row>
    <row r="15" spans="1:3" ht="15.95" customHeight="1">
      <c r="B15" s="800" t="s">
        <v>2976</v>
      </c>
      <c r="C15" s="801" t="s">
        <v>2975</v>
      </c>
    </row>
    <row r="16" spans="1:3" ht="15.95" customHeight="1">
      <c r="B16" s="800" t="s">
        <v>2977</v>
      </c>
      <c r="C16" s="801" t="s">
        <v>2975</v>
      </c>
    </row>
    <row r="17" spans="2:3" ht="15.95" customHeight="1">
      <c r="B17" s="800" t="s">
        <v>2924</v>
      </c>
      <c r="C17" s="801" t="s">
        <v>2978</v>
      </c>
    </row>
    <row r="18" spans="2:3" ht="15.95" customHeight="1">
      <c r="B18" s="800" t="s">
        <v>2979</v>
      </c>
      <c r="C18" s="801" t="s">
        <v>2970</v>
      </c>
    </row>
    <row r="19" spans="2:3" ht="15.95" customHeight="1">
      <c r="B19" s="800" t="s">
        <v>2980</v>
      </c>
      <c r="C19" s="801" t="s">
        <v>703</v>
      </c>
    </row>
    <row r="20" spans="2:3" ht="15.95" customHeight="1">
      <c r="B20" s="800" t="s">
        <v>2981</v>
      </c>
      <c r="C20" s="801" t="s">
        <v>703</v>
      </c>
    </row>
    <row r="21" spans="2:3" ht="15.95" customHeight="1">
      <c r="B21" s="800" t="s">
        <v>2982</v>
      </c>
      <c r="C21" s="801" t="s">
        <v>2983</v>
      </c>
    </row>
    <row r="22" spans="2:3" ht="15.95" customHeight="1">
      <c r="B22" s="800" t="s">
        <v>2984</v>
      </c>
      <c r="C22" s="801" t="s">
        <v>2975</v>
      </c>
    </row>
    <row r="23" spans="2:3" ht="15.95" customHeight="1">
      <c r="B23" s="800" t="s">
        <v>2985</v>
      </c>
      <c r="C23" s="801" t="s">
        <v>2986</v>
      </c>
    </row>
    <row r="24" spans="2:3" ht="15.95" customHeight="1">
      <c r="B24" s="800" t="s">
        <v>2987</v>
      </c>
      <c r="C24" s="801" t="s">
        <v>2975</v>
      </c>
    </row>
    <row r="25" spans="2:3" ht="15.95" customHeight="1">
      <c r="B25" s="800" t="s">
        <v>2988</v>
      </c>
      <c r="C25" s="801" t="s">
        <v>704</v>
      </c>
    </row>
    <row r="26" spans="2:3" ht="15.95" customHeight="1">
      <c r="B26" s="2314" t="s">
        <v>2989</v>
      </c>
      <c r="C26" s="2315" t="s">
        <v>704</v>
      </c>
    </row>
    <row r="27" spans="2:3" ht="15.95" customHeight="1">
      <c r="B27" s="2314" t="s">
        <v>2990</v>
      </c>
      <c r="C27" s="2316" t="s">
        <v>703</v>
      </c>
    </row>
    <row r="28" spans="2:3" ht="15.95" customHeight="1">
      <c r="B28" s="2204" t="s">
        <v>2991</v>
      </c>
      <c r="C28" s="2317" t="s">
        <v>2970</v>
      </c>
    </row>
    <row r="29" spans="2:3" ht="14.1" customHeight="1">
      <c r="B29" s="2978" t="s">
        <v>3387</v>
      </c>
      <c r="C29" s="2978"/>
    </row>
    <row r="30" spans="2:3" ht="14.1" customHeight="1">
      <c r="B30" s="802" t="s">
        <v>18</v>
      </c>
      <c r="C30" s="803"/>
    </row>
    <row r="31" spans="2:3" ht="15.95" customHeight="1">
      <c r="C31" s="799"/>
    </row>
    <row r="32" spans="2:3" ht="15.95" customHeight="1"/>
    <row r="33" spans="3:3">
      <c r="C33" s="799"/>
    </row>
  </sheetData>
  <mergeCells count="1">
    <mergeCell ref="B29:C29"/>
  </mergeCells>
  <pageMargins left="0.7" right="0.7" top="0.75" bottom="0.75" header="0.3" footer="0.3"/>
  <pageSetup paperSize="9" scale="90" orientation="landscape" r:id="rId1"/>
  <drawing r:id="rId2"/>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I97"/>
  <sheetViews>
    <sheetView showGridLines="0" zoomScaleNormal="100" zoomScaleSheetLayoutView="100" workbookViewId="0">
      <selection activeCell="F19" sqref="F19"/>
    </sheetView>
  </sheetViews>
  <sheetFormatPr defaultRowHeight="12"/>
  <cols>
    <col min="1" max="1" width="9.140625" style="789"/>
    <col min="2" max="2" width="4.140625" style="789" customWidth="1"/>
    <col min="3" max="3" width="44.42578125" style="789" customWidth="1"/>
    <col min="4" max="4" width="65.5703125" style="789" bestFit="1" customWidth="1"/>
    <col min="5" max="5" width="59.7109375" style="789" customWidth="1"/>
    <col min="6" max="6" width="10" style="804" customWidth="1"/>
    <col min="7" max="7" width="1.42578125" style="789" customWidth="1"/>
    <col min="8" max="8" width="15" style="789" bestFit="1" customWidth="1"/>
    <col min="9" max="9" width="12.42578125" style="789" bestFit="1" customWidth="1"/>
    <col min="10" max="16384" width="9.140625" style="789"/>
  </cols>
  <sheetData>
    <row r="6" spans="2:9" ht="15" customHeight="1">
      <c r="B6" s="2318"/>
      <c r="G6" s="805"/>
      <c r="H6" s="790"/>
    </row>
    <row r="7" spans="2:9" ht="15" customHeight="1">
      <c r="B7" s="1047" t="s">
        <v>3389</v>
      </c>
      <c r="C7" s="2205"/>
      <c r="D7" s="2205"/>
      <c r="E7" s="2205"/>
      <c r="F7" s="2205"/>
    </row>
    <row r="8" spans="2:9" ht="15" customHeight="1">
      <c r="B8" s="789" t="s">
        <v>720</v>
      </c>
      <c r="F8" s="806"/>
    </row>
    <row r="9" spans="2:9" ht="27.75" customHeight="1">
      <c r="B9" s="2319"/>
      <c r="C9" s="2319" t="s">
        <v>143</v>
      </c>
      <c r="D9" s="2320" t="s">
        <v>705</v>
      </c>
      <c r="E9" s="2320" t="s">
        <v>706</v>
      </c>
      <c r="F9" s="2321" t="s">
        <v>131</v>
      </c>
    </row>
    <row r="10" spans="2:9" ht="18.75" customHeight="1">
      <c r="B10" s="2324"/>
      <c r="C10" s="2979" t="s">
        <v>3040</v>
      </c>
      <c r="D10" s="2980"/>
      <c r="E10" s="2981"/>
      <c r="F10" s="2341">
        <v>18885535</v>
      </c>
      <c r="H10" s="2322"/>
      <c r="I10" s="807"/>
    </row>
    <row r="11" spans="2:9" ht="15.95" customHeight="1">
      <c r="B11" s="2982" t="s">
        <v>133</v>
      </c>
      <c r="C11" s="2330" t="s">
        <v>2317</v>
      </c>
      <c r="D11" s="2325" t="s">
        <v>177</v>
      </c>
      <c r="E11" s="2325"/>
      <c r="F11" s="2326">
        <v>130435</v>
      </c>
      <c r="G11" s="790"/>
      <c r="H11" s="807"/>
    </row>
    <row r="12" spans="2:9" ht="15.95" customHeight="1">
      <c r="B12" s="2982"/>
      <c r="C12" s="2335"/>
      <c r="D12" s="2336" t="s">
        <v>713</v>
      </c>
      <c r="E12" s="2336" t="s">
        <v>707</v>
      </c>
      <c r="F12" s="2337">
        <v>130435</v>
      </c>
      <c r="G12" s="790"/>
      <c r="H12" s="807"/>
    </row>
    <row r="13" spans="2:9" ht="15.95" customHeight="1">
      <c r="B13" s="2982"/>
      <c r="C13" s="2331" t="s">
        <v>2284</v>
      </c>
      <c r="D13" s="2327" t="s">
        <v>177</v>
      </c>
      <c r="E13" s="2327" t="s">
        <v>177</v>
      </c>
      <c r="F13" s="2329">
        <v>17516600</v>
      </c>
      <c r="G13" s="790"/>
      <c r="H13" s="807"/>
    </row>
    <row r="14" spans="2:9" ht="15.95" customHeight="1">
      <c r="B14" s="2982"/>
      <c r="C14" s="2331"/>
      <c r="D14" s="2327" t="s">
        <v>558</v>
      </c>
      <c r="E14" s="2327" t="s">
        <v>3041</v>
      </c>
      <c r="F14" s="2328">
        <v>516600</v>
      </c>
      <c r="G14" s="790"/>
      <c r="H14" s="807"/>
    </row>
    <row r="15" spans="2:9" ht="15.95" customHeight="1">
      <c r="B15" s="2982"/>
      <c r="C15" s="2331"/>
      <c r="D15" s="2327"/>
      <c r="E15" s="2327" t="s">
        <v>708</v>
      </c>
      <c r="F15" s="2328">
        <v>8500000</v>
      </c>
      <c r="G15" s="790"/>
      <c r="H15" s="807"/>
    </row>
    <row r="16" spans="2:9" ht="15.95" customHeight="1">
      <c r="B16" s="2982"/>
      <c r="C16" s="2335"/>
      <c r="D16" s="2336" t="s">
        <v>177</v>
      </c>
      <c r="E16" s="2336" t="s">
        <v>709</v>
      </c>
      <c r="F16" s="2337">
        <v>8500000</v>
      </c>
      <c r="G16" s="790"/>
      <c r="H16" s="807"/>
    </row>
    <row r="17" spans="2:8" ht="15.95" customHeight="1">
      <c r="B17" s="2982"/>
      <c r="C17" s="2331" t="s">
        <v>2164</v>
      </c>
      <c r="D17" s="2327"/>
      <c r="E17" s="2327"/>
      <c r="F17" s="2329">
        <v>39000</v>
      </c>
      <c r="G17" s="790"/>
      <c r="H17" s="807"/>
    </row>
    <row r="18" spans="2:8" ht="15.95" customHeight="1">
      <c r="B18" s="2982"/>
      <c r="C18" s="2335"/>
      <c r="D18" s="2336" t="s">
        <v>3036</v>
      </c>
      <c r="E18" s="2336" t="s">
        <v>3037</v>
      </c>
      <c r="F18" s="2337">
        <v>39000</v>
      </c>
      <c r="G18" s="808"/>
      <c r="H18" s="807"/>
    </row>
    <row r="19" spans="2:8" ht="15.95" customHeight="1">
      <c r="B19" s="2982"/>
      <c r="C19" s="2331" t="s">
        <v>2118</v>
      </c>
      <c r="D19" s="2327"/>
      <c r="E19" s="2327"/>
      <c r="F19" s="2329">
        <v>500500</v>
      </c>
      <c r="G19" s="790"/>
      <c r="H19" s="807"/>
    </row>
    <row r="20" spans="2:8" ht="15.95" customHeight="1">
      <c r="B20" s="2982"/>
      <c r="C20" s="2331"/>
      <c r="D20" s="2327" t="s">
        <v>710</v>
      </c>
      <c r="E20" s="2327" t="s">
        <v>711</v>
      </c>
      <c r="F20" s="2328">
        <v>500500</v>
      </c>
      <c r="G20" s="790"/>
      <c r="H20" s="807"/>
    </row>
    <row r="21" spans="2:8" ht="15.95" customHeight="1">
      <c r="B21" s="2982"/>
      <c r="C21" s="2338" t="s">
        <v>1969</v>
      </c>
      <c r="D21" s="2339" t="s">
        <v>177</v>
      </c>
      <c r="E21" s="2339"/>
      <c r="F21" s="2340">
        <v>319000</v>
      </c>
      <c r="G21" s="790"/>
      <c r="H21" s="807"/>
    </row>
    <row r="22" spans="2:8" ht="15.95" customHeight="1">
      <c r="B22" s="2982"/>
      <c r="C22" s="2335"/>
      <c r="D22" s="2336" t="s">
        <v>3038</v>
      </c>
      <c r="E22" s="2336" t="s">
        <v>3039</v>
      </c>
      <c r="F22" s="2337">
        <v>319000</v>
      </c>
      <c r="G22" s="790"/>
      <c r="H22" s="807"/>
    </row>
    <row r="23" spans="2:8" ht="15.95" customHeight="1">
      <c r="B23" s="2982" t="s">
        <v>712</v>
      </c>
      <c r="C23" s="2331" t="s">
        <v>2003</v>
      </c>
      <c r="D23" s="2327" t="s">
        <v>177</v>
      </c>
      <c r="E23" s="2327"/>
      <c r="F23" s="2329">
        <v>380000</v>
      </c>
      <c r="G23" s="790"/>
      <c r="H23" s="807"/>
    </row>
    <row r="24" spans="2:8" ht="15.95" customHeight="1">
      <c r="B24" s="2982"/>
      <c r="C24" s="2331"/>
      <c r="D24" s="2327" t="s">
        <v>3042</v>
      </c>
      <c r="E24" s="2327" t="s">
        <v>717</v>
      </c>
      <c r="F24" s="2328">
        <v>380000</v>
      </c>
      <c r="G24" s="790"/>
      <c r="H24" s="807"/>
    </row>
    <row r="25" spans="2:8" ht="15.95" customHeight="1">
      <c r="B25" s="2324"/>
      <c r="C25" s="2979" t="s">
        <v>3043</v>
      </c>
      <c r="D25" s="2980"/>
      <c r="E25" s="2981"/>
      <c r="F25" s="2341">
        <v>18225364</v>
      </c>
      <c r="G25" s="790"/>
      <c r="H25" s="790"/>
    </row>
    <row r="26" spans="2:8" ht="15.95" customHeight="1">
      <c r="B26" s="2982" t="s">
        <v>133</v>
      </c>
      <c r="C26" s="2331" t="s">
        <v>3044</v>
      </c>
      <c r="D26" s="2327"/>
      <c r="E26" s="2327"/>
      <c r="F26" s="2329">
        <v>1387000</v>
      </c>
      <c r="G26" s="790"/>
      <c r="H26" s="790"/>
    </row>
    <row r="27" spans="2:8" s="790" customFormat="1" ht="18" customHeight="1">
      <c r="B27" s="2982"/>
      <c r="C27" s="2335"/>
      <c r="D27" s="2336" t="s">
        <v>3045</v>
      </c>
      <c r="E27" s="2336" t="s">
        <v>3037</v>
      </c>
      <c r="F27" s="2337">
        <v>1387000</v>
      </c>
      <c r="H27" s="2323"/>
    </row>
    <row r="28" spans="2:8" s="790" customFormat="1" ht="14.25" customHeight="1">
      <c r="B28" s="2982"/>
      <c r="C28" s="2331" t="s">
        <v>2003</v>
      </c>
      <c r="D28" s="2327" t="s">
        <v>177</v>
      </c>
      <c r="E28" s="2327"/>
      <c r="F28" s="2329">
        <v>1000000</v>
      </c>
    </row>
    <row r="29" spans="2:8" s="790" customFormat="1" ht="14.25" customHeight="1">
      <c r="B29" s="2982"/>
      <c r="C29" s="2335"/>
      <c r="D29" s="2336" t="s">
        <v>3046</v>
      </c>
      <c r="E29" s="2336" t="s">
        <v>3037</v>
      </c>
      <c r="F29" s="2337">
        <v>1000000</v>
      </c>
    </row>
    <row r="30" spans="2:8" s="790" customFormat="1" ht="14.25" customHeight="1">
      <c r="B30" s="2982" t="s">
        <v>712</v>
      </c>
      <c r="C30" s="2331" t="s">
        <v>2021</v>
      </c>
      <c r="D30" s="2327" t="s">
        <v>177</v>
      </c>
      <c r="E30" s="2327"/>
      <c r="F30" s="2329">
        <v>15838364</v>
      </c>
    </row>
    <row r="31" spans="2:8" s="790" customFormat="1" ht="14.25" customHeight="1">
      <c r="B31" s="2982"/>
      <c r="C31" s="2335"/>
      <c r="D31" s="2336" t="s">
        <v>3047</v>
      </c>
      <c r="E31" s="2336" t="s">
        <v>3048</v>
      </c>
      <c r="F31" s="2337">
        <v>15838364</v>
      </c>
    </row>
    <row r="32" spans="2:8" s="790" customFormat="1" ht="15.95" customHeight="1">
      <c r="B32" s="2324"/>
      <c r="C32" s="2984" t="s">
        <v>3049</v>
      </c>
      <c r="D32" s="2985"/>
      <c r="E32" s="2986"/>
      <c r="F32" s="2343">
        <v>5791478</v>
      </c>
    </row>
    <row r="33" spans="2:8" s="790" customFormat="1" ht="15.95" customHeight="1">
      <c r="B33" s="2982" t="s">
        <v>133</v>
      </c>
      <c r="C33" s="2338" t="s">
        <v>2317</v>
      </c>
      <c r="D33" s="2339"/>
      <c r="E33" s="2339"/>
      <c r="F33" s="2340">
        <v>1043478</v>
      </c>
    </row>
    <row r="34" spans="2:8" ht="15.95" customHeight="1">
      <c r="B34" s="2982"/>
      <c r="C34" s="2331"/>
      <c r="D34" s="2327" t="s">
        <v>713</v>
      </c>
      <c r="E34" s="810" t="s">
        <v>707</v>
      </c>
      <c r="F34" s="2328">
        <v>243478</v>
      </c>
      <c r="G34" s="790"/>
      <c r="H34" s="2323"/>
    </row>
    <row r="35" spans="2:8" ht="15.95" customHeight="1">
      <c r="B35" s="2982"/>
      <c r="C35" s="2331"/>
      <c r="D35" s="2327"/>
      <c r="E35" s="810" t="s">
        <v>3039</v>
      </c>
      <c r="F35" s="2328">
        <v>200000</v>
      </c>
      <c r="G35" s="790"/>
      <c r="H35" s="790"/>
    </row>
    <row r="36" spans="2:8" ht="15.95" customHeight="1">
      <c r="B36" s="2982"/>
      <c r="C36" s="2331"/>
      <c r="D36" s="2327"/>
      <c r="E36" s="2327" t="s">
        <v>714</v>
      </c>
      <c r="F36" s="2337">
        <v>600000</v>
      </c>
      <c r="G36" s="790"/>
      <c r="H36" s="790"/>
    </row>
    <row r="37" spans="2:8" ht="15.95" customHeight="1">
      <c r="B37" s="2982"/>
      <c r="C37" s="2338" t="s">
        <v>2118</v>
      </c>
      <c r="D37" s="2339"/>
      <c r="E37" s="2339"/>
      <c r="F37" s="2329">
        <v>628000</v>
      </c>
      <c r="G37" s="790"/>
      <c r="H37" s="790"/>
    </row>
    <row r="38" spans="2:8" ht="15.95" customHeight="1">
      <c r="B38" s="2982"/>
      <c r="C38" s="2331"/>
      <c r="D38" s="2327" t="s">
        <v>715</v>
      </c>
      <c r="E38" s="810" t="s">
        <v>707</v>
      </c>
      <c r="F38" s="2328">
        <v>200000</v>
      </c>
      <c r="G38" s="790"/>
      <c r="H38" s="790"/>
    </row>
    <row r="39" spans="2:8" ht="15.95" customHeight="1">
      <c r="B39" s="2982"/>
      <c r="C39" s="2331"/>
      <c r="D39" s="2327"/>
      <c r="E39" s="810" t="s">
        <v>716</v>
      </c>
      <c r="F39" s="2328">
        <v>350000</v>
      </c>
      <c r="G39" s="790"/>
      <c r="H39" s="790"/>
    </row>
    <row r="40" spans="2:8" ht="15.95" customHeight="1">
      <c r="B40" s="2982"/>
      <c r="C40" s="2335"/>
      <c r="D40" s="2336"/>
      <c r="E40" s="2336" t="s">
        <v>3050</v>
      </c>
      <c r="F40" s="2337">
        <v>78000</v>
      </c>
      <c r="G40" s="790"/>
      <c r="H40" s="790"/>
    </row>
    <row r="41" spans="2:8" ht="15.95" customHeight="1">
      <c r="B41" s="2982" t="s">
        <v>712</v>
      </c>
      <c r="C41" s="2338" t="s">
        <v>2003</v>
      </c>
      <c r="D41" s="2339"/>
      <c r="E41" s="2339"/>
      <c r="F41" s="2329">
        <v>4120000</v>
      </c>
      <c r="G41" s="790"/>
      <c r="H41" s="790"/>
    </row>
    <row r="42" spans="2:8" ht="15.95" customHeight="1">
      <c r="B42" s="2982"/>
      <c r="C42" s="2331"/>
      <c r="D42" s="2327" t="s">
        <v>3042</v>
      </c>
      <c r="E42" s="810" t="s">
        <v>717</v>
      </c>
      <c r="F42" s="2328">
        <v>3620000</v>
      </c>
      <c r="G42" s="790"/>
      <c r="H42" s="790"/>
    </row>
    <row r="43" spans="2:8" ht="15.95" customHeight="1">
      <c r="B43" s="2987"/>
      <c r="C43" s="2332"/>
      <c r="D43" s="2333"/>
      <c r="E43" s="2334" t="s">
        <v>3041</v>
      </c>
      <c r="F43" s="2344">
        <v>500000</v>
      </c>
      <c r="G43" s="790"/>
      <c r="H43" s="790"/>
    </row>
    <row r="44" spans="2:8" ht="15.95" customHeight="1">
      <c r="C44" s="2988" t="s">
        <v>3051</v>
      </c>
      <c r="D44" s="2989"/>
      <c r="E44" s="2990"/>
      <c r="F44" s="2342">
        <v>42902377</v>
      </c>
      <c r="G44" s="790"/>
      <c r="H44" s="790"/>
    </row>
    <row r="45" spans="2:8" s="790" customFormat="1" ht="27.75" customHeight="1">
      <c r="B45" s="2983" t="s">
        <v>718</v>
      </c>
      <c r="C45" s="2983"/>
      <c r="D45" s="2983"/>
      <c r="E45" s="2983"/>
      <c r="F45" s="2983"/>
    </row>
    <row r="46" spans="2:8" ht="15" customHeight="1">
      <c r="B46" s="811" t="s">
        <v>684</v>
      </c>
      <c r="D46" s="790"/>
      <c r="E46" s="790"/>
      <c r="F46" s="809"/>
      <c r="G46" s="790"/>
    </row>
    <row r="47" spans="2:8" ht="15" customHeight="1">
      <c r="C47" s="790"/>
      <c r="D47" s="790"/>
      <c r="E47" s="790"/>
      <c r="F47" s="809"/>
    </row>
    <row r="48" spans="2:8" ht="15" customHeight="1">
      <c r="C48" s="790"/>
      <c r="D48" s="790"/>
      <c r="E48" s="790"/>
      <c r="F48" s="809"/>
    </row>
    <row r="49" spans="2:7" s="790" customFormat="1" ht="15" customHeight="1">
      <c r="B49" s="789"/>
      <c r="F49" s="809"/>
      <c r="G49" s="789"/>
    </row>
    <row r="50" spans="2:7" ht="18" customHeight="1">
      <c r="C50" s="790"/>
      <c r="D50" s="790"/>
      <c r="E50" s="790"/>
      <c r="F50" s="809"/>
    </row>
    <row r="51" spans="2:7">
      <c r="C51" s="790"/>
      <c r="D51" s="790"/>
      <c r="E51" s="790"/>
      <c r="F51" s="809"/>
    </row>
    <row r="52" spans="2:7">
      <c r="C52" s="790"/>
      <c r="D52" s="790"/>
      <c r="E52" s="790"/>
      <c r="F52" s="809"/>
    </row>
    <row r="53" spans="2:7">
      <c r="C53" s="790"/>
      <c r="D53" s="790"/>
      <c r="E53" s="790"/>
      <c r="F53" s="809"/>
    </row>
    <row r="54" spans="2:7">
      <c r="C54" s="790"/>
      <c r="D54" s="790"/>
      <c r="E54" s="790"/>
      <c r="F54" s="809"/>
    </row>
    <row r="55" spans="2:7">
      <c r="C55" s="790"/>
      <c r="D55" s="790"/>
      <c r="E55" s="790"/>
      <c r="F55" s="809"/>
    </row>
    <row r="56" spans="2:7">
      <c r="C56" s="790"/>
      <c r="D56" s="790"/>
      <c r="E56" s="790"/>
      <c r="F56" s="809"/>
    </row>
    <row r="57" spans="2:7">
      <c r="C57" s="790"/>
      <c r="D57" s="790"/>
      <c r="E57" s="790"/>
      <c r="F57" s="809"/>
    </row>
    <row r="58" spans="2:7">
      <c r="C58" s="790"/>
      <c r="D58" s="790"/>
      <c r="E58" s="790"/>
      <c r="F58" s="809"/>
    </row>
    <row r="59" spans="2:7">
      <c r="C59" s="790"/>
      <c r="D59" s="790"/>
      <c r="E59" s="790"/>
      <c r="F59" s="809"/>
    </row>
    <row r="60" spans="2:7">
      <c r="C60" s="790"/>
      <c r="D60" s="790"/>
      <c r="E60" s="790"/>
      <c r="F60" s="809"/>
    </row>
    <row r="61" spans="2:7">
      <c r="C61" s="790"/>
      <c r="D61" s="790"/>
      <c r="E61" s="790"/>
      <c r="F61" s="809"/>
    </row>
    <row r="62" spans="2:7">
      <c r="C62" s="790"/>
      <c r="D62" s="790"/>
      <c r="E62" s="790"/>
      <c r="F62" s="809"/>
    </row>
    <row r="63" spans="2:7">
      <c r="C63" s="790"/>
      <c r="D63" s="790"/>
      <c r="E63" s="790"/>
      <c r="F63" s="809"/>
    </row>
    <row r="64" spans="2:7">
      <c r="C64" s="790"/>
      <c r="D64" s="790"/>
      <c r="E64" s="790"/>
      <c r="F64" s="809"/>
    </row>
    <row r="65" spans="3:6">
      <c r="C65" s="790"/>
      <c r="D65" s="790"/>
      <c r="E65" s="790"/>
      <c r="F65" s="809"/>
    </row>
    <row r="66" spans="3:6">
      <c r="C66" s="790"/>
      <c r="D66" s="790"/>
      <c r="E66" s="790"/>
      <c r="F66" s="809"/>
    </row>
    <row r="67" spans="3:6">
      <c r="C67" s="790"/>
      <c r="D67" s="790"/>
      <c r="E67" s="790"/>
      <c r="F67" s="809"/>
    </row>
    <row r="68" spans="3:6">
      <c r="C68" s="790"/>
      <c r="D68" s="790"/>
      <c r="E68" s="790"/>
      <c r="F68" s="809"/>
    </row>
    <row r="69" spans="3:6">
      <c r="C69" s="790"/>
      <c r="D69" s="790"/>
      <c r="E69" s="790"/>
      <c r="F69" s="809"/>
    </row>
    <row r="70" spans="3:6">
      <c r="C70" s="790"/>
      <c r="D70" s="790"/>
      <c r="E70" s="790"/>
      <c r="F70" s="809"/>
    </row>
    <row r="71" spans="3:6">
      <c r="C71" s="790"/>
      <c r="D71" s="790"/>
      <c r="E71" s="790"/>
      <c r="F71" s="809"/>
    </row>
    <row r="72" spans="3:6">
      <c r="C72" s="790"/>
      <c r="D72" s="790"/>
      <c r="E72" s="790"/>
      <c r="F72" s="809"/>
    </row>
    <row r="73" spans="3:6">
      <c r="C73" s="790"/>
      <c r="D73" s="790"/>
      <c r="E73" s="790"/>
      <c r="F73" s="809"/>
    </row>
    <row r="74" spans="3:6">
      <c r="C74" s="790"/>
      <c r="D74" s="790"/>
      <c r="E74" s="790"/>
      <c r="F74" s="809"/>
    </row>
    <row r="75" spans="3:6">
      <c r="C75" s="790"/>
      <c r="D75" s="790"/>
      <c r="E75" s="790"/>
      <c r="F75" s="809"/>
    </row>
    <row r="76" spans="3:6">
      <c r="C76" s="790"/>
      <c r="D76" s="790"/>
      <c r="E76" s="790"/>
      <c r="F76" s="809"/>
    </row>
    <row r="77" spans="3:6">
      <c r="C77" s="790"/>
      <c r="D77" s="790"/>
      <c r="E77" s="790"/>
      <c r="F77" s="809"/>
    </row>
    <row r="78" spans="3:6">
      <c r="C78" s="790"/>
      <c r="D78" s="790"/>
      <c r="E78" s="790"/>
      <c r="F78" s="809"/>
    </row>
    <row r="79" spans="3:6">
      <c r="C79" s="790"/>
      <c r="D79" s="790"/>
      <c r="E79" s="790"/>
      <c r="F79" s="809"/>
    </row>
    <row r="80" spans="3:6">
      <c r="C80" s="790"/>
      <c r="D80" s="790"/>
      <c r="E80" s="790"/>
      <c r="F80" s="809"/>
    </row>
    <row r="81" spans="3:6">
      <c r="C81" s="790"/>
      <c r="D81" s="790"/>
      <c r="E81" s="790"/>
      <c r="F81" s="809"/>
    </row>
    <row r="82" spans="3:6">
      <c r="C82" s="790"/>
      <c r="D82" s="790"/>
      <c r="E82" s="790"/>
      <c r="F82" s="809"/>
    </row>
    <row r="83" spans="3:6">
      <c r="C83" s="790"/>
      <c r="D83" s="790"/>
      <c r="E83" s="790"/>
      <c r="F83" s="809"/>
    </row>
    <row r="84" spans="3:6">
      <c r="C84" s="790"/>
      <c r="D84" s="790"/>
      <c r="E84" s="790"/>
      <c r="F84" s="809"/>
    </row>
    <row r="85" spans="3:6">
      <c r="C85" s="790"/>
      <c r="D85" s="790"/>
      <c r="E85" s="790"/>
      <c r="F85" s="809"/>
    </row>
    <row r="86" spans="3:6">
      <c r="C86" s="790"/>
      <c r="D86" s="790"/>
      <c r="E86" s="790"/>
      <c r="F86" s="809"/>
    </row>
    <row r="87" spans="3:6">
      <c r="C87" s="790"/>
      <c r="D87" s="790"/>
      <c r="E87" s="790"/>
      <c r="F87" s="809"/>
    </row>
    <row r="88" spans="3:6">
      <c r="C88" s="790"/>
      <c r="D88" s="790"/>
      <c r="E88" s="790"/>
      <c r="F88" s="809"/>
    </row>
    <row r="89" spans="3:6">
      <c r="C89" s="790"/>
      <c r="D89" s="790"/>
      <c r="E89" s="790"/>
      <c r="F89" s="809"/>
    </row>
    <row r="90" spans="3:6">
      <c r="C90" s="790"/>
      <c r="D90" s="790"/>
      <c r="E90" s="790"/>
      <c r="F90" s="809"/>
    </row>
    <row r="91" spans="3:6">
      <c r="C91" s="790"/>
      <c r="D91" s="790"/>
      <c r="E91" s="790"/>
      <c r="F91" s="809"/>
    </row>
    <row r="92" spans="3:6">
      <c r="C92" s="790"/>
      <c r="D92" s="790"/>
      <c r="E92" s="790"/>
      <c r="F92" s="809"/>
    </row>
    <row r="93" spans="3:6">
      <c r="C93" s="790"/>
      <c r="D93" s="790"/>
      <c r="E93" s="790"/>
      <c r="F93" s="809"/>
    </row>
    <row r="94" spans="3:6">
      <c r="C94" s="790"/>
      <c r="D94" s="790"/>
      <c r="E94" s="790"/>
      <c r="F94" s="809"/>
    </row>
    <row r="95" spans="3:6">
      <c r="C95" s="790"/>
      <c r="D95" s="790"/>
      <c r="E95" s="790"/>
      <c r="F95" s="809"/>
    </row>
    <row r="96" spans="3:6">
      <c r="C96" s="790"/>
      <c r="D96" s="790"/>
      <c r="E96" s="790"/>
      <c r="F96" s="809"/>
    </row>
    <row r="97" spans="3:6">
      <c r="C97" s="790"/>
      <c r="D97" s="790"/>
      <c r="E97" s="790"/>
      <c r="F97" s="809"/>
    </row>
  </sheetData>
  <mergeCells count="11">
    <mergeCell ref="C10:E10"/>
    <mergeCell ref="B11:B22"/>
    <mergeCell ref="B23:B24"/>
    <mergeCell ref="C25:E25"/>
    <mergeCell ref="B45:F45"/>
    <mergeCell ref="B26:B29"/>
    <mergeCell ref="B30:B31"/>
    <mergeCell ref="C32:E32"/>
    <mergeCell ref="B33:B40"/>
    <mergeCell ref="B41:B43"/>
    <mergeCell ref="C44:E44"/>
  </mergeCells>
  <printOptions horizontalCentered="1"/>
  <pageMargins left="0.23622047244094491" right="0.23622047244094491" top="0.74803149606299213" bottom="0.74803149606299213" header="0.74803149606299213" footer="0.74803149606299213"/>
  <pageSetup paperSize="9" scale="49" orientation="portrait" r:id="rId1"/>
  <drawing r:id="rId2"/>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4"/>
  <dimension ref="B1:D37"/>
  <sheetViews>
    <sheetView showGridLines="0" workbookViewId="0">
      <selection activeCell="D16" sqref="D16"/>
    </sheetView>
  </sheetViews>
  <sheetFormatPr defaultRowHeight="12"/>
  <cols>
    <col min="1" max="1" width="9.140625" style="813" customWidth="1"/>
    <col min="2" max="2" width="30" style="813" bestFit="1" customWidth="1"/>
    <col min="3" max="3" width="25.42578125" style="813" bestFit="1" customWidth="1"/>
    <col min="4" max="4" width="25.28515625" style="813" bestFit="1" customWidth="1"/>
    <col min="5" max="16384" width="9.140625" style="813"/>
  </cols>
  <sheetData>
    <row r="1" spans="2:4" ht="15" customHeight="1"/>
    <row r="2" spans="2:4" ht="15" customHeight="1"/>
    <row r="3" spans="2:4" ht="15" customHeight="1"/>
    <row r="4" spans="2:4" ht="15" customHeight="1"/>
    <row r="5" spans="2:4" ht="15" customHeight="1"/>
    <row r="6" spans="2:4" ht="15" customHeight="1">
      <c r="B6" s="1048" t="s">
        <v>3390</v>
      </c>
      <c r="C6" s="812"/>
      <c r="D6" s="812"/>
    </row>
    <row r="7" spans="2:4" ht="15" customHeight="1">
      <c r="B7" s="789" t="s">
        <v>720</v>
      </c>
      <c r="C7" s="788"/>
      <c r="D7" s="788"/>
    </row>
    <row r="8" spans="2:4" ht="20.100000000000001" customHeight="1">
      <c r="B8" s="1049" t="s">
        <v>0</v>
      </c>
      <c r="C8" s="493" t="s">
        <v>453</v>
      </c>
      <c r="D8" s="493" t="s">
        <v>3392</v>
      </c>
    </row>
    <row r="9" spans="2:4" ht="15" customHeight="1">
      <c r="B9" s="814" t="s">
        <v>572</v>
      </c>
      <c r="C9" s="815">
        <v>228306620</v>
      </c>
      <c r="D9" s="816">
        <v>293870013</v>
      </c>
    </row>
    <row r="10" spans="2:4" ht="15" customHeight="1">
      <c r="B10" s="814" t="s">
        <v>157</v>
      </c>
      <c r="C10" s="815">
        <v>50856133</v>
      </c>
      <c r="D10" s="816">
        <v>105521083</v>
      </c>
    </row>
    <row r="11" spans="2:4" ht="15" customHeight="1">
      <c r="B11" s="817" t="s">
        <v>719</v>
      </c>
      <c r="C11" s="818"/>
      <c r="D11" s="819"/>
    </row>
    <row r="12" spans="2:4" ht="15" customHeight="1">
      <c r="B12" s="820" t="s">
        <v>96</v>
      </c>
      <c r="C12" s="821">
        <v>19641400</v>
      </c>
      <c r="D12" s="822">
        <v>30931198</v>
      </c>
    </row>
    <row r="13" spans="2:4" ht="15" customHeight="1">
      <c r="B13" s="820" t="s">
        <v>88</v>
      </c>
      <c r="C13" s="824">
        <v>31214733</v>
      </c>
      <c r="D13" s="822">
        <v>74589885</v>
      </c>
    </row>
    <row r="14" spans="2:4" ht="15" customHeight="1">
      <c r="B14" s="1050" t="s">
        <v>6</v>
      </c>
      <c r="C14" s="1051">
        <v>279162753</v>
      </c>
      <c r="D14" s="1052">
        <v>399391096</v>
      </c>
    </row>
    <row r="15" spans="2:4" ht="29.25" customHeight="1">
      <c r="B15" s="2991" t="s">
        <v>722</v>
      </c>
      <c r="C15" s="2991"/>
      <c r="D15" s="2991"/>
    </row>
    <row r="16" spans="2:4" ht="14.1" customHeight="1">
      <c r="B16" s="826" t="s">
        <v>18</v>
      </c>
    </row>
    <row r="17" spans="3:4" ht="14.1" customHeight="1"/>
    <row r="18" spans="3:4" ht="14.1" customHeight="1"/>
    <row r="19" spans="3:4" ht="14.1" customHeight="1">
      <c r="C19" s="828"/>
      <c r="D19" s="828"/>
    </row>
    <row r="20" spans="3:4" ht="14.1" customHeight="1"/>
    <row r="21" spans="3:4" ht="14.1" customHeight="1"/>
    <row r="37" ht="15.75" customHeight="1"/>
  </sheetData>
  <mergeCells count="1">
    <mergeCell ref="B15:D15"/>
  </mergeCells>
  <pageMargins left="0.7" right="0.7" top="0.75" bottom="0.75" header="0.3" footer="0.3"/>
  <pageSetup paperSize="9" orientation="portrait" r:id="rId1"/>
  <drawing r:id="rId2"/>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5"/>
  <dimension ref="B7:C38"/>
  <sheetViews>
    <sheetView showGridLines="0" workbookViewId="0">
      <selection activeCell="I12" sqref="I12"/>
    </sheetView>
  </sheetViews>
  <sheetFormatPr defaultRowHeight="12"/>
  <cols>
    <col min="1" max="1" width="9.140625" style="813" customWidth="1"/>
    <col min="2" max="2" width="34.5703125" style="813" customWidth="1"/>
    <col min="3" max="3" width="24.5703125" style="813" customWidth="1"/>
    <col min="4" max="16384" width="9.140625" style="813"/>
  </cols>
  <sheetData>
    <row r="7" spans="2:3" ht="15.75">
      <c r="B7" s="1048" t="s">
        <v>3391</v>
      </c>
      <c r="C7" s="788"/>
    </row>
    <row r="8" spans="2:3">
      <c r="B8" s="789" t="s">
        <v>720</v>
      </c>
      <c r="C8" s="788"/>
    </row>
    <row r="9" spans="2:3" ht="23.25" customHeight="1">
      <c r="B9" s="1049" t="s">
        <v>0</v>
      </c>
      <c r="C9" s="494" t="s">
        <v>131</v>
      </c>
    </row>
    <row r="10" spans="2:3" ht="15" customHeight="1">
      <c r="B10" s="814" t="s">
        <v>565</v>
      </c>
      <c r="C10" s="816">
        <v>3038726117</v>
      </c>
    </row>
    <row r="11" spans="2:3" ht="15" customHeight="1">
      <c r="B11" s="814" t="s">
        <v>723</v>
      </c>
      <c r="C11" s="816">
        <v>295397847</v>
      </c>
    </row>
    <row r="12" spans="2:3" ht="15" customHeight="1">
      <c r="B12" s="814" t="s">
        <v>157</v>
      </c>
      <c r="C12" s="816">
        <v>1263698838.0003061</v>
      </c>
    </row>
    <row r="13" spans="2:3" ht="15" customHeight="1">
      <c r="B13" s="817" t="s">
        <v>719</v>
      </c>
      <c r="C13" s="823"/>
    </row>
    <row r="14" spans="2:3" ht="15" customHeight="1">
      <c r="B14" s="825" t="s">
        <v>96</v>
      </c>
      <c r="C14" s="822">
        <v>1192187824</v>
      </c>
    </row>
    <row r="15" spans="2:3" ht="15" customHeight="1">
      <c r="B15" s="825" t="s">
        <v>88</v>
      </c>
      <c r="C15" s="822">
        <v>71511014.000306219</v>
      </c>
    </row>
    <row r="16" spans="2:3" ht="15" customHeight="1">
      <c r="B16" s="1053" t="s">
        <v>6</v>
      </c>
      <c r="C16" s="1054">
        <v>4597822802.0003061</v>
      </c>
    </row>
    <row r="17" spans="2:3" ht="28.5" customHeight="1">
      <c r="B17" s="2992" t="s">
        <v>721</v>
      </c>
      <c r="C17" s="2992"/>
    </row>
    <row r="18" spans="2:3" ht="14.1" customHeight="1">
      <c r="B18" s="826" t="s">
        <v>18</v>
      </c>
    </row>
    <row r="19" spans="2:3" ht="14.1" customHeight="1">
      <c r="B19" s="788"/>
      <c r="C19" s="827"/>
    </row>
    <row r="20" spans="2:3" ht="14.1" customHeight="1">
      <c r="C20" s="829"/>
    </row>
    <row r="21" spans="2:3" ht="14.1" customHeight="1">
      <c r="B21" s="827"/>
      <c r="C21" s="827"/>
    </row>
    <row r="22" spans="2:3" ht="14.1" customHeight="1">
      <c r="B22" s="830"/>
      <c r="C22" s="827"/>
    </row>
    <row r="38" ht="15.75" customHeight="1"/>
  </sheetData>
  <mergeCells count="1">
    <mergeCell ref="B17:C17"/>
  </mergeCells>
  <pageMargins left="0.7" right="0.7" top="0.75" bottom="0.75" header="0.3" footer="0.3"/>
  <pageSetup paperSize="9" orientation="portrait" r:id="rId1"/>
  <drawing r:id="rId2"/>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999"/>
  </sheetPr>
  <dimension ref="B1:I7"/>
  <sheetViews>
    <sheetView workbookViewId="0"/>
  </sheetViews>
  <sheetFormatPr defaultRowHeight="12"/>
  <cols>
    <col min="1" max="1" width="9.140625" style="1239"/>
    <col min="2" max="2" width="100.7109375" style="1239" customWidth="1"/>
    <col min="3" max="16384" width="9.140625" style="1239"/>
  </cols>
  <sheetData>
    <row r="1" spans="2:9" ht="10.5" customHeight="1">
      <c r="B1" s="1238"/>
    </row>
    <row r="2" spans="2:9" ht="10.5" customHeight="1">
      <c r="B2" s="1240"/>
    </row>
    <row r="3" spans="2:9" ht="10.5" customHeight="1">
      <c r="B3" s="1240"/>
    </row>
    <row r="4" spans="2:9" ht="10.5" customHeight="1">
      <c r="B4" s="1240"/>
      <c r="I4" s="1167"/>
    </row>
    <row r="5" spans="2:9" ht="10.5" customHeight="1">
      <c r="B5" s="1240"/>
      <c r="I5" s="1167"/>
    </row>
    <row r="6" spans="2:9" ht="10.5" customHeight="1">
      <c r="B6" s="1235"/>
    </row>
    <row r="7" spans="2:9" ht="50.1" customHeight="1">
      <c r="B7" s="1237" t="s">
        <v>3346</v>
      </c>
    </row>
  </sheetData>
  <pageMargins left="0.7" right="0.7" top="0.75" bottom="0.75" header="0.3" footer="0.3"/>
  <drawing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9"/>
  <dimension ref="B1:H46"/>
  <sheetViews>
    <sheetView workbookViewId="0">
      <selection activeCell="I5" sqref="I5"/>
    </sheetView>
  </sheetViews>
  <sheetFormatPr defaultRowHeight="12"/>
  <cols>
    <col min="1" max="1" width="9.140625" style="3"/>
    <col min="2" max="2" width="37.7109375" style="3" customWidth="1"/>
    <col min="3" max="7" width="12.140625" style="3" customWidth="1"/>
    <col min="8" max="8" width="14" style="3" customWidth="1"/>
    <col min="9" max="16384" width="9.140625" style="3"/>
  </cols>
  <sheetData>
    <row r="1" spans="2:8" ht="15" customHeight="1"/>
    <row r="2" spans="2:8" ht="15" customHeight="1"/>
    <row r="3" spans="2:8" ht="15" customHeight="1"/>
    <row r="4" spans="2:8" ht="15" customHeight="1"/>
    <row r="5" spans="2:8" ht="15" customHeight="1"/>
    <row r="6" spans="2:8" ht="15" customHeight="1">
      <c r="B6" s="2068" t="s">
        <v>3393</v>
      </c>
    </row>
    <row r="7" spans="2:8" ht="15" customHeight="1">
      <c r="B7" s="3" t="s">
        <v>56</v>
      </c>
    </row>
    <row r="8" spans="2:8" ht="20.25" customHeight="1">
      <c r="B8" s="2878" t="s">
        <v>487</v>
      </c>
      <c r="C8" s="2993" t="s">
        <v>3082</v>
      </c>
      <c r="D8" s="2993" t="s">
        <v>1076</v>
      </c>
      <c r="E8" s="2995" t="s">
        <v>2700</v>
      </c>
      <c r="F8" s="2997" t="s">
        <v>488</v>
      </c>
      <c r="G8" s="2998"/>
      <c r="H8" s="2999" t="s">
        <v>3263</v>
      </c>
    </row>
    <row r="9" spans="2:8" ht="27" customHeight="1">
      <c r="B9" s="2879"/>
      <c r="C9" s="2994"/>
      <c r="D9" s="2994"/>
      <c r="E9" s="2996"/>
      <c r="F9" s="899" t="s">
        <v>3083</v>
      </c>
      <c r="G9" s="900" t="s">
        <v>3084</v>
      </c>
      <c r="H9" s="3000"/>
    </row>
    <row r="10" spans="2:8" ht="15" customHeight="1">
      <c r="B10" s="888" t="s">
        <v>489</v>
      </c>
      <c r="C10" s="550">
        <v>59370.469857490003</v>
      </c>
      <c r="D10" s="550">
        <v>61400.965981032212</v>
      </c>
      <c r="E10" s="551">
        <v>64147.623319999992</v>
      </c>
      <c r="F10" s="552">
        <v>3.4200438844700289</v>
      </c>
      <c r="G10" s="550">
        <v>4.4733129114227097</v>
      </c>
      <c r="H10" s="550">
        <v>4.378467598256595</v>
      </c>
    </row>
    <row r="11" spans="2:8" ht="15" customHeight="1">
      <c r="B11" s="553" t="s">
        <v>2819</v>
      </c>
      <c r="C11" s="554">
        <v>44932.00202611</v>
      </c>
      <c r="D11" s="554">
        <v>46757.289528592315</v>
      </c>
      <c r="E11" s="554">
        <v>48044.052884999997</v>
      </c>
      <c r="F11" s="555">
        <v>4.0623329034429405</v>
      </c>
      <c r="G11" s="555">
        <v>2.7520058784006718</v>
      </c>
      <c r="H11" s="556">
        <v>2.0512393674750382</v>
      </c>
    </row>
    <row r="12" spans="2:8" ht="15" customHeight="1">
      <c r="B12" s="557" t="s">
        <v>490</v>
      </c>
      <c r="C12" s="558">
        <v>19742.427833420003</v>
      </c>
      <c r="D12" s="558">
        <v>19927.823110634523</v>
      </c>
      <c r="E12" s="558">
        <v>20529.988685</v>
      </c>
      <c r="F12" s="559">
        <v>0.93907030472049136</v>
      </c>
      <c r="G12" s="559">
        <v>3.0217328356559454</v>
      </c>
      <c r="H12" s="560">
        <v>0.95991677547067467</v>
      </c>
    </row>
    <row r="13" spans="2:8" ht="15" customHeight="1">
      <c r="B13" s="557" t="s">
        <v>477</v>
      </c>
      <c r="C13" s="558">
        <v>25189.574192690001</v>
      </c>
      <c r="D13" s="558">
        <v>26829.466417957792</v>
      </c>
      <c r="E13" s="558">
        <v>27514.064200000001</v>
      </c>
      <c r="F13" s="559">
        <v>6.5102022476572348</v>
      </c>
      <c r="G13" s="559">
        <v>2.551663798963911</v>
      </c>
      <c r="H13" s="560">
        <v>1.0913225920043694</v>
      </c>
    </row>
    <row r="14" spans="2:8" ht="15" customHeight="1">
      <c r="B14" s="561" t="s">
        <v>491</v>
      </c>
      <c r="C14" s="558">
        <v>4084.0562553800005</v>
      </c>
      <c r="D14" s="558">
        <v>4067.6867247295477</v>
      </c>
      <c r="E14" s="558">
        <v>3937.8682910000002</v>
      </c>
      <c r="F14" s="559">
        <v>-0.40081550367698632</v>
      </c>
      <c r="G14" s="559">
        <v>-3.1914560415952096</v>
      </c>
      <c r="H14" s="560">
        <v>-0.20694456409872264</v>
      </c>
    </row>
    <row r="15" spans="2:8" ht="15" customHeight="1">
      <c r="B15" s="561" t="s">
        <v>482</v>
      </c>
      <c r="C15" s="558">
        <v>2398.5379343099999</v>
      </c>
      <c r="D15" s="558">
        <v>2410.0288895538492</v>
      </c>
      <c r="E15" s="558">
        <v>2866.0035499999999</v>
      </c>
      <c r="F15" s="559">
        <v>0.47908165551507315</v>
      </c>
      <c r="G15" s="559">
        <v>18.919883592373115</v>
      </c>
      <c r="H15" s="560">
        <v>0.72687271472305925</v>
      </c>
    </row>
    <row r="16" spans="2:8" ht="15" customHeight="1">
      <c r="B16" s="561" t="s">
        <v>238</v>
      </c>
      <c r="C16" s="558">
        <v>7944.5023094299977</v>
      </c>
      <c r="D16" s="558">
        <v>8165.9352961565</v>
      </c>
      <c r="E16" s="558">
        <v>9282.3394669999998</v>
      </c>
      <c r="F16" s="559">
        <v>2.7872480628983505</v>
      </c>
      <c r="G16" s="559">
        <v>13.671479510362555</v>
      </c>
      <c r="H16" s="560">
        <v>1.779668478935124</v>
      </c>
    </row>
    <row r="17" spans="2:8" ht="15" customHeight="1">
      <c r="B17" s="562" t="s">
        <v>479</v>
      </c>
      <c r="C17" s="563">
        <v>11.371332260010636</v>
      </c>
      <c r="D17" s="563">
        <v>2.5541999999999999E-2</v>
      </c>
      <c r="E17" s="563">
        <v>17.359126999999404</v>
      </c>
      <c r="F17" s="564"/>
      <c r="G17" s="564"/>
      <c r="H17" s="565"/>
    </row>
    <row r="18" spans="2:8" ht="15" customHeight="1">
      <c r="B18" s="566" t="s">
        <v>239</v>
      </c>
      <c r="C18" s="567">
        <v>1477.9960712299999</v>
      </c>
      <c r="D18" s="567">
        <v>1330.052973211853</v>
      </c>
      <c r="E18" s="567">
        <v>2629.7856880000004</v>
      </c>
      <c r="F18" s="567">
        <v>-10.009708476087321</v>
      </c>
      <c r="G18" s="567">
        <v>97.720372117924953</v>
      </c>
      <c r="H18" s="568">
        <v>2.071913921462317</v>
      </c>
    </row>
    <row r="19" spans="2:8" ht="15" customHeight="1">
      <c r="B19" s="569" t="s">
        <v>492</v>
      </c>
      <c r="C19" s="570">
        <v>213.58204870999998</v>
      </c>
      <c r="D19" s="571">
        <v>249.96692655947066</v>
      </c>
      <c r="E19" s="571">
        <v>484.88924599999996</v>
      </c>
      <c r="F19" s="572">
        <v>17.03555053864746</v>
      </c>
      <c r="G19" s="572">
        <v>93.981360924017267</v>
      </c>
      <c r="H19" s="573">
        <v>0.37449147703448177</v>
      </c>
    </row>
    <row r="20" spans="2:8" ht="15" customHeight="1">
      <c r="B20" s="561" t="s">
        <v>485</v>
      </c>
      <c r="C20" s="558">
        <v>1187.4092264199999</v>
      </c>
      <c r="D20" s="558">
        <v>1008.8581421312268</v>
      </c>
      <c r="E20" s="558">
        <v>2114.4872010000004</v>
      </c>
      <c r="F20" s="559">
        <v>-15.037030226478764</v>
      </c>
      <c r="G20" s="559">
        <v>109.59212328237911</v>
      </c>
      <c r="H20" s="560">
        <v>1.7624917900269055</v>
      </c>
    </row>
    <row r="21" spans="2:8" ht="15" customHeight="1">
      <c r="B21" s="561" t="s">
        <v>493</v>
      </c>
      <c r="C21" s="558">
        <v>77.004796099999993</v>
      </c>
      <c r="D21" s="558">
        <v>41.974978521155158</v>
      </c>
      <c r="E21" s="558">
        <v>30.409240999999998</v>
      </c>
      <c r="F21" s="559">
        <v>-45.490436119530017</v>
      </c>
      <c r="G21" s="559">
        <v>-27.553885501873676</v>
      </c>
      <c r="H21" s="560">
        <v>-1.843703117526466E-2</v>
      </c>
    </row>
    <row r="22" spans="2:8" ht="15" customHeight="1">
      <c r="B22" s="574" t="s">
        <v>479</v>
      </c>
      <c r="C22" s="575">
        <v>0</v>
      </c>
      <c r="D22" s="575">
        <v>29.252926000000286</v>
      </c>
      <c r="E22" s="575">
        <v>0</v>
      </c>
      <c r="F22" s="576"/>
      <c r="G22" s="559"/>
      <c r="H22" s="560"/>
    </row>
    <row r="23" spans="2:8" ht="15" customHeight="1">
      <c r="B23" s="889" t="s">
        <v>494</v>
      </c>
      <c r="C23" s="577">
        <v>60848.465928720005</v>
      </c>
      <c r="D23" s="577">
        <v>62731.018954244064</v>
      </c>
      <c r="E23" s="578">
        <v>66777.409007999988</v>
      </c>
      <c r="F23" s="579">
        <v>3.093838105515013</v>
      </c>
      <c r="G23" s="580">
        <v>6.4503815197189081</v>
      </c>
      <c r="H23" s="580"/>
    </row>
    <row r="24" spans="2:8" ht="15" customHeight="1">
      <c r="B24" s="581" t="s">
        <v>250</v>
      </c>
      <c r="C24" s="582">
        <v>61708.941246859999</v>
      </c>
      <c r="D24" s="582">
        <v>62900.753802221101</v>
      </c>
      <c r="E24" s="583">
        <v>66139.671332000013</v>
      </c>
      <c r="F24" s="584">
        <v>1.9313450065418953</v>
      </c>
      <c r="G24" s="584">
        <v>5.1492507386525812</v>
      </c>
      <c r="H24" s="585">
        <v>4.8412516161623991</v>
      </c>
    </row>
    <row r="25" spans="2:8" ht="15" customHeight="1">
      <c r="B25" s="569" t="s">
        <v>495</v>
      </c>
      <c r="C25" s="586">
        <v>16564.668404640004</v>
      </c>
      <c r="D25" s="586">
        <v>17240.766773542251</v>
      </c>
      <c r="E25" s="587">
        <v>17675.039167999999</v>
      </c>
      <c r="F25" s="572">
        <v>4.0815689900128751</v>
      </c>
      <c r="G25" s="572">
        <v>2.518869376066176</v>
      </c>
      <c r="H25" s="573">
        <v>0.6491125236111831</v>
      </c>
    </row>
    <row r="26" spans="2:8" ht="15" customHeight="1">
      <c r="B26" s="561" t="s">
        <v>480</v>
      </c>
      <c r="C26" s="588">
        <v>9709.6959707300139</v>
      </c>
      <c r="D26" s="588">
        <v>10096.220019708224</v>
      </c>
      <c r="E26" s="589">
        <v>10802.691219999999</v>
      </c>
      <c r="F26" s="559">
        <v>3.9808048588070215</v>
      </c>
      <c r="G26" s="559">
        <v>6.9973831682819414</v>
      </c>
      <c r="H26" s="560">
        <v>1.0559715734467028</v>
      </c>
    </row>
    <row r="27" spans="2:8" ht="15" customHeight="1">
      <c r="B27" s="561" t="s">
        <v>481</v>
      </c>
      <c r="C27" s="588">
        <v>8120.8869052100008</v>
      </c>
      <c r="D27" s="588">
        <v>7903.0796748125977</v>
      </c>
      <c r="E27" s="589">
        <v>7773.8473269999995</v>
      </c>
      <c r="F27" s="559">
        <v>-2.6820621065128698</v>
      </c>
      <c r="G27" s="559">
        <v>-1.6352150443891684</v>
      </c>
      <c r="H27" s="560">
        <v>-0.19316524948719785</v>
      </c>
    </row>
    <row r="28" spans="2:8" ht="15" customHeight="1">
      <c r="B28" s="561" t="s">
        <v>482</v>
      </c>
      <c r="C28" s="588">
        <v>25328.66453002999</v>
      </c>
      <c r="D28" s="588">
        <v>25961.772884217571</v>
      </c>
      <c r="E28" s="589">
        <v>26930.787108</v>
      </c>
      <c r="F28" s="559">
        <v>2.4995725828219646</v>
      </c>
      <c r="G28" s="559">
        <v>3.7324655296229907</v>
      </c>
      <c r="H28" s="560">
        <v>1.4483980014431741</v>
      </c>
    </row>
    <row r="29" spans="2:8" ht="15" customHeight="1">
      <c r="B29" s="561" t="s">
        <v>154</v>
      </c>
      <c r="C29" s="588">
        <v>463.45167447000006</v>
      </c>
      <c r="D29" s="588">
        <v>494.07040944902502</v>
      </c>
      <c r="E29" s="589">
        <v>568.25187900000003</v>
      </c>
      <c r="F29" s="559">
        <v>6.6066726404733194</v>
      </c>
      <c r="G29" s="559">
        <v>15.014351827647465</v>
      </c>
      <c r="H29" s="560">
        <v>0.11087999495234871</v>
      </c>
    </row>
    <row r="30" spans="2:8" ht="15" customHeight="1">
      <c r="B30" s="561" t="s">
        <v>483</v>
      </c>
      <c r="C30" s="588">
        <v>1371.5071215699995</v>
      </c>
      <c r="D30" s="588">
        <v>893.98927849142865</v>
      </c>
      <c r="E30" s="589">
        <v>2350.5310790000003</v>
      </c>
      <c r="F30" s="559">
        <v>-34.817015206741608</v>
      </c>
      <c r="G30" s="559">
        <v>162.92609268943673</v>
      </c>
      <c r="H30" s="560">
        <v>2.1771117297332192</v>
      </c>
    </row>
    <row r="31" spans="2:8" ht="15" customHeight="1">
      <c r="B31" s="562" t="s">
        <v>479</v>
      </c>
      <c r="C31" s="590">
        <v>150.06664020998869</v>
      </c>
      <c r="D31" s="590">
        <v>310.85476199999931</v>
      </c>
      <c r="E31" s="591">
        <v>38.523551000000282</v>
      </c>
      <c r="F31" s="559"/>
      <c r="G31" s="559"/>
      <c r="H31" s="560"/>
    </row>
    <row r="32" spans="2:8" ht="15" customHeight="1">
      <c r="B32" s="566" t="s">
        <v>270</v>
      </c>
      <c r="C32" s="592">
        <v>3781.3121488699999</v>
      </c>
      <c r="D32" s="592">
        <v>4001.7289971827913</v>
      </c>
      <c r="E32" s="593">
        <v>5989.2814360000002</v>
      </c>
      <c r="F32" s="567">
        <v>5.8291100981615704</v>
      </c>
      <c r="G32" s="567">
        <v>49.667342296703289</v>
      </c>
      <c r="H32" s="568">
        <v>2.9708201484488375</v>
      </c>
    </row>
    <row r="33" spans="2:8" ht="15" customHeight="1">
      <c r="B33" s="569" t="s">
        <v>222</v>
      </c>
      <c r="C33" s="586">
        <v>2532.3132875799997</v>
      </c>
      <c r="D33" s="586">
        <v>2628.0460827456618</v>
      </c>
      <c r="E33" s="587">
        <v>3917.4799050000001</v>
      </c>
      <c r="F33" s="572">
        <v>3.7804483211138913</v>
      </c>
      <c r="G33" s="572">
        <v>49.064353578883861</v>
      </c>
      <c r="H33" s="573">
        <v>1.9273332891403951</v>
      </c>
    </row>
    <row r="34" spans="2:8" ht="15" customHeight="1">
      <c r="B34" s="561" t="s">
        <v>485</v>
      </c>
      <c r="C34" s="588">
        <v>1220.0510359300001</v>
      </c>
      <c r="D34" s="588">
        <v>1341.8172027486544</v>
      </c>
      <c r="E34" s="589">
        <v>1855.8167800000001</v>
      </c>
      <c r="F34" s="559">
        <v>9.9804158377552117</v>
      </c>
      <c r="G34" s="559">
        <v>38.306229507151933</v>
      </c>
      <c r="H34" s="560">
        <v>0.76828176734858855</v>
      </c>
    </row>
    <row r="35" spans="2:8" ht="15" customHeight="1">
      <c r="B35" s="561" t="s">
        <v>486</v>
      </c>
      <c r="C35" s="588">
        <v>18.005256860000003</v>
      </c>
      <c r="D35" s="588">
        <v>31.865711688475052</v>
      </c>
      <c r="E35" s="589">
        <v>183.51268400000001</v>
      </c>
      <c r="F35" s="559">
        <v>76.980044973793539</v>
      </c>
      <c r="G35" s="559">
        <v>475.89388178131128</v>
      </c>
      <c r="H35" s="560">
        <v>0.22666867650669034</v>
      </c>
    </row>
    <row r="36" spans="2:8" ht="15" customHeight="1">
      <c r="B36" s="562" t="s">
        <v>479</v>
      </c>
      <c r="C36" s="594">
        <v>10.942568500000036</v>
      </c>
      <c r="D36" s="594">
        <v>0</v>
      </c>
      <c r="E36" s="595">
        <v>32.472067000000017</v>
      </c>
      <c r="F36" s="596"/>
      <c r="G36" s="596"/>
      <c r="H36" s="597"/>
    </row>
    <row r="37" spans="2:8" ht="15" customHeight="1">
      <c r="B37" s="890" t="s">
        <v>496</v>
      </c>
      <c r="C37" s="598">
        <v>65490.253395729997</v>
      </c>
      <c r="D37" s="598">
        <v>66902.482799403893</v>
      </c>
      <c r="E37" s="598">
        <v>72128.952768000017</v>
      </c>
      <c r="F37" s="599">
        <v>2.1563963039513521</v>
      </c>
      <c r="G37" s="600">
        <v>7.8120717646112423</v>
      </c>
      <c r="H37" s="600"/>
    </row>
    <row r="38" spans="2:8" ht="15" customHeight="1">
      <c r="B38" s="891" t="s">
        <v>104</v>
      </c>
      <c r="C38" s="601">
        <v>-4641.7874670099918</v>
      </c>
      <c r="D38" s="601">
        <v>-4171.4638451598294</v>
      </c>
      <c r="E38" s="601">
        <v>-5351.5437600000296</v>
      </c>
      <c r="F38" s="602"/>
      <c r="G38" s="550"/>
      <c r="H38" s="550"/>
    </row>
    <row r="39" spans="2:8" ht="15" customHeight="1">
      <c r="B39" s="603" t="s">
        <v>497</v>
      </c>
      <c r="C39" s="604">
        <v>-2.2765443725827121</v>
      </c>
      <c r="D39" s="604">
        <v>-1.9791253462419205</v>
      </c>
      <c r="E39" s="605">
        <v>-2.4570569551383725</v>
      </c>
      <c r="F39" s="606"/>
      <c r="G39" s="607"/>
      <c r="H39" s="608"/>
    </row>
    <row r="40" spans="2:8" ht="15" customHeight="1">
      <c r="B40" s="609" t="s">
        <v>247</v>
      </c>
      <c r="C40" s="610"/>
      <c r="D40" s="610"/>
      <c r="E40" s="611"/>
      <c r="F40" s="612"/>
      <c r="G40" s="613"/>
      <c r="H40" s="614"/>
    </row>
    <row r="41" spans="2:8" ht="15" customHeight="1">
      <c r="B41" s="892" t="s">
        <v>498</v>
      </c>
      <c r="C41" s="615">
        <v>57369.366490519998</v>
      </c>
      <c r="D41" s="615">
        <v>58999.403124591292</v>
      </c>
      <c r="E41" s="616">
        <v>64355.105441000022</v>
      </c>
      <c r="F41" s="612"/>
      <c r="G41" s="613"/>
      <c r="H41" s="614"/>
    </row>
    <row r="42" spans="2:8" ht="15" customHeight="1">
      <c r="B42" s="617" t="s">
        <v>499</v>
      </c>
      <c r="C42" s="618">
        <v>-2338.4713893699954</v>
      </c>
      <c r="D42" s="618">
        <v>-1499.7878211888892</v>
      </c>
      <c r="E42" s="619">
        <v>-1992.0480120000211</v>
      </c>
      <c r="F42" s="612"/>
      <c r="G42" s="613"/>
      <c r="H42" s="614"/>
    </row>
    <row r="43" spans="2:8" ht="15" customHeight="1">
      <c r="B43" s="617" t="s">
        <v>500</v>
      </c>
      <c r="C43" s="618">
        <v>-2303.31607764</v>
      </c>
      <c r="D43" s="618">
        <v>-2671.6760239709383</v>
      </c>
      <c r="E43" s="619">
        <v>-3359.4957479999998</v>
      </c>
      <c r="F43" s="612"/>
      <c r="G43" s="613"/>
      <c r="H43" s="614"/>
    </row>
    <row r="44" spans="2:8" ht="15" customHeight="1">
      <c r="B44" s="893" t="s">
        <v>105</v>
      </c>
      <c r="C44" s="894">
        <v>3479.099438200009</v>
      </c>
      <c r="D44" s="894">
        <v>3731.6158296527683</v>
      </c>
      <c r="E44" s="895">
        <v>2422.3035669999699</v>
      </c>
      <c r="F44" s="896"/>
      <c r="G44" s="897"/>
      <c r="H44" s="898"/>
    </row>
    <row r="45" spans="2:8" ht="42.75" customHeight="1">
      <c r="B45" s="2698" t="s">
        <v>3395</v>
      </c>
      <c r="C45" s="2698"/>
      <c r="D45" s="2698"/>
      <c r="E45" s="2698"/>
      <c r="F45" s="2698"/>
      <c r="G45" s="2698"/>
      <c r="H45" s="2698"/>
    </row>
    <row r="46" spans="2:8">
      <c r="B46" s="475" t="s">
        <v>2584</v>
      </c>
    </row>
  </sheetData>
  <mergeCells count="7">
    <mergeCell ref="B45:H45"/>
    <mergeCell ref="B8:B9"/>
    <mergeCell ref="C8:C9"/>
    <mergeCell ref="D8:D9"/>
    <mergeCell ref="E8:E9"/>
    <mergeCell ref="F8:G8"/>
    <mergeCell ref="H8:H9"/>
  </mergeCells>
  <pageMargins left="0.7" right="0.7" top="0.75" bottom="0.75" header="0.3" footer="0.3"/>
  <pageSetup paperSize="9" orientation="portrait" r:id="rId1"/>
  <drawing r:id="rId2"/>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4"/>
  <dimension ref="B1:F25"/>
  <sheetViews>
    <sheetView workbookViewId="0">
      <selection activeCell="B6" sqref="B6"/>
    </sheetView>
  </sheetViews>
  <sheetFormatPr defaultRowHeight="12"/>
  <cols>
    <col min="1" max="1" width="9.140625" style="3"/>
    <col min="2" max="2" width="25" style="3" customWidth="1"/>
    <col min="3" max="4" width="10.85546875" style="3" customWidth="1"/>
    <col min="5" max="5" width="10.42578125" style="3" customWidth="1"/>
    <col min="6" max="6" width="12.710937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2068" t="s">
        <v>3394</v>
      </c>
    </row>
    <row r="7" spans="2:6" ht="15" customHeight="1">
      <c r="B7" s="3" t="s">
        <v>56</v>
      </c>
    </row>
    <row r="8" spans="2:6" ht="20.100000000000001" customHeight="1">
      <c r="B8" s="3002"/>
      <c r="C8" s="3003" t="s">
        <v>1076</v>
      </c>
      <c r="D8" s="3004" t="s">
        <v>2703</v>
      </c>
      <c r="E8" s="3003" t="s">
        <v>1056</v>
      </c>
      <c r="F8" s="3005" t="s">
        <v>1057</v>
      </c>
    </row>
    <row r="9" spans="2:6" ht="20.100000000000001" customHeight="1">
      <c r="B9" s="3002"/>
      <c r="C9" s="3003"/>
      <c r="D9" s="3004"/>
      <c r="E9" s="3003"/>
      <c r="F9" s="3005"/>
    </row>
    <row r="10" spans="2:6" ht="15" customHeight="1">
      <c r="B10" s="667" t="s">
        <v>241</v>
      </c>
      <c r="C10" s="668">
        <v>17240.766773542251</v>
      </c>
      <c r="D10" s="668">
        <v>17675.039167999999</v>
      </c>
      <c r="E10" s="669">
        <v>2.5188693760661796</v>
      </c>
      <c r="F10" s="670">
        <v>0.6491125236111831</v>
      </c>
    </row>
    <row r="11" spans="2:6" ht="15" customHeight="1">
      <c r="B11" s="667" t="s">
        <v>480</v>
      </c>
      <c r="C11" s="668">
        <v>10096.220019708224</v>
      </c>
      <c r="D11" s="668">
        <v>10802.691219999999</v>
      </c>
      <c r="E11" s="669">
        <v>6.9973831682819343</v>
      </c>
      <c r="F11" s="670">
        <v>1.0559715734467028</v>
      </c>
    </row>
    <row r="12" spans="2:6" ht="15" customHeight="1">
      <c r="B12" s="667" t="s">
        <v>481</v>
      </c>
      <c r="C12" s="668">
        <v>7903.0796748125977</v>
      </c>
      <c r="D12" s="668">
        <v>7773.8473269999995</v>
      </c>
      <c r="E12" s="669">
        <v>-1.6352150443891711</v>
      </c>
      <c r="F12" s="670">
        <v>-0.19316524948719785</v>
      </c>
    </row>
    <row r="13" spans="2:6" ht="15" customHeight="1">
      <c r="B13" s="667" t="s">
        <v>538</v>
      </c>
      <c r="C13" s="668">
        <v>27303.590086966225</v>
      </c>
      <c r="D13" s="668">
        <v>28786.603888000001</v>
      </c>
      <c r="E13" s="669">
        <v>5.4315707066731722</v>
      </c>
      <c r="F13" s="670">
        <v>2.2166797687917641</v>
      </c>
    </row>
    <row r="14" spans="2:6" ht="15" customHeight="1">
      <c r="B14" s="667" t="s">
        <v>154</v>
      </c>
      <c r="C14" s="668">
        <v>494.07040944902502</v>
      </c>
      <c r="D14" s="668">
        <v>568.25187900000003</v>
      </c>
      <c r="E14" s="669">
        <v>15.014351827647477</v>
      </c>
      <c r="F14" s="670">
        <v>0.11087999495234874</v>
      </c>
    </row>
    <row r="15" spans="2:6" ht="15" customHeight="1">
      <c r="B15" s="667" t="s">
        <v>222</v>
      </c>
      <c r="C15" s="668">
        <v>2628.0460827456618</v>
      </c>
      <c r="D15" s="668">
        <v>3917.4799050000001</v>
      </c>
      <c r="E15" s="669">
        <v>49.064353578883853</v>
      </c>
      <c r="F15" s="670">
        <v>1.9273332891403956</v>
      </c>
    </row>
    <row r="16" spans="2:6" ht="15" customHeight="1">
      <c r="B16" s="667" t="s">
        <v>240</v>
      </c>
      <c r="C16" s="668">
        <v>925.85499017990367</v>
      </c>
      <c r="D16" s="668">
        <v>2534.0437630000001</v>
      </c>
      <c r="E16" s="669">
        <v>173.6976945501593</v>
      </c>
      <c r="F16" s="670">
        <v>2.4037804062399091</v>
      </c>
    </row>
    <row r="17" spans="2:6" ht="15" customHeight="1">
      <c r="B17" s="667" t="s">
        <v>479</v>
      </c>
      <c r="C17" s="668">
        <v>310.85476199999931</v>
      </c>
      <c r="D17" s="668">
        <v>70.995618000000292</v>
      </c>
      <c r="E17" s="669"/>
      <c r="F17" s="670"/>
    </row>
    <row r="18" spans="2:6" ht="15" customHeight="1">
      <c r="B18" s="928" t="s">
        <v>496</v>
      </c>
      <c r="C18" s="671">
        <v>66902.482799403893</v>
      </c>
      <c r="D18" s="671">
        <v>72128.952767999988</v>
      </c>
      <c r="E18" s="671">
        <v>7.8120717646112059</v>
      </c>
      <c r="F18" s="929"/>
    </row>
    <row r="19" spans="2:6" ht="15" customHeight="1">
      <c r="B19" s="672" t="s">
        <v>497</v>
      </c>
      <c r="C19" s="673">
        <v>31.741471183658582</v>
      </c>
      <c r="D19" s="673">
        <v>33.116602052313318</v>
      </c>
      <c r="E19" s="673"/>
      <c r="F19" s="674"/>
    </row>
    <row r="20" spans="2:6" ht="15" customHeight="1">
      <c r="B20" s="928" t="s">
        <v>498</v>
      </c>
      <c r="C20" s="671">
        <v>58999.403124591292</v>
      </c>
      <c r="D20" s="671">
        <v>64355.105440999992</v>
      </c>
      <c r="E20" s="671">
        <v>9.077553386597593</v>
      </c>
      <c r="F20" s="929">
        <v>8.005237014098407</v>
      </c>
    </row>
    <row r="21" spans="2:6" ht="15" customHeight="1">
      <c r="B21" s="2459" t="s">
        <v>497</v>
      </c>
      <c r="C21" s="2460">
        <v>27.991903674895557</v>
      </c>
      <c r="D21" s="2460">
        <v>29.547391652548399</v>
      </c>
      <c r="E21" s="2460"/>
      <c r="F21" s="2461"/>
    </row>
    <row r="22" spans="2:6" ht="15" customHeight="1">
      <c r="B22" s="2462" t="s">
        <v>3264</v>
      </c>
      <c r="C22" s="668"/>
      <c r="D22" s="668"/>
      <c r="E22" s="669"/>
      <c r="F22" s="670"/>
    </row>
    <row r="23" spans="2:6" ht="15" customHeight="1">
      <c r="B23" s="2458" t="s">
        <v>250</v>
      </c>
      <c r="C23" s="2463">
        <v>62900.753802221101</v>
      </c>
      <c r="D23" s="2463">
        <v>66139.671332000013</v>
      </c>
      <c r="E23" s="2464">
        <v>5.1492507386525777</v>
      </c>
      <c r="F23" s="2465"/>
    </row>
    <row r="24" spans="2:6" ht="37.5" customHeight="1">
      <c r="B24" s="3001" t="s">
        <v>3265</v>
      </c>
      <c r="C24" s="3001"/>
      <c r="D24" s="3001"/>
      <c r="E24" s="3001"/>
      <c r="F24" s="3001"/>
    </row>
    <row r="25" spans="2:6">
      <c r="B25" s="3" t="s">
        <v>18</v>
      </c>
    </row>
  </sheetData>
  <mergeCells count="6">
    <mergeCell ref="B24:F24"/>
    <mergeCell ref="B8:B9"/>
    <mergeCell ref="C8:C9"/>
    <mergeCell ref="D8:D9"/>
    <mergeCell ref="E8:E9"/>
    <mergeCell ref="F8:F9"/>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1:W61"/>
  <sheetViews>
    <sheetView showGridLines="0" workbookViewId="0">
      <selection activeCell="N15" sqref="N15"/>
    </sheetView>
  </sheetViews>
  <sheetFormatPr defaultRowHeight="12"/>
  <cols>
    <col min="1" max="7" width="9.140625" style="1188"/>
    <col min="8" max="8" width="12.28515625" style="1188" customWidth="1"/>
    <col min="9" max="9" width="9.5703125" style="1188" bestFit="1" customWidth="1"/>
    <col min="10" max="15" width="9.140625" style="1188"/>
    <col min="16" max="16" width="9.140625" style="2217"/>
    <col min="17" max="17" width="16.140625" style="2217" bestFit="1" customWidth="1"/>
    <col min="18" max="18" width="30.140625" style="2217" bestFit="1" customWidth="1"/>
    <col min="19" max="16384" width="9.140625" style="1188"/>
  </cols>
  <sheetData>
    <row r="1" spans="2:23">
      <c r="H1" s="1360"/>
      <c r="I1" s="1360"/>
    </row>
    <row r="2" spans="2:23">
      <c r="H2" s="1360"/>
      <c r="I2" s="1360"/>
    </row>
    <row r="3" spans="2:23">
      <c r="H3" s="1360"/>
      <c r="I3" s="1360"/>
    </row>
    <row r="4" spans="2:23">
      <c r="H4" s="1360"/>
      <c r="I4" s="1360"/>
    </row>
    <row r="5" spans="2:23">
      <c r="H5" s="1360"/>
      <c r="I5" s="1360"/>
    </row>
    <row r="6" spans="2:23">
      <c r="H6" s="1360"/>
      <c r="I6" s="1360"/>
    </row>
    <row r="7" spans="2:23" ht="15.75">
      <c r="B7" s="13" t="s">
        <v>3262</v>
      </c>
      <c r="H7" s="1360"/>
      <c r="I7" s="1360"/>
    </row>
    <row r="8" spans="2:23">
      <c r="H8" s="1360"/>
      <c r="I8" s="1360"/>
      <c r="Q8" s="2220" t="s">
        <v>1082</v>
      </c>
      <c r="R8" s="2220" t="s">
        <v>1083</v>
      </c>
    </row>
    <row r="9" spans="2:23">
      <c r="H9" s="1360"/>
      <c r="I9" s="1360"/>
      <c r="P9" s="2221" t="s">
        <v>1170</v>
      </c>
      <c r="Q9" s="2218">
        <v>88.881010000000003</v>
      </c>
      <c r="R9" s="2218">
        <v>6.3392699999999996E-2</v>
      </c>
    </row>
    <row r="10" spans="2:23">
      <c r="H10" s="1360"/>
      <c r="I10" s="1360"/>
      <c r="P10" s="2221" t="s">
        <v>25</v>
      </c>
      <c r="Q10" s="2218">
        <v>122.22</v>
      </c>
      <c r="R10" s="2218">
        <v>11.2105</v>
      </c>
    </row>
    <row r="11" spans="2:23">
      <c r="H11" s="1360"/>
      <c r="I11" s="1360"/>
      <c r="P11" s="2221" t="s">
        <v>26</v>
      </c>
      <c r="Q11" s="2218">
        <v>149.1181</v>
      </c>
      <c r="R11" s="2218">
        <v>0.19366269999999999</v>
      </c>
    </row>
    <row r="12" spans="2:23">
      <c r="H12" s="1360"/>
      <c r="I12" s="1360"/>
      <c r="P12" s="2221" t="s">
        <v>27</v>
      </c>
      <c r="Q12" s="2218">
        <v>88.614040000000003</v>
      </c>
      <c r="R12" s="2218">
        <v>0.10058259999999999</v>
      </c>
    </row>
    <row r="13" spans="2:23">
      <c r="H13" s="1360"/>
      <c r="I13" s="1360"/>
      <c r="P13" s="2221" t="s">
        <v>1171</v>
      </c>
      <c r="Q13" s="2218">
        <v>83.398610000000005</v>
      </c>
      <c r="R13" s="2218">
        <v>0.1114298</v>
      </c>
    </row>
    <row r="14" spans="2:23">
      <c r="H14" s="1360"/>
      <c r="I14" s="1360"/>
      <c r="P14" s="2221" t="s">
        <v>25</v>
      </c>
      <c r="Q14" s="2218">
        <v>116.86839999999999</v>
      </c>
      <c r="R14" s="2218">
        <v>3.5435700000000001E-2</v>
      </c>
    </row>
    <row r="15" spans="2:23">
      <c r="H15" s="1360"/>
      <c r="I15" s="1360"/>
      <c r="P15" s="2221" t="s">
        <v>26</v>
      </c>
      <c r="Q15" s="2218">
        <v>92.731300000000005</v>
      </c>
      <c r="R15" s="2218">
        <v>0</v>
      </c>
    </row>
    <row r="16" spans="2:23">
      <c r="H16" s="1360"/>
      <c r="I16" s="1360"/>
      <c r="J16" s="1187"/>
      <c r="K16" s="1187"/>
      <c r="L16" s="1187"/>
      <c r="M16" s="1187"/>
      <c r="N16" s="1187"/>
      <c r="O16" s="1187"/>
      <c r="P16" s="2221" t="s">
        <v>27</v>
      </c>
      <c r="Q16" s="2218">
        <v>82.970579999999998</v>
      </c>
      <c r="R16" s="2218">
        <v>0</v>
      </c>
      <c r="S16" s="1187"/>
      <c r="T16" s="1187"/>
      <c r="U16" s="1187"/>
      <c r="V16" s="1187"/>
      <c r="W16" s="1187"/>
    </row>
    <row r="17" spans="2:23">
      <c r="H17" s="1360"/>
      <c r="I17" s="1360"/>
      <c r="J17" s="1187"/>
      <c r="K17" s="1187"/>
      <c r="L17" s="1187"/>
      <c r="M17" s="1187"/>
      <c r="N17" s="1187"/>
      <c r="O17" s="1187"/>
      <c r="P17" s="2221" t="s">
        <v>1172</v>
      </c>
      <c r="Q17" s="2218">
        <v>144.37719999999999</v>
      </c>
      <c r="R17" s="2218">
        <v>0</v>
      </c>
      <c r="S17" s="1187"/>
      <c r="T17" s="1187"/>
      <c r="U17" s="1187"/>
      <c r="V17" s="1187"/>
      <c r="W17" s="1187"/>
    </row>
    <row r="18" spans="2:23">
      <c r="H18" s="1360"/>
      <c r="I18" s="1360"/>
      <c r="J18" s="1187"/>
      <c r="K18" s="1187"/>
      <c r="L18" s="1187"/>
      <c r="M18" s="1187"/>
      <c r="N18" s="1187"/>
      <c r="O18" s="1187"/>
      <c r="P18" s="2221" t="s">
        <v>25</v>
      </c>
      <c r="Q18" s="2218">
        <v>124.95059999999999</v>
      </c>
      <c r="R18" s="2218">
        <v>0.747193</v>
      </c>
      <c r="S18" s="1187"/>
      <c r="T18" s="1187"/>
      <c r="U18" s="1187"/>
      <c r="V18" s="1187"/>
      <c r="W18" s="1187"/>
    </row>
    <row r="19" spans="2:23">
      <c r="H19" s="1360"/>
      <c r="I19" s="1360"/>
      <c r="J19" s="1187"/>
      <c r="K19" s="1187"/>
      <c r="L19" s="1187"/>
      <c r="M19" s="1187"/>
      <c r="N19" s="1187"/>
      <c r="O19" s="1187"/>
      <c r="P19" s="2221" t="s">
        <v>26</v>
      </c>
      <c r="Q19" s="2218">
        <v>97.417019999999994</v>
      </c>
      <c r="R19" s="2218">
        <v>0.49539509999999998</v>
      </c>
      <c r="S19" s="1187"/>
      <c r="T19" s="1187"/>
      <c r="U19" s="1187"/>
      <c r="V19" s="1187"/>
      <c r="W19" s="1187"/>
    </row>
    <row r="20" spans="2:23">
      <c r="H20" s="1360"/>
      <c r="I20" s="1360"/>
      <c r="J20" s="1187"/>
      <c r="K20" s="1187"/>
      <c r="L20" s="1187"/>
      <c r="M20" s="1187"/>
      <c r="N20" s="1187"/>
      <c r="O20" s="1187"/>
      <c r="P20" s="2221" t="s">
        <v>27</v>
      </c>
      <c r="Q20" s="2218">
        <v>134.93010000000001</v>
      </c>
      <c r="R20" s="2218">
        <v>0.45423570000000002</v>
      </c>
      <c r="S20" s="1187"/>
      <c r="T20" s="1187"/>
      <c r="U20" s="1187"/>
      <c r="V20" s="1187"/>
      <c r="W20" s="1187"/>
    </row>
    <row r="21" spans="2:23">
      <c r="H21" s="1360"/>
      <c r="I21" s="1360"/>
      <c r="J21" s="1187"/>
      <c r="K21" s="1187"/>
      <c r="L21" s="1187"/>
      <c r="M21" s="1187"/>
      <c r="N21" s="1187"/>
      <c r="O21" s="1187"/>
      <c r="P21" s="2221" t="s">
        <v>1173</v>
      </c>
      <c r="Q21" s="2218">
        <v>138.59129999999999</v>
      </c>
      <c r="R21" s="2218">
        <v>6.3264999999999997E-3</v>
      </c>
      <c r="S21" s="1187"/>
      <c r="T21" s="1187"/>
      <c r="U21" s="1187"/>
      <c r="V21" s="1187"/>
      <c r="W21" s="1187"/>
    </row>
    <row r="22" spans="2:23">
      <c r="J22" s="1187"/>
      <c r="K22" s="1187"/>
      <c r="L22" s="1187"/>
      <c r="M22" s="1187"/>
      <c r="N22" s="1187"/>
      <c r="O22" s="1187"/>
      <c r="P22" s="2221" t="s">
        <v>25</v>
      </c>
      <c r="Q22" s="2218">
        <v>160.6216</v>
      </c>
      <c r="R22" s="2218">
        <v>9.4024700000000003E-2</v>
      </c>
      <c r="S22" s="1187"/>
      <c r="T22" s="1187"/>
      <c r="U22" s="1187"/>
      <c r="V22" s="1187"/>
      <c r="W22" s="1187"/>
    </row>
    <row r="23" spans="2:23">
      <c r="J23" s="1187"/>
      <c r="K23" s="1187"/>
      <c r="L23" s="1187"/>
      <c r="M23" s="1187"/>
      <c r="N23" s="1187"/>
      <c r="O23" s="1187"/>
      <c r="P23" s="2221" t="s">
        <v>26</v>
      </c>
      <c r="Q23" s="2218">
        <v>145.12700000000001</v>
      </c>
      <c r="R23" s="2218">
        <v>0</v>
      </c>
      <c r="S23" s="1187"/>
      <c r="T23" s="1187"/>
      <c r="U23" s="1187"/>
      <c r="V23" s="1187"/>
      <c r="W23" s="1187"/>
    </row>
    <row r="24" spans="2:23">
      <c r="J24" s="1187"/>
      <c r="K24" s="1187"/>
      <c r="L24" s="1187"/>
      <c r="M24" s="1187"/>
      <c r="N24" s="1187"/>
      <c r="O24" s="1187"/>
      <c r="P24" s="2221" t="s">
        <v>27</v>
      </c>
      <c r="Q24" s="2218">
        <v>101.9066</v>
      </c>
      <c r="R24" s="2218">
        <v>6.6736599999999993E-2</v>
      </c>
      <c r="S24" s="1187"/>
      <c r="T24" s="1187"/>
      <c r="U24" s="1187"/>
      <c r="V24" s="1187"/>
      <c r="W24" s="1187"/>
    </row>
    <row r="25" spans="2:23">
      <c r="J25" s="1187"/>
      <c r="K25" s="1187"/>
      <c r="L25" s="1187"/>
      <c r="M25" s="1187"/>
      <c r="N25" s="1187"/>
      <c r="O25" s="1187"/>
      <c r="P25" s="2221" t="s">
        <v>1174</v>
      </c>
      <c r="Q25" s="2218">
        <v>90.160200000000003</v>
      </c>
      <c r="R25" s="2218">
        <v>0</v>
      </c>
      <c r="S25" s="1187"/>
      <c r="T25" s="1187"/>
      <c r="U25" s="1187"/>
      <c r="V25" s="1187"/>
      <c r="W25" s="1187"/>
    </row>
    <row r="26" spans="2:23">
      <c r="J26" s="1187"/>
      <c r="K26" s="1187"/>
      <c r="L26" s="1187"/>
      <c r="M26" s="1187"/>
      <c r="N26" s="1187"/>
      <c r="O26" s="1187"/>
      <c r="P26" s="2221" t="s">
        <v>25</v>
      </c>
      <c r="Q26" s="2218">
        <v>92.604429999999994</v>
      </c>
      <c r="R26" s="2218">
        <v>0</v>
      </c>
      <c r="S26" s="1187"/>
      <c r="T26" s="1187"/>
      <c r="U26" s="1187"/>
      <c r="V26" s="1187"/>
      <c r="W26" s="1187"/>
    </row>
    <row r="27" spans="2:23" ht="14.25">
      <c r="B27" s="1188" t="s">
        <v>2996</v>
      </c>
      <c r="K27" s="1187"/>
      <c r="L27" s="1187"/>
      <c r="M27" s="1187"/>
      <c r="N27" s="1187"/>
      <c r="O27" s="1187"/>
      <c r="P27" s="2221" t="s">
        <v>26</v>
      </c>
      <c r="Q27" s="2218">
        <v>133.76400000000001</v>
      </c>
      <c r="R27" s="2218">
        <v>7.3208300000000004E-2</v>
      </c>
      <c r="S27" s="1187"/>
      <c r="T27" s="1187"/>
      <c r="U27" s="1187"/>
      <c r="V27" s="1187"/>
      <c r="W27" s="1187"/>
    </row>
    <row r="28" spans="2:23">
      <c r="B28" s="1187" t="s">
        <v>2998</v>
      </c>
      <c r="C28" s="1187"/>
      <c r="D28" s="1187"/>
      <c r="E28" s="1187"/>
      <c r="F28" s="1187"/>
      <c r="G28" s="1187"/>
      <c r="H28" s="1187"/>
      <c r="I28" s="1187"/>
      <c r="J28" s="1187"/>
      <c r="K28" s="1187"/>
      <c r="L28" s="1187"/>
      <c r="M28" s="1187"/>
      <c r="N28" s="1187"/>
      <c r="O28" s="1187"/>
      <c r="P28" s="2221" t="s">
        <v>27</v>
      </c>
      <c r="Q28" s="2218">
        <v>131.04509999999999</v>
      </c>
      <c r="R28" s="2218">
        <v>0.52397870000000002</v>
      </c>
      <c r="S28" s="1187"/>
      <c r="T28" s="1187"/>
      <c r="U28" s="1187"/>
      <c r="V28" s="1187"/>
      <c r="W28" s="1187"/>
    </row>
    <row r="29" spans="2:23">
      <c r="B29" s="1356"/>
      <c r="C29" s="1187"/>
      <c r="D29" s="1187"/>
      <c r="E29" s="1187"/>
      <c r="F29" s="1187"/>
      <c r="G29" s="1187"/>
      <c r="H29" s="1187"/>
      <c r="I29" s="1187"/>
      <c r="J29" s="1187"/>
      <c r="K29" s="1187"/>
      <c r="L29" s="1187"/>
      <c r="M29" s="1187"/>
      <c r="N29" s="1187"/>
      <c r="O29" s="1187"/>
      <c r="P29" s="2221" t="s">
        <v>1175</v>
      </c>
      <c r="Q29" s="2218">
        <v>131.2363</v>
      </c>
      <c r="R29" s="2218">
        <v>0.98963120000000004</v>
      </c>
      <c r="S29" s="1187"/>
      <c r="T29" s="1187"/>
      <c r="U29" s="1187"/>
      <c r="V29" s="1187"/>
      <c r="W29" s="1187"/>
    </row>
    <row r="30" spans="2:23">
      <c r="B30" s="2665" t="s">
        <v>2997</v>
      </c>
      <c r="C30" s="2665"/>
      <c r="D30" s="2665"/>
      <c r="E30" s="2665"/>
      <c r="F30" s="2665"/>
      <c r="G30" s="2665"/>
      <c r="H30" s="2665"/>
      <c r="I30" s="2665"/>
      <c r="J30" s="2665"/>
      <c r="K30" s="1187"/>
      <c r="L30" s="1187"/>
      <c r="M30" s="1187"/>
      <c r="N30" s="1187"/>
      <c r="O30" s="1187"/>
      <c r="P30" s="2221" t="s">
        <v>25</v>
      </c>
      <c r="Q30" s="2218">
        <v>257.14780000000002</v>
      </c>
      <c r="R30" s="2218">
        <v>0.30586459999999999</v>
      </c>
      <c r="S30" s="1187"/>
      <c r="T30" s="1187"/>
      <c r="U30" s="1187"/>
      <c r="V30" s="1187"/>
      <c r="W30" s="1187"/>
    </row>
    <row r="31" spans="2:23">
      <c r="B31" s="2665"/>
      <c r="C31" s="2665"/>
      <c r="D31" s="2665"/>
      <c r="E31" s="2665"/>
      <c r="F31" s="2665"/>
      <c r="G31" s="2665"/>
      <c r="H31" s="2665"/>
      <c r="I31" s="2665"/>
      <c r="J31" s="2665"/>
      <c r="K31" s="1187"/>
      <c r="L31" s="1187"/>
      <c r="M31" s="1187"/>
      <c r="N31" s="1187"/>
      <c r="O31" s="1187"/>
      <c r="P31" s="2221" t="s">
        <v>26</v>
      </c>
      <c r="Q31" s="2218">
        <v>177.22470000000001</v>
      </c>
      <c r="R31" s="2218">
        <v>0.42070800000000003</v>
      </c>
      <c r="S31" s="1187"/>
      <c r="T31" s="1187"/>
      <c r="U31" s="1187"/>
      <c r="V31" s="1187"/>
      <c r="W31" s="1187"/>
    </row>
    <row r="32" spans="2:23">
      <c r="B32" s="2665"/>
      <c r="C32" s="2665"/>
      <c r="D32" s="2665"/>
      <c r="E32" s="2665"/>
      <c r="F32" s="2665"/>
      <c r="G32" s="2665"/>
      <c r="H32" s="2665"/>
      <c r="I32" s="2665"/>
      <c r="J32" s="2665"/>
      <c r="K32" s="1187"/>
      <c r="L32" s="1187"/>
      <c r="M32" s="1187"/>
      <c r="N32" s="1187"/>
      <c r="O32" s="1187"/>
      <c r="P32" s="2221" t="s">
        <v>27</v>
      </c>
      <c r="Q32" s="2218">
        <v>277.47390000000001</v>
      </c>
      <c r="R32" s="2218">
        <v>0.36723319999999998</v>
      </c>
      <c r="S32" s="1187"/>
      <c r="T32" s="1187"/>
      <c r="U32" s="1187"/>
      <c r="V32" s="1187"/>
      <c r="W32" s="1187"/>
    </row>
    <row r="33" spans="2:23">
      <c r="B33" s="2665"/>
      <c r="C33" s="2665"/>
      <c r="D33" s="2665"/>
      <c r="E33" s="2665"/>
      <c r="F33" s="2665"/>
      <c r="G33" s="2665"/>
      <c r="H33" s="2665"/>
      <c r="I33" s="2665"/>
      <c r="J33" s="2665"/>
      <c r="K33" s="1187"/>
      <c r="L33" s="1187"/>
      <c r="M33" s="1187"/>
      <c r="N33" s="1187"/>
      <c r="O33" s="1187"/>
      <c r="P33" s="2221" t="s">
        <v>1176</v>
      </c>
      <c r="Q33" s="2218">
        <v>219.99860000000001</v>
      </c>
      <c r="R33" s="2218">
        <v>0.34446470000000001</v>
      </c>
      <c r="S33" s="1187"/>
      <c r="T33" s="1187"/>
      <c r="U33" s="1187"/>
      <c r="V33" s="1187"/>
      <c r="W33" s="1187"/>
    </row>
    <row r="34" spans="2:23" ht="15" customHeight="1">
      <c r="B34" s="1357"/>
      <c r="C34" s="1187"/>
      <c r="D34" s="1187"/>
      <c r="E34" s="1187"/>
      <c r="F34" s="1187"/>
      <c r="G34" s="1187"/>
      <c r="H34" s="1187"/>
      <c r="I34" s="1187"/>
      <c r="J34" s="1187"/>
      <c r="K34" s="1187"/>
      <c r="L34" s="1187"/>
      <c r="M34" s="1187"/>
      <c r="N34" s="1187"/>
      <c r="O34" s="1187"/>
      <c r="P34" s="2221" t="s">
        <v>25</v>
      </c>
      <c r="Q34" s="2218">
        <v>99.211020000000005</v>
      </c>
      <c r="R34" s="2218">
        <v>0.60442289999999999</v>
      </c>
      <c r="S34" s="1187"/>
      <c r="T34" s="1187"/>
      <c r="U34" s="1187"/>
      <c r="V34" s="1187"/>
      <c r="W34" s="1187"/>
    </row>
    <row r="35" spans="2:23" ht="12" customHeight="1">
      <c r="K35" s="1187"/>
      <c r="L35" s="1187"/>
      <c r="M35" s="1187"/>
      <c r="N35" s="1187"/>
      <c r="O35" s="1187"/>
      <c r="P35" s="2221" t="s">
        <v>26</v>
      </c>
      <c r="Q35" s="2218">
        <v>110.12220000000001</v>
      </c>
      <c r="R35" s="2218">
        <v>1.893394</v>
      </c>
      <c r="S35" s="1187"/>
      <c r="T35" s="1187"/>
      <c r="U35" s="1187"/>
      <c r="V35" s="1187"/>
      <c r="W35" s="1187"/>
    </row>
    <row r="36" spans="2:23">
      <c r="K36" s="1187"/>
      <c r="P36" s="2221" t="s">
        <v>27</v>
      </c>
      <c r="Q36" s="2218">
        <v>126.2221</v>
      </c>
      <c r="R36" s="2218">
        <v>0.41563810000000001</v>
      </c>
      <c r="U36" s="1187"/>
      <c r="V36" s="1187"/>
      <c r="W36" s="1187"/>
    </row>
    <row r="37" spans="2:23">
      <c r="K37" s="1187"/>
      <c r="P37" s="2221" t="s">
        <v>1177</v>
      </c>
      <c r="Q37" s="2218">
        <v>137.43350000000001</v>
      </c>
      <c r="R37" s="2218">
        <v>0.37248940000000003</v>
      </c>
      <c r="U37" s="1187"/>
      <c r="V37" s="1187"/>
      <c r="W37" s="1187"/>
    </row>
    <row r="38" spans="2:23" ht="15" customHeight="1">
      <c r="K38" s="1187"/>
      <c r="P38" s="2221" t="s">
        <v>25</v>
      </c>
      <c r="Q38" s="2218">
        <v>139.73070000000001</v>
      </c>
      <c r="R38" s="2218">
        <v>1.3992849999999999</v>
      </c>
      <c r="U38" s="1187"/>
      <c r="V38" s="1187"/>
      <c r="W38" s="1187"/>
    </row>
    <row r="39" spans="2:23">
      <c r="B39" s="1358"/>
      <c r="C39" s="1358"/>
      <c r="D39" s="1358"/>
      <c r="E39" s="1358"/>
      <c r="F39" s="1358"/>
      <c r="G39" s="1358"/>
      <c r="H39" s="1358"/>
      <c r="I39" s="1358"/>
      <c r="J39" s="1358"/>
      <c r="K39" s="1187"/>
      <c r="P39" s="2221" t="s">
        <v>26</v>
      </c>
      <c r="Q39" s="2218">
        <v>100.81189999999999</v>
      </c>
      <c r="R39" s="2218">
        <v>0.66175720000000005</v>
      </c>
      <c r="U39" s="1187"/>
      <c r="V39" s="1187"/>
      <c r="W39" s="1187"/>
    </row>
    <row r="40" spans="2:23">
      <c r="K40" s="1187"/>
      <c r="P40" s="2221" t="s">
        <v>27</v>
      </c>
      <c r="Q40" s="2218">
        <v>120.0573</v>
      </c>
      <c r="R40" s="2218">
        <v>4.3577499999999998E-2</v>
      </c>
      <c r="U40" s="1187"/>
      <c r="V40" s="1187"/>
      <c r="W40" s="1187"/>
    </row>
    <row r="41" spans="2:23">
      <c r="K41" s="1187"/>
      <c r="P41" s="2221" t="s">
        <v>1178</v>
      </c>
      <c r="Q41" s="2218">
        <v>209.298</v>
      </c>
      <c r="R41" s="2218">
        <v>7.6916499999999999E-2</v>
      </c>
      <c r="U41" s="1187"/>
      <c r="V41" s="1187"/>
      <c r="W41" s="1187"/>
    </row>
    <row r="42" spans="2:23">
      <c r="K42" s="1187"/>
      <c r="P42" s="2221" t="s">
        <v>25</v>
      </c>
      <c r="Q42" s="2218">
        <v>178.43530000000001</v>
      </c>
      <c r="R42" s="2218">
        <v>0.15023839999999999</v>
      </c>
      <c r="U42" s="1187"/>
      <c r="V42" s="1187"/>
      <c r="W42" s="1187"/>
    </row>
    <row r="43" spans="2:23">
      <c r="J43" s="1187"/>
      <c r="K43" s="1187"/>
      <c r="P43" s="2221" t="s">
        <v>26</v>
      </c>
      <c r="Q43" s="2218">
        <v>148.1788</v>
      </c>
      <c r="R43" s="2218">
        <v>1.6271389999999999</v>
      </c>
      <c r="U43" s="1187"/>
      <c r="V43" s="1187"/>
      <c r="W43" s="1187"/>
    </row>
    <row r="44" spans="2:23">
      <c r="J44" s="1187"/>
      <c r="K44" s="1187"/>
      <c r="P44" s="2221" t="s">
        <v>27</v>
      </c>
      <c r="Q44" s="2218">
        <v>122.83580000000001</v>
      </c>
      <c r="R44" s="2218">
        <v>1.28708</v>
      </c>
      <c r="U44" s="1187"/>
      <c r="V44" s="1187"/>
      <c r="W44" s="1187"/>
    </row>
    <row r="45" spans="2:23">
      <c r="J45" s="1187"/>
      <c r="K45" s="1187"/>
      <c r="P45" s="2221" t="s">
        <v>1179</v>
      </c>
      <c r="Q45" s="2218">
        <v>154.39500000000001</v>
      </c>
      <c r="R45" s="2218">
        <v>1.065143</v>
      </c>
      <c r="U45" s="1187"/>
      <c r="V45" s="1187"/>
      <c r="W45" s="1187"/>
    </row>
    <row r="46" spans="2:23">
      <c r="J46" s="1187"/>
      <c r="K46" s="1187"/>
      <c r="P46" s="2221" t="s">
        <v>25</v>
      </c>
      <c r="Q46" s="2218">
        <v>124.8781</v>
      </c>
      <c r="R46" s="2218">
        <v>1.258969</v>
      </c>
      <c r="U46" s="1187"/>
      <c r="V46" s="1187"/>
      <c r="W46" s="1187"/>
    </row>
    <row r="47" spans="2:23" ht="15" customHeight="1">
      <c r="J47" s="1187"/>
      <c r="K47" s="1187"/>
      <c r="P47" s="2221" t="s">
        <v>26</v>
      </c>
      <c r="Q47" s="2218">
        <v>209.40899999999999</v>
      </c>
      <c r="R47" s="2218">
        <v>3.0177740000000002</v>
      </c>
      <c r="U47" s="1187"/>
      <c r="V47" s="1187"/>
      <c r="W47" s="1187"/>
    </row>
    <row r="48" spans="2:23">
      <c r="J48" s="1187"/>
      <c r="K48" s="1187"/>
      <c r="P48" s="2221" t="s">
        <v>27</v>
      </c>
      <c r="Q48" s="2218">
        <v>219.1825</v>
      </c>
      <c r="R48" s="2218">
        <v>14.28651</v>
      </c>
      <c r="U48" s="1187"/>
      <c r="V48" s="1187"/>
      <c r="W48" s="1187"/>
    </row>
    <row r="49" spans="10:23">
      <c r="J49" s="1187"/>
      <c r="K49" s="1187"/>
      <c r="P49" s="2221" t="s">
        <v>214</v>
      </c>
      <c r="Q49" s="2218">
        <v>204.44220000000001</v>
      </c>
      <c r="R49" s="2218">
        <v>8.5505309999999994</v>
      </c>
      <c r="U49" s="1187"/>
      <c r="V49" s="1187"/>
      <c r="W49" s="1187"/>
    </row>
    <row r="50" spans="10:23">
      <c r="J50" s="1187"/>
      <c r="K50" s="1187"/>
      <c r="P50" s="2221" t="s">
        <v>25</v>
      </c>
      <c r="Q50" s="2218">
        <v>109.5521</v>
      </c>
      <c r="R50" s="2218">
        <v>3.4621770000000001</v>
      </c>
      <c r="U50" s="1187"/>
      <c r="V50" s="1187"/>
      <c r="W50" s="1187"/>
    </row>
    <row r="51" spans="10:23">
      <c r="J51" s="1187"/>
      <c r="K51" s="1187"/>
      <c r="P51" s="2221" t="s">
        <v>26</v>
      </c>
      <c r="Q51" s="2218">
        <v>109.5149</v>
      </c>
      <c r="R51" s="2218">
        <v>8.8603199999999998</v>
      </c>
      <c r="U51" s="1187"/>
      <c r="V51" s="1187"/>
      <c r="W51" s="1187"/>
    </row>
    <row r="52" spans="10:23">
      <c r="J52" s="1187"/>
      <c r="K52" s="1187"/>
      <c r="L52" s="1359"/>
      <c r="M52" s="1359"/>
      <c r="N52" s="1359"/>
      <c r="O52" s="1359"/>
      <c r="P52" s="2221" t="s">
        <v>27</v>
      </c>
      <c r="Q52" s="2218">
        <v>193.37289999999999</v>
      </c>
      <c r="R52" s="2218">
        <v>5.1276539999999997</v>
      </c>
      <c r="S52" s="1359"/>
      <c r="T52" s="1359"/>
      <c r="U52" s="1187"/>
      <c r="V52" s="1187"/>
      <c r="W52" s="1187"/>
    </row>
    <row r="53" spans="10:23">
      <c r="J53" s="1187"/>
      <c r="K53" s="1187"/>
      <c r="L53" s="1187"/>
      <c r="M53" s="1187"/>
      <c r="N53" s="1187"/>
      <c r="O53" s="1187"/>
      <c r="P53" s="2221" t="s">
        <v>215</v>
      </c>
      <c r="Q53" s="2218">
        <v>88.079599999999999</v>
      </c>
      <c r="R53" s="2218">
        <v>5.1066370000000001</v>
      </c>
      <c r="S53" s="1187"/>
      <c r="T53" s="1187"/>
      <c r="U53" s="1187"/>
      <c r="V53" s="1187"/>
      <c r="W53" s="1187"/>
    </row>
    <row r="54" spans="10:23">
      <c r="J54" s="1187"/>
      <c r="K54" s="1187"/>
      <c r="L54" s="1187"/>
      <c r="M54" s="1187"/>
      <c r="N54" s="1187"/>
      <c r="O54" s="1187"/>
      <c r="P54" s="2221" t="s">
        <v>25</v>
      </c>
      <c r="Q54" s="2218">
        <v>178.34829999999999</v>
      </c>
      <c r="R54" s="2218">
        <v>13.173730000000001</v>
      </c>
      <c r="S54" s="1187"/>
      <c r="T54" s="1187"/>
      <c r="U54" s="1187"/>
      <c r="V54" s="1187"/>
      <c r="W54" s="1187"/>
    </row>
    <row r="55" spans="10:23">
      <c r="J55" s="1187"/>
      <c r="K55" s="1187"/>
      <c r="L55" s="1187"/>
      <c r="M55" s="1187"/>
      <c r="N55" s="1187"/>
      <c r="O55" s="1187"/>
      <c r="P55" s="2221" t="s">
        <v>26</v>
      </c>
      <c r="Q55" s="2218">
        <v>193.91650000000001</v>
      </c>
      <c r="R55" s="2218">
        <v>30.899909999999998</v>
      </c>
      <c r="S55" s="1187"/>
      <c r="T55" s="1187"/>
      <c r="U55" s="1187"/>
      <c r="V55" s="1187"/>
      <c r="W55" s="1187"/>
    </row>
    <row r="56" spans="10:23">
      <c r="J56" s="1187"/>
      <c r="K56" s="1187"/>
      <c r="L56" s="1187"/>
      <c r="M56" s="1187"/>
      <c r="N56" s="1187"/>
      <c r="O56" s="1187"/>
      <c r="P56" s="2221" t="s">
        <v>27</v>
      </c>
      <c r="Q56" s="2218">
        <v>180.3562</v>
      </c>
      <c r="R56" s="2218">
        <v>17.568480000000001</v>
      </c>
      <c r="S56" s="1187"/>
      <c r="T56" s="1187"/>
      <c r="U56" s="1187"/>
      <c r="V56" s="1187"/>
      <c r="W56" s="1187"/>
    </row>
    <row r="57" spans="10:23">
      <c r="J57" s="1187"/>
      <c r="K57" s="1187"/>
      <c r="L57" s="1187"/>
      <c r="M57" s="1187"/>
      <c r="N57" s="1187"/>
      <c r="O57" s="1187"/>
      <c r="P57" s="2221" t="s">
        <v>1074</v>
      </c>
      <c r="Q57" s="2218">
        <v>252.93539999999999</v>
      </c>
      <c r="R57" s="2218">
        <v>94.314509999999999</v>
      </c>
      <c r="S57" s="1187"/>
      <c r="T57" s="1187"/>
      <c r="U57" s="1187"/>
      <c r="V57" s="1187"/>
      <c r="W57" s="1187"/>
    </row>
    <row r="58" spans="10:23">
      <c r="J58" s="1187"/>
      <c r="K58" s="1187"/>
      <c r="L58" s="1187"/>
      <c r="M58" s="1187"/>
      <c r="N58" s="1187"/>
      <c r="O58" s="1187"/>
      <c r="P58" s="2221" t="s">
        <v>25</v>
      </c>
      <c r="Q58" s="2218">
        <v>285.67259999999999</v>
      </c>
      <c r="R58" s="2218">
        <v>107.9349</v>
      </c>
      <c r="S58" s="1187"/>
      <c r="T58" s="1187"/>
      <c r="U58" s="1187"/>
      <c r="V58" s="1187"/>
      <c r="W58" s="1187"/>
    </row>
    <row r="59" spans="10:23">
      <c r="J59" s="1187"/>
      <c r="K59" s="1187"/>
      <c r="L59" s="1187"/>
      <c r="M59" s="1187"/>
      <c r="N59" s="1187"/>
      <c r="O59" s="1187"/>
      <c r="P59" s="2221" t="s">
        <v>26</v>
      </c>
      <c r="Q59" s="2218">
        <v>228.6686</v>
      </c>
      <c r="R59" s="2218">
        <v>99.673839999999998</v>
      </c>
      <c r="S59" s="1187"/>
      <c r="T59" s="1187"/>
      <c r="U59" s="1187"/>
      <c r="V59" s="1187"/>
      <c r="W59" s="1187"/>
    </row>
    <row r="60" spans="10:23">
      <c r="J60" s="1187"/>
      <c r="K60" s="1187"/>
      <c r="L60" s="1187"/>
      <c r="M60" s="1187"/>
      <c r="N60" s="1187"/>
      <c r="O60" s="1187"/>
      <c r="P60" s="2222"/>
      <c r="Q60" s="2219"/>
      <c r="R60" s="2219"/>
      <c r="S60" s="1187"/>
      <c r="T60" s="1187"/>
      <c r="U60" s="1187"/>
      <c r="V60" s="1187"/>
      <c r="W60" s="1187"/>
    </row>
    <row r="61" spans="10:23">
      <c r="J61" s="1187"/>
      <c r="K61" s="1187"/>
      <c r="L61" s="1187"/>
      <c r="M61" s="1187"/>
      <c r="N61" s="1187"/>
      <c r="O61" s="1187"/>
      <c r="P61" s="2222"/>
      <c r="Q61" s="2219"/>
      <c r="R61" s="2219"/>
      <c r="S61" s="1187"/>
      <c r="T61" s="1187"/>
      <c r="U61" s="1187"/>
      <c r="V61" s="1187"/>
      <c r="W61" s="1187"/>
    </row>
  </sheetData>
  <mergeCells count="1">
    <mergeCell ref="B30:J33"/>
  </mergeCells>
  <pageMargins left="0.7" right="0.7" top="0.75" bottom="0.75" header="0.3" footer="0.3"/>
  <pageSetup paperSize="9" orientation="portrait" r:id="rId1"/>
  <drawing r:id="rId2"/>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5"/>
  <dimension ref="B1:F28"/>
  <sheetViews>
    <sheetView workbookViewId="0">
      <selection activeCell="B6" sqref="B6"/>
    </sheetView>
  </sheetViews>
  <sheetFormatPr defaultRowHeight="12"/>
  <cols>
    <col min="1" max="1" width="9.140625" style="3"/>
    <col min="2" max="2" width="44" style="3" customWidth="1"/>
    <col min="3" max="3" width="10.7109375" style="3" customWidth="1"/>
    <col min="4" max="4" width="11.7109375" style="3" customWidth="1"/>
    <col min="5" max="6" width="10.710937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2068" t="s">
        <v>3396</v>
      </c>
    </row>
    <row r="7" spans="2:6" ht="15" customHeight="1">
      <c r="B7" s="3" t="s">
        <v>56</v>
      </c>
    </row>
    <row r="8" spans="2:6" ht="20.100000000000001" customHeight="1">
      <c r="B8" s="3002" t="s">
        <v>540</v>
      </c>
      <c r="C8" s="3003" t="s">
        <v>1076</v>
      </c>
      <c r="D8" s="3004" t="s">
        <v>2676</v>
      </c>
      <c r="E8" s="3003" t="s">
        <v>1056</v>
      </c>
      <c r="F8" s="3005" t="s">
        <v>1057</v>
      </c>
    </row>
    <row r="9" spans="2:6" ht="20.100000000000001" customHeight="1">
      <c r="B9" s="3006"/>
      <c r="C9" s="3007"/>
      <c r="D9" s="3008"/>
      <c r="E9" s="3007"/>
      <c r="F9" s="3009"/>
    </row>
    <row r="10" spans="2:6" ht="15" customHeight="1">
      <c r="B10" s="663" t="s">
        <v>541</v>
      </c>
      <c r="C10" s="664">
        <v>282.30285134698698</v>
      </c>
      <c r="D10" s="664">
        <v>289.077788</v>
      </c>
      <c r="E10" s="665">
        <v>2.3998824739767626</v>
      </c>
      <c r="F10" s="666">
        <v>3.9296028662766512E-2</v>
      </c>
    </row>
    <row r="11" spans="2:6" ht="15" customHeight="1">
      <c r="B11" s="667" t="s">
        <v>542</v>
      </c>
      <c r="C11" s="668">
        <v>157.48949850534419</v>
      </c>
      <c r="D11" s="668">
        <v>178.15646899999999</v>
      </c>
      <c r="E11" s="669">
        <v>13.122761003619868</v>
      </c>
      <c r="F11" s="670">
        <v>0.11987268760208496</v>
      </c>
    </row>
    <row r="12" spans="2:6" ht="15" customHeight="1">
      <c r="B12" s="667" t="s">
        <v>549</v>
      </c>
      <c r="C12" s="668">
        <v>99.025827756918702</v>
      </c>
      <c r="D12" s="668">
        <v>111.602155</v>
      </c>
      <c r="E12" s="669">
        <v>12.700047581478172</v>
      </c>
      <c r="F12" s="670">
        <v>7.2945289546975864E-2</v>
      </c>
    </row>
    <row r="13" spans="2:6" ht="15" customHeight="1">
      <c r="B13" s="667" t="s">
        <v>543</v>
      </c>
      <c r="C13" s="668">
        <v>191.02161789546099</v>
      </c>
      <c r="D13" s="668">
        <v>224.45054999999999</v>
      </c>
      <c r="E13" s="669">
        <v>17.50007798742099</v>
      </c>
      <c r="F13" s="670">
        <v>0.19389469472920204</v>
      </c>
    </row>
    <row r="14" spans="2:6" ht="15" customHeight="1">
      <c r="B14" s="667" t="s">
        <v>544</v>
      </c>
      <c r="C14" s="668">
        <v>599.86143245552296</v>
      </c>
      <c r="D14" s="668">
        <v>607.99756000000002</v>
      </c>
      <c r="E14" s="669">
        <v>1.3563344973141478</v>
      </c>
      <c r="F14" s="670">
        <v>4.7191216326651103E-2</v>
      </c>
    </row>
    <row r="15" spans="2:6" ht="15" customHeight="1">
      <c r="B15" s="667" t="s">
        <v>4</v>
      </c>
      <c r="C15" s="668">
        <v>1221.25884111198</v>
      </c>
      <c r="D15" s="668">
        <v>1126.5290689999999</v>
      </c>
      <c r="E15" s="669">
        <v>-7.7567317363882307</v>
      </c>
      <c r="F15" s="670">
        <v>-0.54945219871158524</v>
      </c>
    </row>
    <row r="16" spans="2:6" ht="15" customHeight="1">
      <c r="B16" s="667" t="s">
        <v>545</v>
      </c>
      <c r="C16" s="668">
        <v>1626.6730400983599</v>
      </c>
      <c r="D16" s="668">
        <v>1667.7221320000001</v>
      </c>
      <c r="E16" s="669">
        <v>2.5234998607438688</v>
      </c>
      <c r="F16" s="670">
        <v>0.23809319179833371</v>
      </c>
    </row>
    <row r="17" spans="2:6" ht="15" customHeight="1">
      <c r="B17" s="667" t="s">
        <v>5</v>
      </c>
      <c r="C17" s="668">
        <v>993.32776619097524</v>
      </c>
      <c r="D17" s="668">
        <v>1014.866229</v>
      </c>
      <c r="E17" s="669">
        <v>2.1683137773965933</v>
      </c>
      <c r="F17" s="670">
        <v>0.12492752260922736</v>
      </c>
    </row>
    <row r="18" spans="2:6" ht="15" customHeight="1">
      <c r="B18" s="667" t="s">
        <v>3</v>
      </c>
      <c r="C18" s="668">
        <v>162.27261589481927</v>
      </c>
      <c r="D18" s="668">
        <v>177.757035</v>
      </c>
      <c r="E18" s="669">
        <v>9.542225605839322</v>
      </c>
      <c r="F18" s="670">
        <v>8.9812821602230641E-2</v>
      </c>
    </row>
    <row r="19" spans="2:6" ht="15" customHeight="1">
      <c r="B19" s="667" t="s">
        <v>546</v>
      </c>
      <c r="C19" s="668">
        <v>1537.1505332646</v>
      </c>
      <c r="D19" s="668">
        <v>1592.316202</v>
      </c>
      <c r="E19" s="669">
        <v>3.5888266985953008</v>
      </c>
      <c r="F19" s="670">
        <v>0.31997224636231542</v>
      </c>
    </row>
    <row r="20" spans="2:6" ht="15" customHeight="1">
      <c r="B20" s="667" t="s">
        <v>547</v>
      </c>
      <c r="C20" s="668">
        <v>4719.0306576049297</v>
      </c>
      <c r="D20" s="668">
        <v>4749.2350839999999</v>
      </c>
      <c r="E20" s="669">
        <v>0.64005573573450725</v>
      </c>
      <c r="F20" s="670">
        <v>0.17519189715748024</v>
      </c>
    </row>
    <row r="21" spans="2:6" ht="15" customHeight="1">
      <c r="B21" s="667" t="s">
        <v>548</v>
      </c>
      <c r="C21" s="668">
        <v>374.279170762153</v>
      </c>
      <c r="D21" s="668">
        <v>461.50550800000002</v>
      </c>
      <c r="E21" s="669">
        <v>23.305154027200096</v>
      </c>
      <c r="F21" s="670">
        <v>0.50593073024855484</v>
      </c>
    </row>
    <row r="22" spans="2:6" ht="15" customHeight="1">
      <c r="B22" s="667" t="s">
        <v>1</v>
      </c>
      <c r="C22" s="668">
        <v>4487.0110975417201</v>
      </c>
      <c r="D22" s="668">
        <v>4641.0167540000002</v>
      </c>
      <c r="E22" s="669">
        <v>3.4322548598699596</v>
      </c>
      <c r="F22" s="670">
        <v>0.89326454258746879</v>
      </c>
    </row>
    <row r="23" spans="2:6" ht="15" customHeight="1">
      <c r="B23" s="667" t="s">
        <v>3065</v>
      </c>
      <c r="C23" s="668">
        <v>231.77238919758699</v>
      </c>
      <c r="D23" s="668">
        <v>241.526264</v>
      </c>
      <c r="E23" s="669">
        <v>4.2083851472479701</v>
      </c>
      <c r="F23" s="670">
        <v>5.6574483783283475E-2</v>
      </c>
    </row>
    <row r="24" spans="2:6" ht="15" customHeight="1">
      <c r="B24" s="667" t="s">
        <v>3066</v>
      </c>
      <c r="C24" s="668">
        <v>373.241067835678</v>
      </c>
      <c r="D24" s="668">
        <v>399.43121000000002</v>
      </c>
      <c r="E24" s="669">
        <v>7.0169508184593496</v>
      </c>
      <c r="F24" s="670">
        <v>0.15190822141686394</v>
      </c>
    </row>
    <row r="25" spans="2:6" ht="15" customHeight="1">
      <c r="B25" s="667" t="s">
        <v>3067</v>
      </c>
      <c r="C25" s="668">
        <v>156.46838909107299</v>
      </c>
      <c r="D25" s="668">
        <v>158.61525399999999</v>
      </c>
      <c r="E25" s="669">
        <v>1.3720758048307187</v>
      </c>
      <c r="F25" s="670">
        <v>1.2452258864850666E-2</v>
      </c>
    </row>
    <row r="26" spans="2:6" ht="15" customHeight="1">
      <c r="B26" s="667" t="s">
        <v>550</v>
      </c>
      <c r="C26" s="668">
        <v>28.579976991002798</v>
      </c>
      <c r="D26" s="668">
        <v>33.233905</v>
      </c>
      <c r="E26" s="669">
        <v>16.283875982343496</v>
      </c>
      <c r="F26" s="675">
        <v>2.6993741462464211E-2</v>
      </c>
    </row>
    <row r="27" spans="2:6" ht="15" customHeight="1">
      <c r="B27" s="930" t="s">
        <v>6</v>
      </c>
      <c r="C27" s="931">
        <v>17240.766773545118</v>
      </c>
      <c r="D27" s="931">
        <v>17675.039168000003</v>
      </c>
      <c r="E27" s="931">
        <v>2.518869376049151</v>
      </c>
      <c r="F27" s="932"/>
    </row>
    <row r="28" spans="2:6">
      <c r="B28" s="3" t="s">
        <v>18</v>
      </c>
    </row>
  </sheetData>
  <mergeCells count="5">
    <mergeCell ref="B8:B9"/>
    <mergeCell ref="C8:C9"/>
    <mergeCell ref="D8:D9"/>
    <mergeCell ref="E8:E9"/>
    <mergeCell ref="F8:F9"/>
  </mergeCells>
  <pageMargins left="0.7" right="0.7" top="0.75" bottom="0.75" header="0.3" footer="0.3"/>
  <drawing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6"/>
  <dimension ref="B1:F19"/>
  <sheetViews>
    <sheetView workbookViewId="0">
      <selection activeCell="B25" sqref="B25"/>
    </sheetView>
  </sheetViews>
  <sheetFormatPr defaultRowHeight="12"/>
  <cols>
    <col min="1" max="1" width="9.140625" style="3"/>
    <col min="2" max="2" width="44" style="3" customWidth="1"/>
    <col min="3" max="3" width="11.140625" style="3" customWidth="1"/>
    <col min="4" max="4" width="12.42578125" style="3" customWidth="1"/>
    <col min="5" max="5" width="10" style="3" customWidth="1"/>
    <col min="6" max="6" width="10.570312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2068" t="s">
        <v>3397</v>
      </c>
    </row>
    <row r="7" spans="2:6" ht="15" customHeight="1">
      <c r="B7" s="3" t="s">
        <v>56</v>
      </c>
    </row>
    <row r="8" spans="2:6" ht="20.100000000000001" customHeight="1">
      <c r="B8" s="3002"/>
      <c r="C8" s="3003" t="s">
        <v>1076</v>
      </c>
      <c r="D8" s="3004" t="s">
        <v>2676</v>
      </c>
      <c r="E8" s="3003" t="s">
        <v>539</v>
      </c>
      <c r="F8" s="3005" t="s">
        <v>1057</v>
      </c>
    </row>
    <row r="9" spans="2:6" ht="20.100000000000001" customHeight="1">
      <c r="B9" s="3010"/>
      <c r="C9" s="3011"/>
      <c r="D9" s="3012"/>
      <c r="E9" s="3011"/>
      <c r="F9" s="3013"/>
    </row>
    <row r="10" spans="2:6" ht="15" customHeight="1">
      <c r="B10" s="940" t="s">
        <v>3085</v>
      </c>
      <c r="C10" s="941">
        <v>7903.0796748126004</v>
      </c>
      <c r="D10" s="941">
        <v>7773.8473270000004</v>
      </c>
      <c r="E10" s="941">
        <v>-1.6352150443891909</v>
      </c>
      <c r="F10" s="942"/>
    </row>
    <row r="11" spans="2:6" ht="15" customHeight="1">
      <c r="B11" s="676" t="s">
        <v>551</v>
      </c>
      <c r="C11" s="677"/>
      <c r="D11" s="677"/>
      <c r="E11" s="677"/>
      <c r="F11" s="678"/>
    </row>
    <row r="12" spans="2:6" ht="15" customHeight="1">
      <c r="B12" s="933" t="s">
        <v>552</v>
      </c>
      <c r="C12" s="679">
        <v>7263.2700966279199</v>
      </c>
      <c r="D12" s="679">
        <v>7165.37</v>
      </c>
      <c r="E12" s="679">
        <v>-1.3478790589568128</v>
      </c>
      <c r="F12" s="934">
        <v>-1.2387588213229221</v>
      </c>
    </row>
    <row r="13" spans="2:6" ht="15" customHeight="1">
      <c r="B13" s="935" t="s">
        <v>553</v>
      </c>
      <c r="C13" s="680">
        <v>613.92487492126395</v>
      </c>
      <c r="D13" s="680">
        <v>581.18896299999994</v>
      </c>
      <c r="E13" s="680">
        <v>-5.3322341639052171</v>
      </c>
      <c r="F13" s="936">
        <v>-0.41421715670657527</v>
      </c>
    </row>
    <row r="14" spans="2:6" ht="15" customHeight="1">
      <c r="B14" s="681" t="s">
        <v>554</v>
      </c>
      <c r="C14" s="682"/>
      <c r="D14" s="682"/>
      <c r="E14" s="682"/>
      <c r="F14" s="678"/>
    </row>
    <row r="15" spans="2:6" ht="15" customHeight="1">
      <c r="B15" s="683" t="s">
        <v>3086</v>
      </c>
      <c r="C15" s="682">
        <v>133.85482099999996</v>
      </c>
      <c r="D15" s="682">
        <v>96.604108999999994</v>
      </c>
      <c r="E15" s="682">
        <v>-27.829189656157379</v>
      </c>
      <c r="F15" s="684">
        <v>-0.47134425480638037</v>
      </c>
    </row>
    <row r="16" spans="2:6" ht="15" customHeight="1">
      <c r="B16" s="683" t="s">
        <v>3087</v>
      </c>
      <c r="C16" s="682">
        <v>46.353865999999996</v>
      </c>
      <c r="D16" s="682">
        <v>21.616738999999999</v>
      </c>
      <c r="E16" s="682">
        <v>-53.365833607060949</v>
      </c>
      <c r="F16" s="684">
        <v>-0.3130061699724237</v>
      </c>
    </row>
    <row r="17" spans="2:6" ht="15" customHeight="1">
      <c r="B17" s="683" t="s">
        <v>443</v>
      </c>
      <c r="C17" s="682">
        <v>65.341097501312404</v>
      </c>
      <c r="D17" s="682">
        <v>96.273088000000001</v>
      </c>
      <c r="E17" s="682">
        <v>47.33925765184204</v>
      </c>
      <c r="F17" s="684">
        <v>0.39139160645525273</v>
      </c>
    </row>
    <row r="18" spans="2:6" ht="15" customHeight="1">
      <c r="B18" s="937" t="s">
        <v>102</v>
      </c>
      <c r="C18" s="938">
        <v>25.884703263416554</v>
      </c>
      <c r="D18" s="938">
        <v>27.28836400000057</v>
      </c>
      <c r="E18" s="938">
        <v>5.4227422362142415</v>
      </c>
      <c r="F18" s="939">
        <v>1.7760933640306484E-2</v>
      </c>
    </row>
    <row r="19" spans="2:6">
      <c r="B19" s="3" t="s">
        <v>18</v>
      </c>
    </row>
  </sheetData>
  <mergeCells count="5">
    <mergeCell ref="B8:B9"/>
    <mergeCell ref="C8:C9"/>
    <mergeCell ref="D8:D9"/>
    <mergeCell ref="E8:E9"/>
    <mergeCell ref="F8:F9"/>
  </mergeCells>
  <pageMargins left="0.7" right="0.7" top="0.75" bottom="0.75" header="0.3" footer="0.3"/>
  <drawing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7"/>
  <dimension ref="B1:F21"/>
  <sheetViews>
    <sheetView workbookViewId="0">
      <selection activeCell="B6" sqref="B6"/>
    </sheetView>
  </sheetViews>
  <sheetFormatPr defaultRowHeight="12"/>
  <cols>
    <col min="1" max="1" width="9.140625" style="3"/>
    <col min="2" max="2" width="67" style="3" customWidth="1"/>
    <col min="3" max="4" width="11.28515625" style="3" customWidth="1"/>
    <col min="5" max="5" width="10.140625" style="3" customWidth="1"/>
    <col min="6" max="6" width="11.14062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2068" t="s">
        <v>3398</v>
      </c>
    </row>
    <row r="7" spans="2:6" ht="15" customHeight="1">
      <c r="B7" s="3" t="s">
        <v>56</v>
      </c>
    </row>
    <row r="8" spans="2:6" ht="20.100000000000001" customHeight="1">
      <c r="B8" s="3014"/>
      <c r="C8" s="3003" t="s">
        <v>1076</v>
      </c>
      <c r="D8" s="3004" t="s">
        <v>2676</v>
      </c>
      <c r="E8" s="3003" t="s">
        <v>1056</v>
      </c>
      <c r="F8" s="3005" t="s">
        <v>1057</v>
      </c>
    </row>
    <row r="9" spans="2:6" ht="20.100000000000001" customHeight="1">
      <c r="B9" s="3014"/>
      <c r="C9" s="3003"/>
      <c r="D9" s="3004"/>
      <c r="E9" s="3003"/>
      <c r="F9" s="3005"/>
    </row>
    <row r="10" spans="2:6" ht="15" customHeight="1">
      <c r="B10" s="685" t="s">
        <v>3088</v>
      </c>
      <c r="C10" s="686">
        <v>9627.0088194582513</v>
      </c>
      <c r="D10" s="686">
        <v>9921.2857999999997</v>
      </c>
      <c r="E10" s="687">
        <v>3.056785197360071</v>
      </c>
      <c r="F10" s="688">
        <v>1.077795922090941</v>
      </c>
    </row>
    <row r="11" spans="2:6" ht="15" customHeight="1">
      <c r="B11" s="685" t="s">
        <v>555</v>
      </c>
      <c r="C11" s="686">
        <v>8295.9216053700002</v>
      </c>
      <c r="D11" s="686">
        <v>8586.0828270000002</v>
      </c>
      <c r="E11" s="687">
        <v>3.4976369767305524</v>
      </c>
      <c r="F11" s="688">
        <v>1.062721864435376</v>
      </c>
    </row>
    <row r="12" spans="2:6" ht="15" customHeight="1">
      <c r="B12" s="685" t="s">
        <v>557</v>
      </c>
      <c r="C12" s="686">
        <v>2795.9464670000007</v>
      </c>
      <c r="D12" s="686">
        <v>3065.1291419999998</v>
      </c>
      <c r="E12" s="687">
        <v>9.6276047548516619</v>
      </c>
      <c r="F12" s="688">
        <v>0.98588747539283295</v>
      </c>
    </row>
    <row r="13" spans="2:6" ht="15" customHeight="1">
      <c r="B13" s="685" t="s">
        <v>3089</v>
      </c>
      <c r="C13" s="686">
        <v>540.23224652524004</v>
      </c>
      <c r="D13" s="686">
        <v>685.03672300000005</v>
      </c>
      <c r="E13" s="687">
        <v>26.804115712480826</v>
      </c>
      <c r="F13" s="688">
        <v>0.53034958411525734</v>
      </c>
    </row>
    <row r="14" spans="2:6" ht="15" customHeight="1">
      <c r="B14" s="685" t="s">
        <v>559</v>
      </c>
      <c r="C14" s="686">
        <v>2013.05430525879</v>
      </c>
      <c r="D14" s="686">
        <v>2115.1205620000001</v>
      </c>
      <c r="E14" s="687">
        <v>5.0702187454445662</v>
      </c>
      <c r="F14" s="688">
        <v>0.37381991311806612</v>
      </c>
    </row>
    <row r="15" spans="2:6" ht="15" customHeight="1">
      <c r="B15" s="685" t="s">
        <v>556</v>
      </c>
      <c r="C15" s="686">
        <v>253.92405393905102</v>
      </c>
      <c r="D15" s="686">
        <v>355.72470800000002</v>
      </c>
      <c r="E15" s="687">
        <v>40.090984875888935</v>
      </c>
      <c r="F15" s="688">
        <v>0.37284713745224685</v>
      </c>
    </row>
    <row r="16" spans="2:6" ht="15" customHeight="1">
      <c r="B16" s="685" t="s">
        <v>560</v>
      </c>
      <c r="C16" s="686">
        <v>232.96704569396996</v>
      </c>
      <c r="D16" s="686">
        <v>327.84591499999999</v>
      </c>
      <c r="E16" s="687">
        <v>40.726304882908096</v>
      </c>
      <c r="F16" s="688">
        <v>0.34749594834901165</v>
      </c>
    </row>
    <row r="17" spans="2:6" ht="15" customHeight="1">
      <c r="B17" s="685" t="s">
        <v>3090</v>
      </c>
      <c r="C17" s="686">
        <v>1.8230140044634715</v>
      </c>
      <c r="D17" s="686">
        <v>88.932449000000005</v>
      </c>
      <c r="E17" s="687">
        <v>4778.3195730947537</v>
      </c>
      <c r="F17" s="688">
        <v>0.31904022408071353</v>
      </c>
    </row>
    <row r="18" spans="2:6" ht="15" customHeight="1">
      <c r="B18" s="685" t="s">
        <v>3091</v>
      </c>
      <c r="C18" s="686">
        <v>0</v>
      </c>
      <c r="D18" s="686">
        <v>81.155994000000007</v>
      </c>
      <c r="E18" s="687"/>
      <c r="F18" s="688">
        <v>0.29723561532203424</v>
      </c>
    </row>
    <row r="19" spans="2:6">
      <c r="B19" s="3" t="s">
        <v>102</v>
      </c>
      <c r="C19" s="1958">
        <v>3542.8</v>
      </c>
      <c r="D19" s="1958">
        <v>3560.2897679999951</v>
      </c>
      <c r="E19" s="1958">
        <v>0.49615197778819692</v>
      </c>
      <c r="F19" s="1958">
        <v>6.4377022316670432E-2</v>
      </c>
    </row>
    <row r="20" spans="2:6">
      <c r="B20" s="2366" t="s">
        <v>6</v>
      </c>
      <c r="C20" s="943">
        <v>27303.590086966225</v>
      </c>
      <c r="D20" s="943">
        <v>28786.603888000001</v>
      </c>
      <c r="E20" s="943">
        <v>5.431570706673166</v>
      </c>
      <c r="F20" s="2367"/>
    </row>
    <row r="21" spans="2:6">
      <c r="B21" s="3" t="s">
        <v>18</v>
      </c>
    </row>
  </sheetData>
  <mergeCells count="5">
    <mergeCell ref="B8:B9"/>
    <mergeCell ref="C8:C9"/>
    <mergeCell ref="D8:D9"/>
    <mergeCell ref="E8:E9"/>
    <mergeCell ref="F8:F9"/>
  </mergeCells>
  <pageMargins left="0.7" right="0.7" top="0.75" bottom="0.75" header="0.3" footer="0.3"/>
  <drawing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6">
    <tabColor rgb="FF009999"/>
  </sheetPr>
  <dimension ref="B1:I7"/>
  <sheetViews>
    <sheetView workbookViewId="0"/>
  </sheetViews>
  <sheetFormatPr defaultRowHeight="12"/>
  <cols>
    <col min="1" max="1" width="9.140625" style="1239"/>
    <col min="2" max="2" width="100.7109375" style="1239" customWidth="1"/>
    <col min="3" max="16384" width="9.140625" style="1239"/>
  </cols>
  <sheetData>
    <row r="1" spans="2:9" ht="10.5" customHeight="1">
      <c r="B1" s="1238"/>
    </row>
    <row r="2" spans="2:9" ht="10.5" customHeight="1">
      <c r="B2" s="1240"/>
    </row>
    <row r="3" spans="2:9" ht="10.5" customHeight="1">
      <c r="B3" s="1240"/>
    </row>
    <row r="4" spans="2:9" ht="10.5" customHeight="1">
      <c r="B4" s="1240"/>
      <c r="I4" s="1167"/>
    </row>
    <row r="5" spans="2:9" ht="10.5" customHeight="1">
      <c r="B5" s="1240"/>
      <c r="I5" s="1167"/>
    </row>
    <row r="6" spans="2:9" ht="10.5" customHeight="1">
      <c r="B6" s="1235"/>
    </row>
    <row r="7" spans="2:9" ht="50.1" customHeight="1">
      <c r="B7" s="1237" t="s">
        <v>1063</v>
      </c>
    </row>
  </sheetData>
  <pageMargins left="0.7" right="0.7" top="0.75" bottom="0.75" header="0.3" footer="0.3"/>
  <drawing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L107"/>
  <sheetViews>
    <sheetView showGridLines="0" topLeftCell="A79" workbookViewId="0">
      <selection activeCell="F6" sqref="F6"/>
    </sheetView>
  </sheetViews>
  <sheetFormatPr defaultRowHeight="12"/>
  <cols>
    <col min="1" max="1" width="9.140625" style="37"/>
    <col min="2" max="2" width="16.7109375" style="37" customWidth="1"/>
    <col min="3" max="3" width="47.85546875" style="37" customWidth="1"/>
    <col min="4" max="6" width="18" style="37" customWidth="1"/>
    <col min="7" max="7" width="18.42578125" style="37" customWidth="1"/>
    <col min="8" max="8" width="6.7109375" style="37" customWidth="1"/>
    <col min="9" max="9" width="18.28515625" style="37" customWidth="1"/>
    <col min="10" max="10" width="44.5703125" style="37" customWidth="1"/>
    <col min="11" max="12" width="13.7109375" style="37" customWidth="1"/>
    <col min="13" max="16384" width="9.140625" style="37"/>
  </cols>
  <sheetData>
    <row r="7" spans="2:12" ht="15.75">
      <c r="B7" s="1078" t="s">
        <v>3259</v>
      </c>
      <c r="I7" s="1055"/>
    </row>
    <row r="8" spans="2:12" ht="14.1" customHeight="1">
      <c r="B8" s="789" t="s">
        <v>720</v>
      </c>
      <c r="C8" s="837"/>
      <c r="D8" s="837"/>
      <c r="E8" s="837"/>
      <c r="F8" s="837"/>
      <c r="G8" s="837"/>
      <c r="I8" s="789"/>
      <c r="K8" s="831"/>
      <c r="L8" s="831"/>
    </row>
    <row r="9" spans="2:12" ht="14.1" customHeight="1">
      <c r="B9" s="3020" t="s">
        <v>724</v>
      </c>
      <c r="C9" s="3022" t="s">
        <v>906</v>
      </c>
      <c r="D9" s="2659" t="s">
        <v>725</v>
      </c>
      <c r="E9" s="2659"/>
      <c r="F9" s="2659"/>
      <c r="G9" s="2660"/>
      <c r="I9" s="3020" t="s">
        <v>724</v>
      </c>
      <c r="J9" s="3022" t="s">
        <v>781</v>
      </c>
      <c r="K9" s="3015" t="s">
        <v>725</v>
      </c>
      <c r="L9" s="3016"/>
    </row>
    <row r="10" spans="2:12" ht="14.1" customHeight="1">
      <c r="B10" s="3021"/>
      <c r="C10" s="3022"/>
      <c r="D10" s="3017">
        <v>2018</v>
      </c>
      <c r="E10" s="3017"/>
      <c r="F10" s="3017"/>
      <c r="G10" s="1079">
        <v>2017</v>
      </c>
      <c r="I10" s="3021"/>
      <c r="J10" s="3022"/>
      <c r="K10" s="3018">
        <v>2018</v>
      </c>
      <c r="L10" s="3019">
        <v>2017</v>
      </c>
    </row>
    <row r="11" spans="2:12" ht="13.5" customHeight="1">
      <c r="B11" s="3021"/>
      <c r="C11" s="3015"/>
      <c r="D11" s="1361" t="s">
        <v>783</v>
      </c>
      <c r="E11" s="1361" t="s">
        <v>436</v>
      </c>
      <c r="F11" s="1361" t="s">
        <v>784</v>
      </c>
      <c r="G11" s="1079" t="s">
        <v>784</v>
      </c>
      <c r="I11" s="3021"/>
      <c r="J11" s="3015"/>
      <c r="K11" s="3018"/>
      <c r="L11" s="3019"/>
    </row>
    <row r="12" spans="2:12" ht="14.1" customHeight="1">
      <c r="B12" s="1390"/>
      <c r="C12" s="1391" t="s">
        <v>785</v>
      </c>
      <c r="D12" s="1392"/>
      <c r="E12" s="1392"/>
      <c r="F12" s="1392"/>
      <c r="G12" s="1392"/>
      <c r="I12" s="1417"/>
      <c r="J12" s="1418" t="s">
        <v>726</v>
      </c>
      <c r="K12" s="1419"/>
      <c r="L12" s="1420"/>
    </row>
    <row r="13" spans="2:12" ht="14.1" customHeight="1">
      <c r="B13" s="833"/>
      <c r="C13" s="835" t="s">
        <v>786</v>
      </c>
      <c r="D13" s="1060"/>
      <c r="E13" s="1060"/>
      <c r="F13" s="1060"/>
      <c r="G13" s="1061"/>
      <c r="I13" s="833" t="s">
        <v>727</v>
      </c>
      <c r="J13" s="834" t="s">
        <v>728</v>
      </c>
      <c r="K13" s="1060">
        <v>17154495009.33</v>
      </c>
      <c r="L13" s="1061">
        <v>15563314274.530001</v>
      </c>
    </row>
    <row r="14" spans="2:12" ht="14.1" customHeight="1">
      <c r="B14" s="833" t="s">
        <v>787</v>
      </c>
      <c r="C14" s="834" t="s">
        <v>788</v>
      </c>
      <c r="D14" s="1060">
        <v>0</v>
      </c>
      <c r="E14" s="1060">
        <v>0</v>
      </c>
      <c r="F14" s="1060">
        <v>0</v>
      </c>
      <c r="G14" s="1061">
        <v>0</v>
      </c>
      <c r="I14" s="833">
        <v>52</v>
      </c>
      <c r="J14" s="834" t="s">
        <v>1015</v>
      </c>
      <c r="K14" s="1060">
        <v>-2873521.53</v>
      </c>
      <c r="L14" s="1061">
        <v>-2873521.53</v>
      </c>
    </row>
    <row r="15" spans="2:12" ht="14.1" customHeight="1">
      <c r="B15" s="833" t="s">
        <v>789</v>
      </c>
      <c r="C15" s="834" t="s">
        <v>357</v>
      </c>
      <c r="D15" s="1060">
        <v>0</v>
      </c>
      <c r="E15" s="1060">
        <v>0</v>
      </c>
      <c r="F15" s="1060">
        <v>0</v>
      </c>
      <c r="G15" s="1061">
        <v>0</v>
      </c>
      <c r="I15" s="833" t="s">
        <v>729</v>
      </c>
      <c r="J15" s="834" t="s">
        <v>730</v>
      </c>
      <c r="K15" s="1060">
        <v>0</v>
      </c>
      <c r="L15" s="1061">
        <v>0</v>
      </c>
    </row>
    <row r="16" spans="2:12" ht="14.1" customHeight="1">
      <c r="B16" s="833" t="s">
        <v>790</v>
      </c>
      <c r="C16" s="834" t="s">
        <v>907</v>
      </c>
      <c r="D16" s="1060">
        <v>0</v>
      </c>
      <c r="E16" s="1060">
        <v>0</v>
      </c>
      <c r="F16" s="1060">
        <v>0</v>
      </c>
      <c r="G16" s="1061">
        <v>0</v>
      </c>
      <c r="I16" s="833" t="s">
        <v>729</v>
      </c>
      <c r="J16" s="834" t="s">
        <v>731</v>
      </c>
      <c r="K16" s="1060">
        <v>0</v>
      </c>
      <c r="L16" s="1061">
        <v>0</v>
      </c>
    </row>
    <row r="17" spans="2:12" ht="14.1" customHeight="1">
      <c r="B17" s="833" t="s">
        <v>791</v>
      </c>
      <c r="C17" s="834" t="s">
        <v>792</v>
      </c>
      <c r="D17" s="1060">
        <v>0</v>
      </c>
      <c r="E17" s="1060">
        <v>0</v>
      </c>
      <c r="F17" s="1060">
        <v>0</v>
      </c>
      <c r="G17" s="1061">
        <v>0</v>
      </c>
      <c r="I17" s="1058"/>
      <c r="J17" s="1059"/>
      <c r="K17" s="1062">
        <v>17151621487.799999</v>
      </c>
      <c r="L17" s="1063">
        <v>15560440753</v>
      </c>
    </row>
    <row r="18" spans="2:12" ht="14.1" customHeight="1">
      <c r="B18" s="833" t="s">
        <v>793</v>
      </c>
      <c r="C18" s="834" t="s">
        <v>794</v>
      </c>
      <c r="D18" s="1060">
        <v>0</v>
      </c>
      <c r="E18" s="1060">
        <v>0</v>
      </c>
      <c r="F18" s="1060">
        <v>0</v>
      </c>
      <c r="G18" s="1061">
        <v>0</v>
      </c>
      <c r="I18" s="833"/>
      <c r="J18" s="835" t="s">
        <v>732</v>
      </c>
      <c r="K18" s="1060"/>
      <c r="L18" s="1061"/>
    </row>
    <row r="19" spans="2:12" ht="14.1" customHeight="1">
      <c r="B19" s="833" t="s">
        <v>795</v>
      </c>
      <c r="C19" s="834" t="s">
        <v>796</v>
      </c>
      <c r="D19" s="1060">
        <v>0</v>
      </c>
      <c r="E19" s="1060">
        <v>0</v>
      </c>
      <c r="F19" s="1060">
        <v>0</v>
      </c>
      <c r="G19" s="1061">
        <v>0</v>
      </c>
      <c r="I19" s="833" t="s">
        <v>733</v>
      </c>
      <c r="J19" s="834" t="s">
        <v>734</v>
      </c>
      <c r="K19" s="1060">
        <v>1004557490.2899998</v>
      </c>
      <c r="L19" s="1061">
        <v>1004557490.2899998</v>
      </c>
    </row>
    <row r="20" spans="2:12" ht="14.1" customHeight="1">
      <c r="B20" s="833" t="s">
        <v>797</v>
      </c>
      <c r="C20" s="834" t="s">
        <v>798</v>
      </c>
      <c r="D20" s="1060">
        <v>0</v>
      </c>
      <c r="E20" s="1060">
        <v>0</v>
      </c>
      <c r="F20" s="1060">
        <v>0</v>
      </c>
      <c r="G20" s="1061">
        <v>0</v>
      </c>
      <c r="I20" s="833" t="s">
        <v>735</v>
      </c>
      <c r="J20" s="834" t="s">
        <v>736</v>
      </c>
      <c r="K20" s="1060">
        <v>34424149.450000003</v>
      </c>
      <c r="L20" s="1061">
        <v>33786859.280000001</v>
      </c>
    </row>
    <row r="21" spans="2:12" ht="14.1" customHeight="1">
      <c r="B21" s="1393" t="s">
        <v>177</v>
      </c>
      <c r="C21" s="1394" t="s">
        <v>177</v>
      </c>
      <c r="D21" s="1395">
        <v>0</v>
      </c>
      <c r="E21" s="1395">
        <v>0</v>
      </c>
      <c r="F21" s="1395">
        <v>0</v>
      </c>
      <c r="G21" s="1396">
        <v>0</v>
      </c>
      <c r="I21" s="833" t="s">
        <v>737</v>
      </c>
      <c r="J21" s="834" t="s">
        <v>738</v>
      </c>
      <c r="K21" s="1060">
        <v>0</v>
      </c>
      <c r="L21" s="1061">
        <v>0</v>
      </c>
    </row>
    <row r="22" spans="2:12" ht="14.1" customHeight="1">
      <c r="B22" s="833" t="s">
        <v>177</v>
      </c>
      <c r="C22" s="835" t="s">
        <v>799</v>
      </c>
      <c r="D22" s="1060"/>
      <c r="E22" s="1060"/>
      <c r="F22" s="1060"/>
      <c r="G22" s="1061"/>
      <c r="I22" s="833" t="s">
        <v>739</v>
      </c>
      <c r="J22" s="834" t="s">
        <v>740</v>
      </c>
      <c r="K22" s="1060">
        <v>0</v>
      </c>
      <c r="L22" s="1061">
        <v>0</v>
      </c>
    </row>
    <row r="23" spans="2:12" ht="14.1" customHeight="1">
      <c r="B23" s="833" t="s">
        <v>800</v>
      </c>
      <c r="C23" s="834" t="s">
        <v>801</v>
      </c>
      <c r="D23" s="1060">
        <v>262502.53000000003</v>
      </c>
      <c r="E23" s="1060">
        <v>262502.53000000003</v>
      </c>
      <c r="F23" s="1060">
        <v>0</v>
      </c>
      <c r="G23" s="1061">
        <v>0</v>
      </c>
      <c r="I23" s="833" t="s">
        <v>741</v>
      </c>
      <c r="J23" s="834" t="s">
        <v>154</v>
      </c>
      <c r="K23" s="1060">
        <v>0</v>
      </c>
      <c r="L23" s="1061">
        <v>0</v>
      </c>
    </row>
    <row r="24" spans="2:12" ht="14.1" customHeight="1">
      <c r="B24" s="833" t="s">
        <v>802</v>
      </c>
      <c r="C24" s="834" t="s">
        <v>803</v>
      </c>
      <c r="D24" s="1060">
        <v>0</v>
      </c>
      <c r="E24" s="1060">
        <v>0</v>
      </c>
      <c r="F24" s="1060">
        <v>0</v>
      </c>
      <c r="G24" s="1061">
        <v>0</v>
      </c>
      <c r="I24" s="833" t="s">
        <v>742</v>
      </c>
      <c r="J24" s="834" t="s">
        <v>743</v>
      </c>
      <c r="K24" s="1060">
        <v>490129.64999999997</v>
      </c>
      <c r="L24" s="1061">
        <v>480739.77999999997</v>
      </c>
    </row>
    <row r="25" spans="2:12" ht="14.1" customHeight="1">
      <c r="B25" s="833" t="s">
        <v>804</v>
      </c>
      <c r="C25" s="834" t="s">
        <v>805</v>
      </c>
      <c r="D25" s="1060">
        <v>711891.46000000008</v>
      </c>
      <c r="E25" s="1060">
        <v>692528.66</v>
      </c>
      <c r="F25" s="1060">
        <v>19362.800000000047</v>
      </c>
      <c r="G25" s="1061">
        <v>20443.510000000009</v>
      </c>
      <c r="I25" s="833">
        <v>577</v>
      </c>
      <c r="J25" s="834" t="s">
        <v>744</v>
      </c>
      <c r="K25" s="1060">
        <v>720279.72999996506</v>
      </c>
      <c r="L25" s="1061">
        <v>720279.72999998927</v>
      </c>
    </row>
    <row r="26" spans="2:12" ht="14.1" customHeight="1">
      <c r="B26" s="833" t="s">
        <v>806</v>
      </c>
      <c r="C26" s="834" t="s">
        <v>796</v>
      </c>
      <c r="D26" s="1060">
        <v>0</v>
      </c>
      <c r="E26" s="1060">
        <v>0</v>
      </c>
      <c r="F26" s="1060">
        <v>0</v>
      </c>
      <c r="G26" s="1061">
        <v>0</v>
      </c>
      <c r="I26" s="1058"/>
      <c r="J26" s="1059"/>
      <c r="K26" s="1062">
        <v>1040192049.1199999</v>
      </c>
      <c r="L26" s="1063">
        <v>1039545369.0799998</v>
      </c>
    </row>
    <row r="27" spans="2:12" ht="14.1" customHeight="1">
      <c r="B27" s="833" t="s">
        <v>807</v>
      </c>
      <c r="C27" s="834" t="s">
        <v>808</v>
      </c>
      <c r="D27" s="1060">
        <v>0</v>
      </c>
      <c r="E27" s="1060">
        <v>0</v>
      </c>
      <c r="F27" s="1060">
        <v>0</v>
      </c>
      <c r="G27" s="1061">
        <v>0</v>
      </c>
      <c r="I27" s="833" t="s">
        <v>745</v>
      </c>
      <c r="J27" s="834" t="s">
        <v>746</v>
      </c>
      <c r="K27" s="1060">
        <v>6434058263.3599997</v>
      </c>
      <c r="L27" s="1061">
        <v>4995919256.3599997</v>
      </c>
    </row>
    <row r="28" spans="2:12" ht="14.1" customHeight="1">
      <c r="B28" s="1397" t="s">
        <v>177</v>
      </c>
      <c r="C28" s="1398" t="s">
        <v>177</v>
      </c>
      <c r="D28" s="1399">
        <v>974393.99000000011</v>
      </c>
      <c r="E28" s="1399">
        <v>955031.19000000006</v>
      </c>
      <c r="F28" s="1399">
        <v>19362.800000000047</v>
      </c>
      <c r="G28" s="1400">
        <v>20443.510000000009</v>
      </c>
      <c r="I28" s="833" t="s">
        <v>747</v>
      </c>
      <c r="J28" s="834" t="s">
        <v>748</v>
      </c>
      <c r="K28" s="1060">
        <v>1193990057.969995</v>
      </c>
      <c r="L28" s="1061">
        <v>2904670604.8100009</v>
      </c>
    </row>
    <row r="29" spans="2:12" ht="14.1" customHeight="1">
      <c r="B29" s="833" t="s">
        <v>177</v>
      </c>
      <c r="C29" s="835" t="s">
        <v>809</v>
      </c>
      <c r="D29" s="1060"/>
      <c r="E29" s="1060"/>
      <c r="F29" s="1060"/>
      <c r="G29" s="1061"/>
      <c r="I29" s="1064"/>
      <c r="J29" s="1065"/>
      <c r="K29" s="1066">
        <v>7628048321.3299942</v>
      </c>
      <c r="L29" s="1067">
        <v>7900589861.1700001</v>
      </c>
    </row>
    <row r="30" spans="2:12" ht="14.1" customHeight="1">
      <c r="B30" s="833" t="s">
        <v>810</v>
      </c>
      <c r="C30" s="834" t="s">
        <v>788</v>
      </c>
      <c r="D30" s="1060">
        <v>57250375.109999999</v>
      </c>
      <c r="E30" s="1060">
        <v>0</v>
      </c>
      <c r="F30" s="1060">
        <v>57250375.109999999</v>
      </c>
      <c r="G30" s="1061">
        <v>39201147.469999999</v>
      </c>
      <c r="I30" s="1068"/>
      <c r="J30" s="1069" t="s">
        <v>1019</v>
      </c>
      <c r="K30" s="1070">
        <v>25819861858.249992</v>
      </c>
      <c r="L30" s="1071">
        <v>24500575983.25</v>
      </c>
    </row>
    <row r="31" spans="2:12" ht="14.1" customHeight="1">
      <c r="B31" s="833" t="s">
        <v>811</v>
      </c>
      <c r="C31" s="834" t="s">
        <v>812</v>
      </c>
      <c r="D31" s="1060">
        <v>239083201.88</v>
      </c>
      <c r="E31" s="1060">
        <v>75525471.099999994</v>
      </c>
      <c r="F31" s="1060">
        <v>163557730.78</v>
      </c>
      <c r="G31" s="1061">
        <v>122164245.75000001</v>
      </c>
      <c r="I31" s="1056"/>
      <c r="J31" s="1057" t="s">
        <v>749</v>
      </c>
      <c r="K31" s="1072"/>
      <c r="L31" s="1073"/>
    </row>
    <row r="32" spans="2:12" ht="14.1" customHeight="1">
      <c r="B32" s="833" t="s">
        <v>813</v>
      </c>
      <c r="C32" s="834" t="s">
        <v>814</v>
      </c>
      <c r="D32" s="1060">
        <v>389342143.20000005</v>
      </c>
      <c r="E32" s="1060">
        <v>354509083.08000004</v>
      </c>
      <c r="F32" s="1060">
        <v>34833060.120000005</v>
      </c>
      <c r="G32" s="1061">
        <v>28712612.970000029</v>
      </c>
      <c r="I32" s="833">
        <v>292</v>
      </c>
      <c r="J32" s="834" t="s">
        <v>750</v>
      </c>
      <c r="K32" s="1060">
        <v>12284576.52</v>
      </c>
      <c r="L32" s="1061">
        <v>20165936.469999999</v>
      </c>
    </row>
    <row r="33" spans="2:12" ht="14.1" customHeight="1">
      <c r="B33" s="833" t="s">
        <v>815</v>
      </c>
      <c r="C33" s="834" t="s">
        <v>816</v>
      </c>
      <c r="D33" s="1060">
        <v>7723406.5800000001</v>
      </c>
      <c r="E33" s="1060">
        <v>7424606.1899999995</v>
      </c>
      <c r="F33" s="1060">
        <v>298800.3900000006</v>
      </c>
      <c r="G33" s="1061">
        <v>406376.12999999989</v>
      </c>
      <c r="I33" s="833"/>
      <c r="J33" s="835" t="s">
        <v>1016</v>
      </c>
      <c r="K33" s="1060"/>
      <c r="L33" s="1061"/>
    </row>
    <row r="34" spans="2:12" ht="14.1" customHeight="1">
      <c r="B34" s="833" t="s">
        <v>817</v>
      </c>
      <c r="C34" s="834" t="s">
        <v>818</v>
      </c>
      <c r="D34" s="1060">
        <v>238157.88</v>
      </c>
      <c r="E34" s="1060">
        <v>236671.47999999998</v>
      </c>
      <c r="F34" s="1060">
        <v>1486.4000000000233</v>
      </c>
      <c r="G34" s="1061">
        <v>1947.6500000000233</v>
      </c>
      <c r="I34" s="833" t="s">
        <v>751</v>
      </c>
      <c r="J34" s="834" t="s">
        <v>752</v>
      </c>
      <c r="K34" s="1060">
        <v>0</v>
      </c>
      <c r="L34" s="1061">
        <v>0</v>
      </c>
    </row>
    <row r="35" spans="2:12" ht="14.1" customHeight="1">
      <c r="B35" s="833" t="s">
        <v>819</v>
      </c>
      <c r="C35" s="834" t="s">
        <v>820</v>
      </c>
      <c r="D35" s="1060">
        <v>51751654.309999995</v>
      </c>
      <c r="E35" s="1060">
        <v>51236338.11999999</v>
      </c>
      <c r="F35" s="1060">
        <v>515316.19000000507</v>
      </c>
      <c r="G35" s="1061">
        <v>510321.44000000507</v>
      </c>
      <c r="I35" s="1058"/>
      <c r="J35" s="1059"/>
      <c r="K35" s="1062">
        <v>0</v>
      </c>
      <c r="L35" s="1063">
        <v>0</v>
      </c>
    </row>
    <row r="36" spans="2:12" ht="14.1" customHeight="1">
      <c r="B36" s="833" t="s">
        <v>821</v>
      </c>
      <c r="C36" s="834" t="s">
        <v>822</v>
      </c>
      <c r="D36" s="1060">
        <v>0</v>
      </c>
      <c r="E36" s="1060">
        <v>0</v>
      </c>
      <c r="F36" s="1060">
        <v>0</v>
      </c>
      <c r="G36" s="1061">
        <v>0</v>
      </c>
      <c r="I36" s="833"/>
      <c r="J36" s="835" t="s">
        <v>1017</v>
      </c>
      <c r="K36" s="1060"/>
      <c r="L36" s="1061"/>
    </row>
    <row r="37" spans="2:12" ht="14.1" customHeight="1">
      <c r="B37" s="833" t="s">
        <v>823</v>
      </c>
      <c r="C37" s="834" t="s">
        <v>824</v>
      </c>
      <c r="D37" s="1060">
        <v>6315064.4900000002</v>
      </c>
      <c r="E37" s="1060">
        <v>6077349.8600000003</v>
      </c>
      <c r="F37" s="1060">
        <v>237714.62999999989</v>
      </c>
      <c r="G37" s="1061">
        <v>262328.70000000112</v>
      </c>
      <c r="I37" s="833" t="s">
        <v>753</v>
      </c>
      <c r="J37" s="834" t="s">
        <v>754</v>
      </c>
      <c r="K37" s="1060">
        <v>0</v>
      </c>
      <c r="L37" s="1061">
        <v>0</v>
      </c>
    </row>
    <row r="38" spans="2:12" ht="14.1" customHeight="1">
      <c r="B38" s="833" t="s">
        <v>825</v>
      </c>
      <c r="C38" s="834" t="s">
        <v>796</v>
      </c>
      <c r="D38" s="1060">
        <v>8203736.1900000004</v>
      </c>
      <c r="E38" s="1060">
        <v>0</v>
      </c>
      <c r="F38" s="1060">
        <v>8203736.1900000004</v>
      </c>
      <c r="G38" s="1061">
        <v>8579840.4700000007</v>
      </c>
      <c r="I38" s="833" t="s">
        <v>755</v>
      </c>
      <c r="J38" s="834" t="s">
        <v>756</v>
      </c>
      <c r="K38" s="1060">
        <v>0</v>
      </c>
      <c r="L38" s="1061">
        <v>0</v>
      </c>
    </row>
    <row r="39" spans="2:12" ht="14.1" customHeight="1">
      <c r="B39" s="833" t="s">
        <v>826</v>
      </c>
      <c r="C39" s="834" t="s">
        <v>827</v>
      </c>
      <c r="D39" s="1060">
        <v>0</v>
      </c>
      <c r="E39" s="1060">
        <v>0</v>
      </c>
      <c r="F39" s="1060">
        <v>0</v>
      </c>
      <c r="G39" s="1061">
        <v>0</v>
      </c>
      <c r="I39" s="833" t="s">
        <v>757</v>
      </c>
      <c r="J39" s="834" t="s">
        <v>758</v>
      </c>
      <c r="K39" s="1060">
        <v>0</v>
      </c>
      <c r="L39" s="1061">
        <v>0</v>
      </c>
    </row>
    <row r="40" spans="2:12" ht="14.1" customHeight="1">
      <c r="B40" s="1397" t="s">
        <v>177</v>
      </c>
      <c r="C40" s="1398"/>
      <c r="D40" s="1399">
        <v>759907739.6400001</v>
      </c>
      <c r="E40" s="1399">
        <v>495009519.8300001</v>
      </c>
      <c r="F40" s="1399">
        <v>264898219.80999997</v>
      </c>
      <c r="G40" s="1400">
        <v>199838820.58000004</v>
      </c>
      <c r="I40" s="833" t="s">
        <v>759</v>
      </c>
      <c r="J40" s="834" t="s">
        <v>760</v>
      </c>
      <c r="K40" s="1060">
        <v>123515.26</v>
      </c>
      <c r="L40" s="1061">
        <v>123664.9</v>
      </c>
    </row>
    <row r="41" spans="2:12" ht="14.1" customHeight="1">
      <c r="B41" s="833" t="s">
        <v>177</v>
      </c>
      <c r="C41" s="835" t="s">
        <v>828</v>
      </c>
      <c r="D41" s="1060"/>
      <c r="E41" s="1060"/>
      <c r="F41" s="1060"/>
      <c r="G41" s="1061"/>
      <c r="I41" s="833" t="s">
        <v>761</v>
      </c>
      <c r="J41" s="834" t="s">
        <v>782</v>
      </c>
      <c r="K41" s="1060">
        <v>4907341.6899999995</v>
      </c>
      <c r="L41" s="1061">
        <v>1603707.69</v>
      </c>
    </row>
    <row r="42" spans="2:12" ht="14.1" customHeight="1">
      <c r="B42" s="833" t="s">
        <v>829</v>
      </c>
      <c r="C42" s="834" t="s">
        <v>830</v>
      </c>
      <c r="D42" s="1060">
        <v>3662314.92</v>
      </c>
      <c r="E42" s="1060">
        <v>2652218.06</v>
      </c>
      <c r="F42" s="1060">
        <v>1010096.8599999999</v>
      </c>
      <c r="G42" s="1061">
        <v>4435632.1100000003</v>
      </c>
      <c r="I42" s="833" t="s">
        <v>762</v>
      </c>
      <c r="J42" s="834" t="s">
        <v>1018</v>
      </c>
      <c r="K42" s="1060">
        <v>0</v>
      </c>
      <c r="L42" s="1061">
        <v>0</v>
      </c>
    </row>
    <row r="43" spans="2:12" ht="14.1" customHeight="1">
      <c r="B43" s="833" t="s">
        <v>831</v>
      </c>
      <c r="C43" s="834" t="s">
        <v>832</v>
      </c>
      <c r="D43" s="1060">
        <v>228609.05</v>
      </c>
      <c r="E43" s="1060">
        <v>228609.05</v>
      </c>
      <c r="F43" s="1060">
        <v>0</v>
      </c>
      <c r="G43" s="1061">
        <v>0</v>
      </c>
      <c r="I43" s="833" t="s">
        <v>763</v>
      </c>
      <c r="J43" s="834" t="s">
        <v>1020</v>
      </c>
      <c r="K43" s="1060">
        <v>0</v>
      </c>
      <c r="L43" s="1061">
        <v>0</v>
      </c>
    </row>
    <row r="44" spans="2:12" ht="14.1" customHeight="1">
      <c r="B44" s="833" t="s">
        <v>833</v>
      </c>
      <c r="C44" s="834" t="s">
        <v>834</v>
      </c>
      <c r="D44" s="1060">
        <v>0</v>
      </c>
      <c r="E44" s="1060">
        <v>0</v>
      </c>
      <c r="F44" s="1060">
        <v>0</v>
      </c>
      <c r="G44" s="1061">
        <v>0</v>
      </c>
      <c r="I44" s="833" t="s">
        <v>764</v>
      </c>
      <c r="J44" s="834" t="s">
        <v>765</v>
      </c>
      <c r="K44" s="1060">
        <v>0</v>
      </c>
      <c r="L44" s="1061">
        <v>0</v>
      </c>
    </row>
    <row r="45" spans="2:12" ht="14.1" customHeight="1">
      <c r="B45" s="833" t="s">
        <v>835</v>
      </c>
      <c r="C45" s="834" t="s">
        <v>836</v>
      </c>
      <c r="D45" s="1060">
        <v>92709177.689999998</v>
      </c>
      <c r="E45" s="1060">
        <v>13851080.16</v>
      </c>
      <c r="F45" s="1060">
        <v>78858097.530000001</v>
      </c>
      <c r="G45" s="1061">
        <v>80589260.780000001</v>
      </c>
      <c r="I45" s="833" t="s">
        <v>766</v>
      </c>
      <c r="J45" s="834" t="s">
        <v>767</v>
      </c>
      <c r="K45" s="1060">
        <v>0</v>
      </c>
      <c r="L45" s="1061">
        <v>7577.73</v>
      </c>
    </row>
    <row r="46" spans="2:12" ht="14.1" customHeight="1">
      <c r="B46" s="833" t="s">
        <v>837</v>
      </c>
      <c r="C46" s="834" t="s">
        <v>838</v>
      </c>
      <c r="D46" s="1060">
        <v>49287835.910000004</v>
      </c>
      <c r="E46" s="1060">
        <v>30107.71</v>
      </c>
      <c r="F46" s="1060">
        <v>49257728.200000003</v>
      </c>
      <c r="G46" s="1061">
        <v>49384053.889999993</v>
      </c>
      <c r="I46" s="833" t="s">
        <v>768</v>
      </c>
      <c r="J46" s="834" t="s">
        <v>769</v>
      </c>
      <c r="K46" s="1060">
        <v>118848.87000000001</v>
      </c>
      <c r="L46" s="1061">
        <v>25862.46</v>
      </c>
    </row>
    <row r="47" spans="2:12" ht="14.1" customHeight="1">
      <c r="B47" s="833" t="s">
        <v>839</v>
      </c>
      <c r="C47" s="834" t="s">
        <v>796</v>
      </c>
      <c r="D47" s="1060">
        <v>9528.44</v>
      </c>
      <c r="E47" s="1060">
        <v>0</v>
      </c>
      <c r="F47" s="1060">
        <v>9528.44</v>
      </c>
      <c r="G47" s="1061">
        <v>41365.57</v>
      </c>
      <c r="I47" s="833" t="s">
        <v>770</v>
      </c>
      <c r="J47" s="834" t="s">
        <v>771</v>
      </c>
      <c r="K47" s="1060">
        <v>130533016.50000001</v>
      </c>
      <c r="L47" s="1061">
        <v>96504333.830000028</v>
      </c>
    </row>
    <row r="48" spans="2:12" ht="14.1" customHeight="1">
      <c r="B48" s="833" t="s">
        <v>840</v>
      </c>
      <c r="C48" s="834" t="s">
        <v>841</v>
      </c>
      <c r="D48" s="1060">
        <v>0</v>
      </c>
      <c r="E48" s="1060">
        <v>0</v>
      </c>
      <c r="F48" s="1060">
        <v>0</v>
      </c>
      <c r="G48" s="1061">
        <v>0</v>
      </c>
      <c r="I48" s="833" t="s">
        <v>772</v>
      </c>
      <c r="J48" s="834" t="s">
        <v>773</v>
      </c>
      <c r="K48" s="1060">
        <v>6418258.419999999</v>
      </c>
      <c r="L48" s="1061">
        <v>5531062.3300000001</v>
      </c>
    </row>
    <row r="49" spans="2:12" ht="14.1" customHeight="1">
      <c r="B49" s="1401" t="s">
        <v>177</v>
      </c>
      <c r="C49" s="1402" t="s">
        <v>177</v>
      </c>
      <c r="D49" s="1403">
        <v>145897466.00999999</v>
      </c>
      <c r="E49" s="1403">
        <v>16762014.98</v>
      </c>
      <c r="F49" s="1403">
        <v>129135451.03</v>
      </c>
      <c r="G49" s="1404">
        <v>134450312.34999999</v>
      </c>
      <c r="I49" s="833" t="s">
        <v>751</v>
      </c>
      <c r="J49" s="834" t="s">
        <v>752</v>
      </c>
      <c r="K49" s="1060">
        <v>181232068.28000009</v>
      </c>
      <c r="L49" s="1061">
        <v>179027776.36000001</v>
      </c>
    </row>
    <row r="50" spans="2:12" ht="14.1" customHeight="1">
      <c r="B50" s="1390" t="s">
        <v>177</v>
      </c>
      <c r="C50" s="1391" t="s">
        <v>842</v>
      </c>
      <c r="D50" s="1392"/>
      <c r="E50" s="1392"/>
      <c r="F50" s="1392"/>
      <c r="G50" s="1392"/>
      <c r="I50" s="1058"/>
      <c r="J50" s="1059"/>
      <c r="K50" s="1062">
        <v>323333049.0200001</v>
      </c>
      <c r="L50" s="1063">
        <v>282823985.30000007</v>
      </c>
    </row>
    <row r="51" spans="2:12" ht="14.1" customHeight="1">
      <c r="B51" s="833" t="s">
        <v>177</v>
      </c>
      <c r="C51" s="835" t="s">
        <v>843</v>
      </c>
      <c r="D51" s="1060">
        <v>0</v>
      </c>
      <c r="E51" s="1060">
        <v>0</v>
      </c>
      <c r="F51" s="1060">
        <v>0</v>
      </c>
      <c r="G51" s="1061">
        <v>0</v>
      </c>
      <c r="I51" s="833"/>
      <c r="J51" s="835" t="s">
        <v>774</v>
      </c>
      <c r="K51" s="1060"/>
      <c r="L51" s="1061"/>
    </row>
    <row r="52" spans="2:12" ht="14.1" customHeight="1">
      <c r="B52" s="833" t="s">
        <v>844</v>
      </c>
      <c r="C52" s="834" t="s">
        <v>845</v>
      </c>
      <c r="D52" s="1060">
        <v>1600552.3800000001</v>
      </c>
      <c r="E52" s="1060">
        <v>0</v>
      </c>
      <c r="F52" s="1060">
        <v>1600552.3800000001</v>
      </c>
      <c r="G52" s="1061">
        <v>1711574.28</v>
      </c>
      <c r="I52" s="833" t="s">
        <v>775</v>
      </c>
      <c r="J52" s="834" t="s">
        <v>776</v>
      </c>
      <c r="K52" s="1060">
        <v>39339568.829999968</v>
      </c>
      <c r="L52" s="1061">
        <v>33958843.130000003</v>
      </c>
    </row>
    <row r="53" spans="2:12" ht="14.1" customHeight="1">
      <c r="B53" s="833" t="s">
        <v>846</v>
      </c>
      <c r="C53" s="834" t="s">
        <v>847</v>
      </c>
      <c r="D53" s="1060">
        <v>0</v>
      </c>
      <c r="E53" s="1060">
        <v>0</v>
      </c>
      <c r="F53" s="1060">
        <v>0</v>
      </c>
      <c r="G53" s="1061">
        <v>0</v>
      </c>
      <c r="I53" s="833" t="s">
        <v>777</v>
      </c>
      <c r="J53" s="834" t="s">
        <v>778</v>
      </c>
      <c r="K53" s="1060">
        <v>1351459972.1799996</v>
      </c>
      <c r="L53" s="1061">
        <v>1186481139.4599998</v>
      </c>
    </row>
    <row r="54" spans="2:12" ht="14.1" customHeight="1">
      <c r="B54" s="833" t="s">
        <v>848</v>
      </c>
      <c r="C54" s="834" t="s">
        <v>849</v>
      </c>
      <c r="D54" s="1060">
        <v>0</v>
      </c>
      <c r="E54" s="1060">
        <v>0</v>
      </c>
      <c r="F54" s="1060">
        <v>0</v>
      </c>
      <c r="G54" s="1061">
        <v>0</v>
      </c>
      <c r="I54" s="1064"/>
      <c r="J54" s="1065"/>
      <c r="K54" s="1066">
        <v>1390799541.0099995</v>
      </c>
      <c r="L54" s="1067">
        <v>1220439982.5899999</v>
      </c>
    </row>
    <row r="55" spans="2:12" ht="14.1" customHeight="1">
      <c r="B55" s="833" t="s">
        <v>850</v>
      </c>
      <c r="C55" s="834" t="s">
        <v>851</v>
      </c>
      <c r="D55" s="1060">
        <v>0</v>
      </c>
      <c r="E55" s="1060">
        <v>0</v>
      </c>
      <c r="F55" s="1060">
        <v>0</v>
      </c>
      <c r="G55" s="1061">
        <v>0</v>
      </c>
      <c r="I55" s="1068"/>
      <c r="J55" s="1069" t="s">
        <v>779</v>
      </c>
      <c r="K55" s="1070">
        <v>1726417166.5499997</v>
      </c>
      <c r="L55" s="1071">
        <v>1523429904.3600001</v>
      </c>
    </row>
    <row r="56" spans="2:12" ht="14.1" customHeight="1">
      <c r="B56" s="833" t="s">
        <v>852</v>
      </c>
      <c r="C56" s="834" t="s">
        <v>853</v>
      </c>
      <c r="D56" s="1060">
        <v>900.49</v>
      </c>
      <c r="E56" s="1060">
        <v>0</v>
      </c>
      <c r="F56" s="1060">
        <v>900.49</v>
      </c>
      <c r="G56" s="1061">
        <v>900.49</v>
      </c>
      <c r="I56" s="1074"/>
      <c r="J56" s="1075" t="s">
        <v>780</v>
      </c>
      <c r="K56" s="1076">
        <v>27546279024.799995</v>
      </c>
      <c r="L56" s="1077">
        <v>26024005887.609997</v>
      </c>
    </row>
    <row r="57" spans="2:12" ht="14.1" customHeight="1">
      <c r="B57" s="833" t="s">
        <v>854</v>
      </c>
      <c r="C57" s="834" t="s">
        <v>855</v>
      </c>
      <c r="D57" s="1060">
        <v>0</v>
      </c>
      <c r="E57" s="1060">
        <v>0</v>
      </c>
      <c r="F57" s="1060">
        <v>0</v>
      </c>
      <c r="G57" s="1061">
        <v>0</v>
      </c>
      <c r="J57" s="40"/>
      <c r="K57" s="836"/>
      <c r="L57" s="836"/>
    </row>
    <row r="58" spans="2:12" ht="14.1" customHeight="1">
      <c r="B58" s="1401" t="s">
        <v>177</v>
      </c>
      <c r="C58" s="1402" t="s">
        <v>177</v>
      </c>
      <c r="D58" s="1403">
        <v>1601452.87</v>
      </c>
      <c r="E58" s="1403">
        <v>0</v>
      </c>
      <c r="F58" s="1403">
        <v>1601452.87</v>
      </c>
      <c r="G58" s="1404">
        <v>1712474.77</v>
      </c>
      <c r="I58" s="826"/>
    </row>
    <row r="59" spans="2:12" ht="14.1" customHeight="1">
      <c r="B59" s="1390" t="s">
        <v>177</v>
      </c>
      <c r="C59" s="1391" t="s">
        <v>1021</v>
      </c>
      <c r="D59" s="1392"/>
      <c r="E59" s="1392"/>
      <c r="F59" s="1392"/>
      <c r="G59" s="1392"/>
    </row>
    <row r="60" spans="2:12" ht="14.1" customHeight="1">
      <c r="B60" s="833" t="s">
        <v>856</v>
      </c>
      <c r="C60" s="834" t="s">
        <v>857</v>
      </c>
      <c r="D60" s="1060">
        <v>0</v>
      </c>
      <c r="E60" s="1060">
        <v>0</v>
      </c>
      <c r="F60" s="1060">
        <v>0</v>
      </c>
      <c r="G60" s="1061">
        <v>0</v>
      </c>
    </row>
    <row r="61" spans="2:12" ht="14.1" customHeight="1">
      <c r="B61" s="833" t="s">
        <v>858</v>
      </c>
      <c r="C61" s="834" t="s">
        <v>859</v>
      </c>
      <c r="D61" s="1060">
        <v>116101.99</v>
      </c>
      <c r="E61" s="1060">
        <v>0</v>
      </c>
      <c r="F61" s="1060">
        <v>116101.99</v>
      </c>
      <c r="G61" s="1061">
        <v>103293.26</v>
      </c>
    </row>
    <row r="62" spans="2:12" ht="14.1" customHeight="1">
      <c r="B62" s="833" t="s">
        <v>860</v>
      </c>
      <c r="C62" s="834" t="s">
        <v>861</v>
      </c>
      <c r="D62" s="1060">
        <v>1469194198.6700001</v>
      </c>
      <c r="E62" s="1060">
        <v>0</v>
      </c>
      <c r="F62" s="1060">
        <v>1469194198.6700001</v>
      </c>
      <c r="G62" s="1061">
        <v>1501388015.7099998</v>
      </c>
      <c r="H62" s="832"/>
    </row>
    <row r="63" spans="2:12" ht="14.1" customHeight="1">
      <c r="B63" s="833" t="s">
        <v>862</v>
      </c>
      <c r="C63" s="834" t="s">
        <v>863</v>
      </c>
      <c r="D63" s="1060">
        <v>0</v>
      </c>
      <c r="E63" s="1060">
        <v>0</v>
      </c>
      <c r="F63" s="1060">
        <v>0</v>
      </c>
      <c r="G63" s="1061">
        <v>0</v>
      </c>
    </row>
    <row r="64" spans="2:12" ht="14.1" customHeight="1">
      <c r="B64" s="833" t="s">
        <v>864</v>
      </c>
      <c r="C64" s="834" t="s">
        <v>865</v>
      </c>
      <c r="D64" s="1060">
        <v>0</v>
      </c>
      <c r="E64" s="1060">
        <v>0</v>
      </c>
      <c r="F64" s="1060">
        <v>0</v>
      </c>
      <c r="G64" s="1061">
        <v>0</v>
      </c>
    </row>
    <row r="65" spans="2:8" ht="14.1" customHeight="1">
      <c r="B65" s="833" t="s">
        <v>866</v>
      </c>
      <c r="C65" s="834" t="s">
        <v>867</v>
      </c>
      <c r="D65" s="1060">
        <v>7261523216.6199989</v>
      </c>
      <c r="E65" s="1060">
        <v>7193373348.8699999</v>
      </c>
      <c r="F65" s="1060">
        <v>68149867.749999046</v>
      </c>
      <c r="G65" s="1061">
        <v>68917067.25</v>
      </c>
      <c r="H65" s="832"/>
    </row>
    <row r="66" spans="2:8" ht="14.1" customHeight="1">
      <c r="B66" s="833" t="s">
        <v>868</v>
      </c>
      <c r="C66" s="834" t="s">
        <v>869</v>
      </c>
      <c r="D66" s="1060">
        <v>0</v>
      </c>
      <c r="E66" s="1060">
        <v>0</v>
      </c>
      <c r="F66" s="1060">
        <v>0</v>
      </c>
      <c r="G66" s="1061">
        <v>0</v>
      </c>
    </row>
    <row r="67" spans="2:8" ht="14.1" customHeight="1">
      <c r="B67" s="833" t="s">
        <v>870</v>
      </c>
      <c r="C67" s="834" t="s">
        <v>871</v>
      </c>
      <c r="D67" s="1060">
        <v>0</v>
      </c>
      <c r="E67" s="1060">
        <v>0</v>
      </c>
      <c r="F67" s="1060">
        <v>0</v>
      </c>
      <c r="G67" s="1061">
        <v>0</v>
      </c>
    </row>
    <row r="68" spans="2:8" ht="14.1" customHeight="1">
      <c r="B68" s="833" t="s">
        <v>872</v>
      </c>
      <c r="C68" s="834" t="s">
        <v>873</v>
      </c>
      <c r="D68" s="1060">
        <v>0</v>
      </c>
      <c r="E68" s="1060">
        <v>0</v>
      </c>
      <c r="F68" s="1060">
        <v>0</v>
      </c>
      <c r="G68" s="1061">
        <v>0</v>
      </c>
    </row>
    <row r="69" spans="2:8" ht="14.1" customHeight="1">
      <c r="B69" s="833" t="s">
        <v>770</v>
      </c>
      <c r="C69" s="834" t="s">
        <v>771</v>
      </c>
      <c r="D69" s="1060">
        <v>6193.14</v>
      </c>
      <c r="E69" s="1060">
        <v>0</v>
      </c>
      <c r="F69" s="1060">
        <v>6193.14</v>
      </c>
      <c r="G69" s="1061">
        <v>4462.6000000000004</v>
      </c>
    </row>
    <row r="70" spans="2:8" ht="14.1" customHeight="1">
      <c r="B70" s="833" t="s">
        <v>874</v>
      </c>
      <c r="C70" s="834" t="s">
        <v>875</v>
      </c>
      <c r="D70" s="1060">
        <v>642731774.87999809</v>
      </c>
      <c r="E70" s="1060">
        <v>561055148.64800012</v>
      </c>
      <c r="F70" s="1060">
        <v>81676626.231997967</v>
      </c>
      <c r="G70" s="1061">
        <v>74417835.830000043</v>
      </c>
      <c r="H70" s="832"/>
    </row>
    <row r="71" spans="2:8" ht="14.1" customHeight="1">
      <c r="B71" s="833" t="s">
        <v>751</v>
      </c>
      <c r="C71" s="834" t="s">
        <v>876</v>
      </c>
      <c r="D71" s="1060">
        <v>416268295.63999963</v>
      </c>
      <c r="E71" s="1060">
        <v>78799367.050900072</v>
      </c>
      <c r="F71" s="1060">
        <v>337468928.58909953</v>
      </c>
      <c r="G71" s="1061">
        <v>285662568.88</v>
      </c>
      <c r="H71" s="832"/>
    </row>
    <row r="72" spans="2:8" ht="14.1" customHeight="1">
      <c r="B72" s="1401" t="s">
        <v>177</v>
      </c>
      <c r="C72" s="1402" t="s">
        <v>177</v>
      </c>
      <c r="D72" s="1403">
        <v>9789839780.9399948</v>
      </c>
      <c r="E72" s="1403">
        <v>7833227864.5689001</v>
      </c>
      <c r="F72" s="1403">
        <v>1956611916.3710966</v>
      </c>
      <c r="G72" s="1404">
        <v>1930493243.5299997</v>
      </c>
    </row>
    <row r="73" spans="2:8" ht="14.1" customHeight="1">
      <c r="B73" s="1390" t="s">
        <v>177</v>
      </c>
      <c r="C73" s="1391" t="s">
        <v>877</v>
      </c>
      <c r="D73" s="1392"/>
      <c r="E73" s="1392"/>
      <c r="F73" s="1392"/>
      <c r="G73" s="1392"/>
    </row>
    <row r="74" spans="2:8" ht="14.1" customHeight="1">
      <c r="B74" s="833" t="s">
        <v>878</v>
      </c>
      <c r="C74" s="834" t="s">
        <v>857</v>
      </c>
      <c r="D74" s="1060">
        <v>0</v>
      </c>
      <c r="E74" s="1060">
        <v>0</v>
      </c>
      <c r="F74" s="1060">
        <v>0</v>
      </c>
      <c r="G74" s="1061">
        <v>0</v>
      </c>
    </row>
    <row r="75" spans="2:8" ht="14.1" customHeight="1">
      <c r="B75" s="833" t="s">
        <v>858</v>
      </c>
      <c r="C75" s="834" t="s">
        <v>859</v>
      </c>
      <c r="D75" s="1060">
        <v>14811592.760000002</v>
      </c>
      <c r="E75" s="1060">
        <v>0</v>
      </c>
      <c r="F75" s="1060">
        <v>14811592.760000002</v>
      </c>
      <c r="G75" s="1061">
        <v>15039158.07</v>
      </c>
    </row>
    <row r="76" spans="2:8" ht="14.1" customHeight="1">
      <c r="B76" s="833" t="s">
        <v>860</v>
      </c>
      <c r="C76" s="834" t="s">
        <v>861</v>
      </c>
      <c r="D76" s="1060">
        <v>2581364197.4699998</v>
      </c>
      <c r="E76" s="1060">
        <v>0</v>
      </c>
      <c r="F76" s="1060">
        <v>2581364197.4699998</v>
      </c>
      <c r="G76" s="1061">
        <v>2544903092.6799998</v>
      </c>
    </row>
    <row r="77" spans="2:8" ht="14.1" customHeight="1">
      <c r="B77" s="833" t="s">
        <v>862</v>
      </c>
      <c r="C77" s="834" t="s">
        <v>863</v>
      </c>
      <c r="D77" s="1060">
        <v>300756.27</v>
      </c>
      <c r="E77" s="1060">
        <v>0</v>
      </c>
      <c r="F77" s="1060">
        <v>300756.27</v>
      </c>
      <c r="G77" s="1061">
        <v>284369.18</v>
      </c>
    </row>
    <row r="78" spans="2:8" ht="14.1" customHeight="1">
      <c r="B78" s="833" t="s">
        <v>864</v>
      </c>
      <c r="C78" s="834" t="s">
        <v>879</v>
      </c>
      <c r="D78" s="1060">
        <v>0</v>
      </c>
      <c r="E78" s="1060">
        <v>0</v>
      </c>
      <c r="F78" s="1060">
        <v>0</v>
      </c>
      <c r="G78" s="1061">
        <v>0</v>
      </c>
    </row>
    <row r="79" spans="2:8" ht="14.1" customHeight="1">
      <c r="B79" s="833" t="s">
        <v>866</v>
      </c>
      <c r="C79" s="834" t="s">
        <v>880</v>
      </c>
      <c r="D79" s="1060">
        <v>166795647.26000082</v>
      </c>
      <c r="E79" s="1060">
        <v>88998036.420000419</v>
      </c>
      <c r="F79" s="1060">
        <v>77797610.840000406</v>
      </c>
      <c r="G79" s="1061">
        <v>74647076.489999264</v>
      </c>
    </row>
    <row r="80" spans="2:8" ht="14.1" customHeight="1">
      <c r="B80" s="833" t="s">
        <v>868</v>
      </c>
      <c r="C80" s="834" t="s">
        <v>869</v>
      </c>
      <c r="D80" s="1060">
        <v>0</v>
      </c>
      <c r="E80" s="1060">
        <v>0</v>
      </c>
      <c r="F80" s="1060">
        <v>0</v>
      </c>
      <c r="G80" s="1061">
        <v>0</v>
      </c>
    </row>
    <row r="81" spans="2:8" ht="14.1" customHeight="1">
      <c r="B81" s="833" t="s">
        <v>870</v>
      </c>
      <c r="C81" s="834" t="s">
        <v>871</v>
      </c>
      <c r="D81" s="1060">
        <v>0</v>
      </c>
      <c r="E81" s="1060">
        <v>0</v>
      </c>
      <c r="F81" s="1060">
        <v>0</v>
      </c>
      <c r="G81" s="1061">
        <v>0</v>
      </c>
    </row>
    <row r="82" spans="2:8" ht="14.1" customHeight="1">
      <c r="B82" s="833">
        <v>2619</v>
      </c>
      <c r="C82" s="834" t="s">
        <v>873</v>
      </c>
      <c r="D82" s="1060">
        <v>0</v>
      </c>
      <c r="E82" s="1060">
        <v>0</v>
      </c>
      <c r="F82" s="1060">
        <v>0</v>
      </c>
      <c r="G82" s="1061">
        <v>10383202</v>
      </c>
    </row>
    <row r="83" spans="2:8" ht="14.1" customHeight="1">
      <c r="B83" s="833" t="s">
        <v>770</v>
      </c>
      <c r="C83" s="834" t="s">
        <v>771</v>
      </c>
      <c r="D83" s="1060">
        <v>2679.64</v>
      </c>
      <c r="E83" s="1060">
        <v>0</v>
      </c>
      <c r="F83" s="1060">
        <v>2679.64</v>
      </c>
      <c r="G83" s="1061">
        <v>2679.7799999999997</v>
      </c>
    </row>
    <row r="84" spans="2:8" ht="14.1" customHeight="1">
      <c r="B84" s="833" t="s">
        <v>874</v>
      </c>
      <c r="C84" s="834" t="s">
        <v>875</v>
      </c>
      <c r="D84" s="1060">
        <v>71979476.260001898</v>
      </c>
      <c r="E84" s="1060">
        <v>7007096.1319999341</v>
      </c>
      <c r="F84" s="1060">
        <v>64972380.128001966</v>
      </c>
      <c r="G84" s="1061">
        <v>62656581.010000013</v>
      </c>
    </row>
    <row r="85" spans="2:8" ht="14.1" customHeight="1">
      <c r="B85" s="833" t="s">
        <v>881</v>
      </c>
      <c r="C85" s="834" t="s">
        <v>876</v>
      </c>
      <c r="D85" s="1060">
        <v>72465401.450000316</v>
      </c>
      <c r="E85" s="1060">
        <v>351614.38909995568</v>
      </c>
      <c r="F85" s="1060">
        <v>72113787.06090036</v>
      </c>
      <c r="G85" s="1061">
        <v>223895876.2599999</v>
      </c>
    </row>
    <row r="86" spans="2:8" ht="14.1" customHeight="1">
      <c r="B86" s="1401" t="s">
        <v>177</v>
      </c>
      <c r="C86" s="1402" t="s">
        <v>177</v>
      </c>
      <c r="D86" s="1403">
        <v>2907719751.110003</v>
      </c>
      <c r="E86" s="1403">
        <v>96356746.941100314</v>
      </c>
      <c r="F86" s="1403">
        <v>2811363004.1689029</v>
      </c>
      <c r="G86" s="1404">
        <v>2931812035.4699993</v>
      </c>
      <c r="H86" s="832"/>
    </row>
    <row r="87" spans="2:8" ht="14.1" customHeight="1">
      <c r="B87" s="1390" t="s">
        <v>177</v>
      </c>
      <c r="C87" s="1391" t="s">
        <v>882</v>
      </c>
      <c r="D87" s="1392"/>
      <c r="E87" s="1392"/>
      <c r="F87" s="1392"/>
      <c r="G87" s="1392"/>
    </row>
    <row r="88" spans="2:8" ht="14.1" customHeight="1">
      <c r="B88" s="833" t="s">
        <v>883</v>
      </c>
      <c r="C88" s="834" t="s">
        <v>884</v>
      </c>
      <c r="D88" s="1060">
        <v>2482159759.3299999</v>
      </c>
      <c r="E88" s="1060">
        <v>0</v>
      </c>
      <c r="F88" s="1060">
        <v>2482159759.3299999</v>
      </c>
      <c r="G88" s="1061">
        <v>1934360281.6800001</v>
      </c>
    </row>
    <row r="89" spans="2:8" ht="14.1" customHeight="1">
      <c r="B89" s="833" t="s">
        <v>885</v>
      </c>
      <c r="C89" s="834" t="s">
        <v>886</v>
      </c>
      <c r="D89" s="1060">
        <v>0</v>
      </c>
      <c r="E89" s="1060">
        <v>0</v>
      </c>
      <c r="F89" s="1060">
        <v>0</v>
      </c>
      <c r="G89" s="1061">
        <v>0</v>
      </c>
    </row>
    <row r="90" spans="2:8" ht="14.1" customHeight="1">
      <c r="B90" s="833" t="s">
        <v>887</v>
      </c>
      <c r="C90" s="834" t="s">
        <v>888</v>
      </c>
      <c r="D90" s="1060">
        <v>15991813989.77</v>
      </c>
      <c r="E90" s="1060">
        <v>0</v>
      </c>
      <c r="F90" s="1060">
        <v>15991813989.77</v>
      </c>
      <c r="G90" s="1061">
        <v>13104861868.74</v>
      </c>
    </row>
    <row r="91" spans="2:8" ht="14.1" customHeight="1">
      <c r="B91" s="833" t="s">
        <v>889</v>
      </c>
      <c r="C91" s="834" t="s">
        <v>890</v>
      </c>
      <c r="D91" s="1060">
        <v>11286972.48</v>
      </c>
      <c r="E91" s="1060">
        <v>0</v>
      </c>
      <c r="F91" s="1060">
        <v>11286972.48</v>
      </c>
      <c r="G91" s="1061">
        <v>42183292.210000001</v>
      </c>
    </row>
    <row r="92" spans="2:8" ht="14.1" customHeight="1">
      <c r="B92" s="833" t="s">
        <v>891</v>
      </c>
      <c r="C92" s="834" t="s">
        <v>892</v>
      </c>
      <c r="D92" s="1060">
        <v>39873896.079999998</v>
      </c>
      <c r="E92" s="1060">
        <v>0</v>
      </c>
      <c r="F92" s="1060">
        <v>39873896.079999998</v>
      </c>
      <c r="G92" s="1061">
        <v>43551895.509999998</v>
      </c>
    </row>
    <row r="93" spans="2:8" ht="14.1" customHeight="1">
      <c r="B93" s="1401" t="s">
        <v>177</v>
      </c>
      <c r="C93" s="1402" t="s">
        <v>177</v>
      </c>
      <c r="D93" s="1403">
        <v>18525134617.66</v>
      </c>
      <c r="E93" s="1403">
        <v>0</v>
      </c>
      <c r="F93" s="1403">
        <v>18525134617.66</v>
      </c>
      <c r="G93" s="1404">
        <v>15124957338.139999</v>
      </c>
    </row>
    <row r="94" spans="2:8" ht="14.1" customHeight="1">
      <c r="B94" s="1390" t="s">
        <v>177</v>
      </c>
      <c r="C94" s="1391" t="s">
        <v>893</v>
      </c>
      <c r="D94" s="1392"/>
      <c r="E94" s="1392"/>
      <c r="F94" s="1392"/>
      <c r="G94" s="1392"/>
    </row>
    <row r="95" spans="2:8" ht="14.1" customHeight="1">
      <c r="B95" s="833" t="s">
        <v>894</v>
      </c>
      <c r="C95" s="834" t="s">
        <v>895</v>
      </c>
      <c r="D95" s="1060">
        <v>3816689641.6800008</v>
      </c>
      <c r="E95" s="1060">
        <v>0</v>
      </c>
      <c r="F95" s="1060">
        <v>3816689641.6800008</v>
      </c>
      <c r="G95" s="1061">
        <v>5654742755.710001</v>
      </c>
    </row>
    <row r="96" spans="2:8" ht="14.1" customHeight="1">
      <c r="B96" s="833" t="s">
        <v>896</v>
      </c>
      <c r="C96" s="834" t="s">
        <v>897</v>
      </c>
      <c r="D96" s="1060">
        <v>1187003.0900000001</v>
      </c>
      <c r="E96" s="1060">
        <v>0</v>
      </c>
      <c r="F96" s="1060">
        <v>1187003.0900000001</v>
      </c>
      <c r="G96" s="1061">
        <v>2161845.79</v>
      </c>
    </row>
    <row r="97" spans="2:7" ht="14.1" customHeight="1">
      <c r="B97" s="833" t="s">
        <v>898</v>
      </c>
      <c r="C97" s="834" t="s">
        <v>899</v>
      </c>
      <c r="D97" s="1060">
        <v>0</v>
      </c>
      <c r="E97" s="1060">
        <v>0</v>
      </c>
      <c r="F97" s="1060">
        <v>0</v>
      </c>
      <c r="G97" s="1061">
        <v>0</v>
      </c>
    </row>
    <row r="98" spans="2:7" ht="14.1" customHeight="1">
      <c r="B98" s="1401" t="s">
        <v>177</v>
      </c>
      <c r="C98" s="1402" t="s">
        <v>177</v>
      </c>
      <c r="D98" s="1403">
        <v>3817876644.7700009</v>
      </c>
      <c r="E98" s="1403">
        <v>0</v>
      </c>
      <c r="F98" s="1403">
        <v>3817876644.7700009</v>
      </c>
      <c r="G98" s="1404">
        <v>5656904601.500001</v>
      </c>
    </row>
    <row r="99" spans="2:7" ht="14.1" customHeight="1">
      <c r="B99" s="1390" t="s">
        <v>177</v>
      </c>
      <c r="C99" s="1391" t="s">
        <v>774</v>
      </c>
      <c r="D99" s="1392"/>
      <c r="E99" s="1392"/>
      <c r="F99" s="1392"/>
      <c r="G99" s="1392"/>
    </row>
    <row r="100" spans="2:7" ht="14.1" customHeight="1">
      <c r="B100" s="833" t="s">
        <v>900</v>
      </c>
      <c r="C100" s="834" t="s">
        <v>901</v>
      </c>
      <c r="D100" s="1060">
        <v>38891567.300000012</v>
      </c>
      <c r="E100" s="1060">
        <v>0</v>
      </c>
      <c r="F100" s="1060">
        <v>38891567.300000012</v>
      </c>
      <c r="G100" s="1061">
        <v>43115606.419999994</v>
      </c>
    </row>
    <row r="101" spans="2:7" ht="14.1" customHeight="1">
      <c r="B101" s="833" t="s">
        <v>902</v>
      </c>
      <c r="C101" s="834" t="s">
        <v>903</v>
      </c>
      <c r="D101" s="1060">
        <v>746788.02000000014</v>
      </c>
      <c r="E101" s="1060">
        <v>0</v>
      </c>
      <c r="F101" s="1060">
        <v>746788.02000000014</v>
      </c>
      <c r="G101" s="1061">
        <v>701011.33999999985</v>
      </c>
    </row>
    <row r="102" spans="2:7" ht="14.1" customHeight="1">
      <c r="B102" s="1413"/>
      <c r="C102" s="1414"/>
      <c r="D102" s="1415">
        <v>39638355.320000015</v>
      </c>
      <c r="E102" s="1415">
        <v>0</v>
      </c>
      <c r="F102" s="1415">
        <v>39638355.320000015</v>
      </c>
      <c r="G102" s="1416">
        <v>43816617.75999999</v>
      </c>
    </row>
    <row r="103" spans="2:7" ht="14.1" customHeight="1">
      <c r="B103" s="1409"/>
      <c r="C103" s="1405" t="s">
        <v>904</v>
      </c>
      <c r="D103" s="1406"/>
      <c r="E103" s="1406">
        <v>509815631.18000007</v>
      </c>
      <c r="F103" s="1406"/>
      <c r="G103" s="1410"/>
    </row>
    <row r="104" spans="2:7" ht="14.1" customHeight="1">
      <c r="B104" s="1409"/>
      <c r="C104" s="1405" t="s">
        <v>905</v>
      </c>
      <c r="D104" s="1406"/>
      <c r="E104" s="1406">
        <v>7932495546.3299999</v>
      </c>
      <c r="F104" s="1406"/>
      <c r="G104" s="1410"/>
    </row>
    <row r="105" spans="2:7" ht="14.1" customHeight="1">
      <c r="B105" s="1411"/>
      <c r="C105" s="1407" t="s">
        <v>1022</v>
      </c>
      <c r="D105" s="1408">
        <v>35988590202.309998</v>
      </c>
      <c r="E105" s="1408">
        <v>8442311177.5100002</v>
      </c>
      <c r="F105" s="1408">
        <v>27546279024.799999</v>
      </c>
      <c r="G105" s="1412">
        <v>26024005887.609997</v>
      </c>
    </row>
    <row r="106" spans="2:7">
      <c r="B106" s="1080" t="s">
        <v>908</v>
      </c>
      <c r="C106" s="1080"/>
      <c r="D106" s="832"/>
    </row>
    <row r="107" spans="2:7">
      <c r="B107" s="1080" t="s">
        <v>1196</v>
      </c>
      <c r="D107" s="832"/>
      <c r="F107" s="832"/>
    </row>
  </sheetData>
  <mergeCells count="9">
    <mergeCell ref="K9:L9"/>
    <mergeCell ref="D10:F10"/>
    <mergeCell ref="K10:K11"/>
    <mergeCell ref="L10:L11"/>
    <mergeCell ref="B9:B11"/>
    <mergeCell ref="C9:C11"/>
    <mergeCell ref="D9:G9"/>
    <mergeCell ref="I9:I11"/>
    <mergeCell ref="J9:J11"/>
  </mergeCells>
  <printOptions horizontalCentered="1"/>
  <pageMargins left="0.75" right="0.75" top="0.26" bottom="0.28000000000000003" header="0" footer="0"/>
  <pageSetup paperSize="8" scale="82" orientation="portrait" horizontalDpi="4294967292" verticalDpi="1200" r:id="rId1"/>
  <headerFooter alignWithMargins="0"/>
  <ignoredErrors>
    <ignoredError sqref="B14:B101 I13:I53" numberStoredAsText="1"/>
  </ignoredErrors>
  <drawing r:id="rId2"/>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9">
    <pageSetUpPr fitToPage="1"/>
  </sheetPr>
  <dimension ref="B1:K56"/>
  <sheetViews>
    <sheetView zoomScaleNormal="100" workbookViewId="0">
      <selection activeCell="B7" sqref="B7"/>
    </sheetView>
  </sheetViews>
  <sheetFormatPr defaultRowHeight="12"/>
  <cols>
    <col min="1" max="1" width="9.140625" style="839"/>
    <col min="2" max="2" width="11.7109375" style="839" customWidth="1"/>
    <col min="3" max="3" width="51.28515625" style="839" customWidth="1"/>
    <col min="4" max="7" width="13.7109375" style="839" customWidth="1"/>
    <col min="8" max="8" width="9.140625" style="839"/>
    <col min="9" max="9" width="13.7109375" style="839" bestFit="1" customWidth="1"/>
    <col min="10" max="12" width="9.140625" style="839"/>
    <col min="13" max="13" width="11" style="839" bestFit="1" customWidth="1"/>
    <col min="14" max="16384" width="9.140625" style="839"/>
  </cols>
  <sheetData>
    <row r="1" spans="2:7" ht="15" customHeight="1"/>
    <row r="2" spans="2:7" ht="15" customHeight="1">
      <c r="C2" s="840"/>
      <c r="D2" s="840"/>
      <c r="E2" s="840"/>
      <c r="F2" s="840"/>
      <c r="G2" s="840"/>
    </row>
    <row r="3" spans="2:7" ht="15" customHeight="1">
      <c r="C3" s="840"/>
      <c r="D3" s="840"/>
      <c r="E3" s="840"/>
      <c r="F3" s="840"/>
      <c r="G3" s="840"/>
    </row>
    <row r="4" spans="2:7" ht="15" customHeight="1">
      <c r="C4" s="840"/>
      <c r="D4" s="840"/>
      <c r="E4" s="840"/>
      <c r="F4" s="840"/>
      <c r="G4" s="840"/>
    </row>
    <row r="5" spans="2:7" ht="15" customHeight="1">
      <c r="C5" s="840"/>
      <c r="D5" s="840"/>
      <c r="E5" s="840"/>
      <c r="F5" s="840"/>
      <c r="G5" s="840"/>
    </row>
    <row r="6" spans="2:7" ht="15" customHeight="1">
      <c r="B6" s="1081" t="s">
        <v>3274</v>
      </c>
      <c r="C6" s="840"/>
      <c r="D6" s="840"/>
      <c r="E6" s="840"/>
      <c r="F6" s="840"/>
      <c r="G6" s="840"/>
    </row>
    <row r="7" spans="2:7" ht="15" customHeight="1">
      <c r="B7" s="168" t="s">
        <v>720</v>
      </c>
      <c r="G7" s="831"/>
    </row>
    <row r="8" spans="2:7" ht="17.25" customHeight="1">
      <c r="B8" s="3025" t="s">
        <v>909</v>
      </c>
      <c r="C8" s="3027" t="s">
        <v>910</v>
      </c>
      <c r="D8" s="3027" t="s">
        <v>725</v>
      </c>
      <c r="E8" s="3027"/>
      <c r="F8" s="3027"/>
      <c r="G8" s="3029"/>
    </row>
    <row r="9" spans="2:7" ht="17.25" customHeight="1">
      <c r="B9" s="3026"/>
      <c r="C9" s="3028"/>
      <c r="D9" s="3028">
        <v>2018</v>
      </c>
      <c r="E9" s="3028"/>
      <c r="F9" s="3028">
        <v>2017</v>
      </c>
      <c r="G9" s="3030"/>
    </row>
    <row r="10" spans="2:7" ht="14.1" customHeight="1">
      <c r="B10" s="841">
        <v>61</v>
      </c>
      <c r="C10" s="845" t="s">
        <v>911</v>
      </c>
      <c r="D10" s="1083"/>
      <c r="E10" s="1083"/>
      <c r="F10" s="1060"/>
      <c r="G10" s="1061"/>
    </row>
    <row r="11" spans="2:7" ht="14.1" customHeight="1">
      <c r="B11" s="842"/>
      <c r="C11" s="843" t="s">
        <v>853</v>
      </c>
      <c r="D11" s="1084">
        <v>0</v>
      </c>
      <c r="E11" s="1084"/>
      <c r="F11" s="1085">
        <v>0</v>
      </c>
      <c r="G11" s="1086"/>
    </row>
    <row r="12" spans="2:7" ht="14.1" customHeight="1">
      <c r="B12" s="842"/>
      <c r="C12" s="843" t="s">
        <v>912</v>
      </c>
      <c r="D12" s="1368">
        <v>890002.21</v>
      </c>
      <c r="E12" s="1084">
        <v>890002.21</v>
      </c>
      <c r="F12" s="1369">
        <v>1022294.72</v>
      </c>
      <c r="G12" s="1086">
        <v>1022294.72</v>
      </c>
    </row>
    <row r="13" spans="2:7" ht="14.1" customHeight="1">
      <c r="B13" s="842" t="s">
        <v>177</v>
      </c>
      <c r="C13" s="844" t="s">
        <v>177</v>
      </c>
      <c r="D13" s="1084">
        <v>0</v>
      </c>
      <c r="E13" s="1083"/>
      <c r="F13" s="1085">
        <v>0</v>
      </c>
      <c r="G13" s="1061"/>
    </row>
    <row r="14" spans="2:7" ht="14.1" customHeight="1">
      <c r="B14" s="842">
        <v>62</v>
      </c>
      <c r="C14" s="845" t="s">
        <v>913</v>
      </c>
      <c r="D14" s="1083"/>
      <c r="E14" s="1084">
        <v>86055582.230000019</v>
      </c>
      <c r="F14" s="1060"/>
      <c r="G14" s="1086">
        <v>61353678.839999996</v>
      </c>
    </row>
    <row r="15" spans="2:7" ht="14.1" customHeight="1">
      <c r="B15" s="842">
        <v>64</v>
      </c>
      <c r="C15" s="845" t="s">
        <v>914</v>
      </c>
      <c r="D15" s="1083"/>
      <c r="E15" s="1083"/>
      <c r="F15" s="1060"/>
      <c r="G15" s="1061"/>
    </row>
    <row r="16" spans="2:7" ht="14.1" customHeight="1">
      <c r="B16" s="842" t="s">
        <v>915</v>
      </c>
      <c r="C16" s="843" t="s">
        <v>227</v>
      </c>
      <c r="D16" s="1084">
        <v>209395284.66000006</v>
      </c>
      <c r="E16" s="1084"/>
      <c r="F16" s="1085">
        <v>203179985.87</v>
      </c>
      <c r="G16" s="1086"/>
    </row>
    <row r="17" spans="2:9" ht="14.1" customHeight="1">
      <c r="B17" s="842" t="s">
        <v>916</v>
      </c>
      <c r="C17" s="843" t="s">
        <v>917</v>
      </c>
      <c r="D17" s="1084"/>
      <c r="E17" s="1084"/>
      <c r="F17" s="1085"/>
      <c r="G17" s="1086"/>
    </row>
    <row r="18" spans="2:9" ht="14.1" customHeight="1">
      <c r="B18" s="842"/>
      <c r="C18" s="846" t="s">
        <v>471</v>
      </c>
      <c r="D18" s="1084">
        <v>215747.43</v>
      </c>
      <c r="E18" s="1084"/>
      <c r="F18" s="1085">
        <v>165280.80000000002</v>
      </c>
      <c r="G18" s="1086"/>
    </row>
    <row r="19" spans="2:9" ht="14.1" customHeight="1">
      <c r="B19" s="842"/>
      <c r="C19" s="846" t="s">
        <v>102</v>
      </c>
      <c r="D19" s="1368">
        <v>49127967.109999992</v>
      </c>
      <c r="E19" s="1084">
        <v>258738999.20000005</v>
      </c>
      <c r="F19" s="1369">
        <v>48375188.979999989</v>
      </c>
      <c r="G19" s="1086">
        <v>251720455.65000001</v>
      </c>
    </row>
    <row r="20" spans="2:9" ht="14.1" customHeight="1">
      <c r="B20" s="842">
        <v>63</v>
      </c>
      <c r="C20" s="845" t="s">
        <v>918</v>
      </c>
      <c r="D20" s="1084"/>
      <c r="E20" s="1084">
        <v>24791767861.129993</v>
      </c>
      <c r="F20" s="1085"/>
      <c r="G20" s="1086">
        <v>23792572978.080006</v>
      </c>
    </row>
    <row r="21" spans="2:9" ht="14.1" customHeight="1">
      <c r="B21" s="842">
        <v>66</v>
      </c>
      <c r="C21" s="845" t="s">
        <v>919</v>
      </c>
      <c r="D21" s="1084"/>
      <c r="E21" s="1084">
        <v>18313702.140000001</v>
      </c>
      <c r="F21" s="1085"/>
      <c r="G21" s="1086">
        <v>18669316.180000003</v>
      </c>
    </row>
    <row r="22" spans="2:9" ht="14.1" customHeight="1">
      <c r="B22" s="842">
        <v>67</v>
      </c>
      <c r="C22" s="845" t="s">
        <v>920</v>
      </c>
      <c r="D22" s="1084"/>
      <c r="E22" s="1368">
        <v>376595594.70999998</v>
      </c>
      <c r="F22" s="1085"/>
      <c r="G22" s="1370">
        <v>284870357.66000003</v>
      </c>
    </row>
    <row r="23" spans="2:9" ht="14.1" customHeight="1">
      <c r="B23" s="842"/>
      <c r="C23" s="844"/>
      <c r="D23" s="1084"/>
      <c r="E23" s="1084">
        <v>25532361741.619991</v>
      </c>
      <c r="F23" s="1085"/>
      <c r="G23" s="1086">
        <v>24410209081.130005</v>
      </c>
      <c r="I23" s="847"/>
    </row>
    <row r="24" spans="2:9" ht="14.1" customHeight="1">
      <c r="B24" s="842">
        <v>65</v>
      </c>
      <c r="C24" s="845" t="s">
        <v>921</v>
      </c>
      <c r="D24" s="1084"/>
      <c r="E24" s="1368">
        <v>2710961.2800000003</v>
      </c>
      <c r="F24" s="1085"/>
      <c r="G24" s="1370">
        <v>340927476.40000004</v>
      </c>
    </row>
    <row r="25" spans="2:9" ht="14.1" customHeight="1">
      <c r="B25" s="842"/>
      <c r="C25" s="848" t="s">
        <v>922</v>
      </c>
      <c r="D25" s="1087"/>
      <c r="E25" s="1084">
        <v>25535072702.89999</v>
      </c>
      <c r="F25" s="1088"/>
      <c r="G25" s="1086">
        <v>24751136557.530006</v>
      </c>
    </row>
    <row r="26" spans="2:9" ht="14.1" customHeight="1">
      <c r="B26" s="842">
        <v>68</v>
      </c>
      <c r="C26" s="845" t="s">
        <v>923</v>
      </c>
      <c r="D26" s="1083"/>
      <c r="E26" s="1368">
        <v>973409335.53999984</v>
      </c>
      <c r="F26" s="1060"/>
      <c r="G26" s="1370">
        <v>441188634.24000007</v>
      </c>
    </row>
    <row r="27" spans="2:9" ht="14.1" customHeight="1">
      <c r="B27" s="842"/>
      <c r="C27" s="848" t="s">
        <v>924</v>
      </c>
      <c r="D27" s="1083"/>
      <c r="E27" s="1084">
        <v>26508482038.439991</v>
      </c>
      <c r="F27" s="1060"/>
      <c r="G27" s="1086">
        <v>25192325191.770008</v>
      </c>
    </row>
    <row r="28" spans="2:9" ht="14.1" customHeight="1">
      <c r="B28" s="842">
        <v>69</v>
      </c>
      <c r="C28" s="845" t="s">
        <v>925</v>
      </c>
      <c r="D28" s="1083"/>
      <c r="E28" s="1368">
        <v>4964981565.5500011</v>
      </c>
      <c r="F28" s="1060"/>
      <c r="G28" s="1370">
        <v>4026380695.1299996</v>
      </c>
    </row>
    <row r="29" spans="2:9" ht="14.1" customHeight="1">
      <c r="B29" s="842"/>
      <c r="C29" s="848" t="s">
        <v>926</v>
      </c>
      <c r="D29" s="1087"/>
      <c r="E29" s="1084">
        <v>31473463603.98999</v>
      </c>
      <c r="F29" s="1088"/>
      <c r="G29" s="1086">
        <v>29218705886.900009</v>
      </c>
    </row>
    <row r="30" spans="2:9" ht="14.1" customHeight="1">
      <c r="B30" s="842">
        <v>88</v>
      </c>
      <c r="C30" s="844" t="s">
        <v>748</v>
      </c>
      <c r="D30" s="1083"/>
      <c r="E30" s="1084">
        <v>1193990057.969995</v>
      </c>
      <c r="F30" s="1060"/>
      <c r="G30" s="1086">
        <v>2904670604.8100009</v>
      </c>
    </row>
    <row r="31" spans="2:9" ht="14.1" customHeight="1">
      <c r="B31" s="1373"/>
      <c r="C31" s="1374"/>
      <c r="D31" s="1375"/>
      <c r="E31" s="1376">
        <v>32667453661.959984</v>
      </c>
      <c r="F31" s="1377"/>
      <c r="G31" s="1378">
        <v>32123376491.710011</v>
      </c>
    </row>
    <row r="32" spans="2:9" ht="14.1" customHeight="1">
      <c r="B32" s="1379"/>
      <c r="C32" s="1380" t="s">
        <v>927</v>
      </c>
      <c r="D32" s="1381"/>
      <c r="E32" s="1381"/>
      <c r="F32" s="1382"/>
      <c r="G32" s="1383"/>
    </row>
    <row r="33" spans="2:10" ht="14.1" customHeight="1">
      <c r="B33" s="842">
        <v>71</v>
      </c>
      <c r="C33" s="845" t="s">
        <v>928</v>
      </c>
      <c r="D33" s="1083"/>
      <c r="E33" s="1083"/>
      <c r="F33" s="1060"/>
      <c r="G33" s="1061"/>
    </row>
    <row r="34" spans="2:10" ht="14.1" customHeight="1">
      <c r="B34" s="842"/>
      <c r="C34" s="843" t="s">
        <v>929</v>
      </c>
      <c r="D34" s="1084">
        <v>4892.2</v>
      </c>
      <c r="E34" s="1084"/>
      <c r="F34" s="1085">
        <v>5473.6</v>
      </c>
      <c r="G34" s="1086"/>
    </row>
    <row r="35" spans="2:10" ht="14.1" customHeight="1">
      <c r="B35" s="842"/>
      <c r="C35" s="843" t="s">
        <v>930</v>
      </c>
      <c r="D35" s="1084">
        <v>0</v>
      </c>
      <c r="E35" s="1084"/>
      <c r="F35" s="1085">
        <v>0</v>
      </c>
      <c r="G35" s="1086"/>
    </row>
    <row r="36" spans="2:10" ht="14.1" customHeight="1">
      <c r="B36" s="842"/>
      <c r="C36" s="843" t="s">
        <v>931</v>
      </c>
      <c r="D36" s="1368">
        <v>120117532.2</v>
      </c>
      <c r="E36" s="1084">
        <v>120122424.40000001</v>
      </c>
      <c r="F36" s="1369">
        <v>141226075.07999998</v>
      </c>
      <c r="G36" s="1086">
        <v>141231548.67999998</v>
      </c>
    </row>
    <row r="37" spans="2:10" ht="14.1" customHeight="1">
      <c r="B37" s="842">
        <v>72</v>
      </c>
      <c r="C37" s="845" t="s">
        <v>932</v>
      </c>
      <c r="D37" s="1083"/>
      <c r="E37" s="1084">
        <v>17221513223.079998</v>
      </c>
      <c r="F37" s="1060"/>
      <c r="G37" s="1086">
        <v>16028594064.379999</v>
      </c>
    </row>
    <row r="38" spans="2:10" ht="14.1" customHeight="1">
      <c r="B38" s="842"/>
      <c r="C38" s="845" t="s">
        <v>933</v>
      </c>
      <c r="D38" s="1084"/>
      <c r="E38" s="1083"/>
      <c r="F38" s="1085"/>
      <c r="G38" s="1061"/>
      <c r="I38" s="847"/>
    </row>
    <row r="39" spans="2:10" ht="14.1" customHeight="1">
      <c r="B39" s="842">
        <v>75</v>
      </c>
      <c r="C39" s="844" t="s">
        <v>934</v>
      </c>
      <c r="D39" s="1084"/>
      <c r="E39" s="1084">
        <v>0</v>
      </c>
      <c r="F39" s="1085"/>
      <c r="G39" s="1086">
        <v>0</v>
      </c>
    </row>
    <row r="40" spans="2:10" ht="14.1" customHeight="1">
      <c r="B40" s="842">
        <v>73</v>
      </c>
      <c r="C40" s="844" t="s">
        <v>935</v>
      </c>
      <c r="D40" s="1084"/>
      <c r="E40" s="1084">
        <v>140</v>
      </c>
      <c r="F40" s="1085"/>
      <c r="G40" s="1086">
        <v>0</v>
      </c>
    </row>
    <row r="41" spans="2:10" ht="14.1" customHeight="1">
      <c r="B41" s="842">
        <v>74</v>
      </c>
      <c r="C41" s="845" t="s">
        <v>936</v>
      </c>
      <c r="D41" s="1084"/>
      <c r="E41" s="1084"/>
      <c r="F41" s="1085"/>
      <c r="G41" s="1086"/>
    </row>
    <row r="42" spans="2:10" ht="14.1" customHeight="1">
      <c r="B42" s="842">
        <v>741</v>
      </c>
      <c r="C42" s="843" t="s">
        <v>937</v>
      </c>
      <c r="D42" s="1084">
        <v>0</v>
      </c>
      <c r="E42" s="1084"/>
      <c r="F42" s="1085">
        <v>0</v>
      </c>
      <c r="G42" s="1086"/>
    </row>
    <row r="43" spans="2:10" ht="14.1" customHeight="1">
      <c r="B43" s="842" t="s">
        <v>938</v>
      </c>
      <c r="C43" s="843" t="s">
        <v>157</v>
      </c>
      <c r="D43" s="1368">
        <v>9109761343.3400002</v>
      </c>
      <c r="E43" s="1084">
        <v>9109761343.3400002</v>
      </c>
      <c r="F43" s="1369">
        <v>9847568369.2200089</v>
      </c>
      <c r="G43" s="1086">
        <v>9847568369.2200089</v>
      </c>
    </row>
    <row r="44" spans="2:10" ht="14.1" customHeight="1">
      <c r="B44" s="842">
        <v>76</v>
      </c>
      <c r="C44" s="845" t="s">
        <v>939</v>
      </c>
      <c r="D44" s="1083"/>
      <c r="E44" s="1368">
        <v>73492.08</v>
      </c>
      <c r="F44" s="1060"/>
      <c r="G44" s="1370">
        <v>69772.259999999995</v>
      </c>
    </row>
    <row r="45" spans="2:10" ht="14.1" customHeight="1">
      <c r="B45" s="842"/>
      <c r="C45" s="848" t="s">
        <v>940</v>
      </c>
      <c r="D45" s="1083"/>
      <c r="E45" s="1084">
        <v>26451470622.900002</v>
      </c>
      <c r="F45" s="1060"/>
      <c r="G45" s="1086">
        <v>26017463754.540005</v>
      </c>
      <c r="H45" s="849"/>
      <c r="I45" s="849"/>
      <c r="J45" s="850"/>
    </row>
    <row r="46" spans="2:10" ht="14.1" customHeight="1">
      <c r="B46" s="842">
        <v>78</v>
      </c>
      <c r="C46" s="844" t="s">
        <v>941</v>
      </c>
      <c r="D46" s="1083"/>
      <c r="E46" s="1368">
        <v>965971554.53000021</v>
      </c>
      <c r="F46" s="1060"/>
      <c r="G46" s="1370">
        <v>1708929832.3800001</v>
      </c>
    </row>
    <row r="47" spans="2:10" ht="14.1" customHeight="1">
      <c r="B47" s="842"/>
      <c r="C47" s="848" t="s">
        <v>942</v>
      </c>
      <c r="D47" s="1083"/>
      <c r="E47" s="1084">
        <v>27417442177.43</v>
      </c>
      <c r="F47" s="1060"/>
      <c r="G47" s="1086">
        <v>27726393586.920006</v>
      </c>
    </row>
    <row r="48" spans="2:10" ht="14.1" customHeight="1">
      <c r="B48" s="842">
        <v>79</v>
      </c>
      <c r="C48" s="845" t="s">
        <v>943</v>
      </c>
      <c r="D48" s="1083"/>
      <c r="E48" s="1084">
        <v>5250011484.5299988</v>
      </c>
      <c r="F48" s="1060"/>
      <c r="G48" s="1086">
        <v>4396982904.79</v>
      </c>
    </row>
    <row r="49" spans="2:11" ht="14.1" customHeight="1">
      <c r="B49" s="1388"/>
      <c r="C49" s="1384" t="s">
        <v>944</v>
      </c>
      <c r="D49" s="1385"/>
      <c r="E49" s="1386">
        <v>32667453661.959999</v>
      </c>
      <c r="F49" s="1387"/>
      <c r="G49" s="1389">
        <v>32123376491.710007</v>
      </c>
    </row>
    <row r="50" spans="2:11" ht="14.1" customHeight="1">
      <c r="B50" s="842"/>
      <c r="C50" s="1082"/>
      <c r="D50" s="1371">
        <v>2018</v>
      </c>
      <c r="E50" s="1372"/>
      <c r="F50" s="1371">
        <v>2017</v>
      </c>
      <c r="G50" s="1089"/>
    </row>
    <row r="51" spans="2:11" ht="14.1" customHeight="1">
      <c r="B51" s="3023" t="s">
        <v>945</v>
      </c>
      <c r="C51" s="3023"/>
      <c r="D51" s="1089">
        <v>916397920.00001144</v>
      </c>
      <c r="E51" s="1089"/>
      <c r="F51" s="1089">
        <v>1266327197.0099983</v>
      </c>
      <c r="G51" s="1089"/>
      <c r="I51" s="847"/>
      <c r="J51" s="847"/>
      <c r="K51" s="847"/>
    </row>
    <row r="52" spans="2:11" ht="14.1" customHeight="1">
      <c r="B52" s="3023" t="s">
        <v>946</v>
      </c>
      <c r="C52" s="3023"/>
      <c r="D52" s="1089">
        <v>-7437781.0100021362</v>
      </c>
      <c r="E52" s="1089"/>
      <c r="F52" s="1089">
        <v>1267741198.1399994</v>
      </c>
      <c r="G52" s="1089"/>
      <c r="I52" s="847"/>
      <c r="J52" s="847"/>
      <c r="K52" s="847"/>
    </row>
    <row r="53" spans="2:11" ht="14.1" customHeight="1">
      <c r="B53" s="3023" t="s">
        <v>947</v>
      </c>
      <c r="C53" s="3023"/>
      <c r="D53" s="1089">
        <v>908960138.99000931</v>
      </c>
      <c r="E53" s="1089"/>
      <c r="F53" s="1089">
        <v>2534068395.1499977</v>
      </c>
      <c r="G53" s="1089"/>
      <c r="I53" s="847"/>
      <c r="J53" s="847"/>
      <c r="K53" s="847"/>
    </row>
    <row r="54" spans="2:11" ht="14.1" customHeight="1">
      <c r="B54" s="3024" t="s">
        <v>948</v>
      </c>
      <c r="C54" s="3024"/>
      <c r="D54" s="1090">
        <v>1193990057.9700089</v>
      </c>
      <c r="E54" s="1090"/>
      <c r="F54" s="1090">
        <v>2904670604.8099976</v>
      </c>
      <c r="G54" s="1090"/>
      <c r="I54" s="847"/>
      <c r="J54" s="847"/>
      <c r="K54" s="847"/>
    </row>
    <row r="55" spans="2:11" ht="14.1" customHeight="1">
      <c r="B55" s="1080" t="s">
        <v>1196</v>
      </c>
      <c r="C55" s="851"/>
      <c r="D55" s="847"/>
      <c r="E55" s="847"/>
      <c r="F55" s="847"/>
    </row>
    <row r="56" spans="2:11">
      <c r="B56" s="826"/>
      <c r="C56" s="851"/>
      <c r="D56" s="847"/>
      <c r="E56" s="847"/>
      <c r="F56" s="847"/>
    </row>
  </sheetData>
  <mergeCells count="9">
    <mergeCell ref="B53:C53"/>
    <mergeCell ref="B54:C54"/>
    <mergeCell ref="B8:B9"/>
    <mergeCell ref="C8:C9"/>
    <mergeCell ref="D8:G8"/>
    <mergeCell ref="D9:E9"/>
    <mergeCell ref="F9:G9"/>
    <mergeCell ref="B51:C51"/>
    <mergeCell ref="B52:C52"/>
  </mergeCells>
  <printOptions horizontalCentered="1"/>
  <pageMargins left="0.75" right="0.75" top="0.54" bottom="0.32" header="0" footer="0"/>
  <pageSetup paperSize="8" scale="80" orientation="portrait" horizontalDpi="4294967292" verticalDpi="1200" r:id="rId1"/>
  <headerFooter alignWithMargins="0"/>
  <drawing r:id="rId2"/>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0"/>
  <dimension ref="B1:I48"/>
  <sheetViews>
    <sheetView workbookViewId="0">
      <selection activeCell="B7" sqref="B7"/>
    </sheetView>
  </sheetViews>
  <sheetFormatPr defaultRowHeight="12"/>
  <cols>
    <col min="1" max="1" width="9.140625" style="854"/>
    <col min="2" max="2" width="9.7109375" style="863" customWidth="1"/>
    <col min="3" max="3" width="40.28515625" style="854" customWidth="1"/>
    <col min="4" max="5" width="13.7109375" style="854" customWidth="1"/>
    <col min="6" max="6" width="9.7109375" style="854" customWidth="1"/>
    <col min="7" max="7" width="41.140625" style="854" customWidth="1"/>
    <col min="8" max="9" width="13.7109375" style="854" customWidth="1"/>
    <col min="10" max="16384" width="9.140625" style="854"/>
  </cols>
  <sheetData>
    <row r="1" spans="2:9" ht="15" customHeight="1">
      <c r="B1" s="3032"/>
      <c r="C1" s="3032"/>
    </row>
    <row r="2" spans="2:9" ht="15" customHeight="1">
      <c r="B2" s="3032"/>
      <c r="C2" s="3032"/>
    </row>
    <row r="3" spans="2:9" ht="15" customHeight="1">
      <c r="B3" s="1671"/>
      <c r="C3" s="1671"/>
    </row>
    <row r="4" spans="2:9" ht="15" customHeight="1">
      <c r="B4" s="853"/>
      <c r="C4" s="853"/>
    </row>
    <row r="5" spans="2:9" ht="15" customHeight="1">
      <c r="B5" s="853"/>
      <c r="C5" s="853"/>
    </row>
    <row r="6" spans="2:9" ht="15" customHeight="1">
      <c r="B6" s="1091" t="s">
        <v>3260</v>
      </c>
      <c r="C6" s="852"/>
      <c r="D6" s="852"/>
      <c r="E6" s="852"/>
      <c r="F6" s="852"/>
      <c r="G6" s="852"/>
      <c r="H6" s="852"/>
      <c r="I6" s="852"/>
    </row>
    <row r="7" spans="2:9" ht="15" customHeight="1">
      <c r="B7" s="168" t="s">
        <v>720</v>
      </c>
      <c r="C7" s="855"/>
      <c r="D7" s="855"/>
      <c r="E7" s="855"/>
      <c r="F7" s="855"/>
      <c r="G7" s="855"/>
      <c r="H7" s="3033"/>
      <c r="I7" s="3033"/>
    </row>
    <row r="8" spans="2:9" ht="15" customHeight="1">
      <c r="B8" s="3034" t="s">
        <v>949</v>
      </c>
      <c r="C8" s="3040" t="s">
        <v>910</v>
      </c>
      <c r="D8" s="3036" t="s">
        <v>725</v>
      </c>
      <c r="E8" s="3036"/>
      <c r="F8" s="3037" t="s">
        <v>949</v>
      </c>
      <c r="G8" s="3040" t="s">
        <v>927</v>
      </c>
      <c r="H8" s="3036" t="s">
        <v>725</v>
      </c>
      <c r="I8" s="3039"/>
    </row>
    <row r="9" spans="2:9" ht="15" customHeight="1">
      <c r="B9" s="3035"/>
      <c r="C9" s="3041"/>
      <c r="D9" s="1092">
        <v>2018</v>
      </c>
      <c r="E9" s="1092">
        <v>2017</v>
      </c>
      <c r="F9" s="3038"/>
      <c r="G9" s="3041"/>
      <c r="H9" s="1092">
        <v>2018</v>
      </c>
      <c r="I9" s="1093">
        <v>2017</v>
      </c>
    </row>
    <row r="10" spans="2:9" ht="15" customHeight="1">
      <c r="B10" s="856">
        <v>681</v>
      </c>
      <c r="C10" s="857" t="s">
        <v>950</v>
      </c>
      <c r="D10" s="1100">
        <v>172469.11</v>
      </c>
      <c r="E10" s="1100">
        <v>61574.28</v>
      </c>
      <c r="F10" s="858">
        <v>781</v>
      </c>
      <c r="G10" s="857" t="s">
        <v>951</v>
      </c>
      <c r="H10" s="1100">
        <v>435935621.94999999</v>
      </c>
      <c r="I10" s="1103">
        <v>437952252.17999995</v>
      </c>
    </row>
    <row r="11" spans="2:9" ht="15" customHeight="1">
      <c r="B11" s="856">
        <v>682</v>
      </c>
      <c r="C11" s="857" t="s">
        <v>952</v>
      </c>
      <c r="D11" s="1100">
        <v>0</v>
      </c>
      <c r="E11" s="1100">
        <v>0</v>
      </c>
      <c r="F11" s="858">
        <v>782</v>
      </c>
      <c r="G11" s="857" t="s">
        <v>953</v>
      </c>
      <c r="H11" s="1100">
        <v>0</v>
      </c>
      <c r="I11" s="1103">
        <v>0</v>
      </c>
    </row>
    <row r="12" spans="2:9" ht="15" customHeight="1">
      <c r="B12" s="856">
        <v>683</v>
      </c>
      <c r="C12" s="857" t="s">
        <v>966</v>
      </c>
      <c r="D12" s="1100">
        <v>1039388.52</v>
      </c>
      <c r="E12" s="1100">
        <v>1034987.0800000001</v>
      </c>
      <c r="F12" s="858">
        <v>783</v>
      </c>
      <c r="G12" s="857" t="s">
        <v>954</v>
      </c>
      <c r="H12" s="1100">
        <v>2360637.8299999996</v>
      </c>
      <c r="I12" s="1103">
        <v>2375104.21</v>
      </c>
    </row>
    <row r="13" spans="2:9" ht="15" customHeight="1">
      <c r="B13" s="856">
        <v>684</v>
      </c>
      <c r="C13" s="857" t="s">
        <v>955</v>
      </c>
      <c r="D13" s="1100">
        <v>59917.85</v>
      </c>
      <c r="E13" s="1100">
        <v>2495</v>
      </c>
      <c r="F13" s="858">
        <v>784</v>
      </c>
      <c r="G13" s="857" t="s">
        <v>956</v>
      </c>
      <c r="H13" s="1100">
        <v>53744400.799999997</v>
      </c>
      <c r="I13" s="1103">
        <v>39421034.100000001</v>
      </c>
    </row>
    <row r="14" spans="2:9" ht="15" customHeight="1">
      <c r="B14" s="856">
        <v>685</v>
      </c>
      <c r="C14" s="857" t="s">
        <v>957</v>
      </c>
      <c r="D14" s="1100">
        <v>343344021.55000001</v>
      </c>
      <c r="E14" s="1100">
        <v>294162423.87</v>
      </c>
      <c r="F14" s="858">
        <v>785</v>
      </c>
      <c r="G14" s="857" t="s">
        <v>958</v>
      </c>
      <c r="H14" s="1100">
        <v>315897931.87</v>
      </c>
      <c r="I14" s="1103">
        <v>213128210.56</v>
      </c>
    </row>
    <row r="15" spans="2:9" ht="15" customHeight="1">
      <c r="B15" s="856">
        <v>686</v>
      </c>
      <c r="C15" s="857" t="s">
        <v>959</v>
      </c>
      <c r="D15" s="1100">
        <v>0</v>
      </c>
      <c r="E15" s="1100">
        <v>0</v>
      </c>
      <c r="F15" s="858">
        <v>786</v>
      </c>
      <c r="G15" s="857" t="s">
        <v>960</v>
      </c>
      <c r="H15" s="1100">
        <v>0</v>
      </c>
      <c r="I15" s="1103">
        <v>0</v>
      </c>
    </row>
    <row r="16" spans="2:9" ht="15" customHeight="1">
      <c r="B16" s="856">
        <v>687</v>
      </c>
      <c r="C16" s="857" t="s">
        <v>961</v>
      </c>
      <c r="D16" s="1100">
        <v>57968044.649999999</v>
      </c>
      <c r="E16" s="1100">
        <v>10897763.289999999</v>
      </c>
      <c r="F16" s="858">
        <v>787</v>
      </c>
      <c r="G16" s="857" t="s">
        <v>962</v>
      </c>
      <c r="H16" s="1100">
        <v>6027938.9900000002</v>
      </c>
      <c r="I16" s="1103">
        <v>14179246.76</v>
      </c>
    </row>
    <row r="17" spans="2:9" ht="15" customHeight="1">
      <c r="B17" s="856">
        <v>688</v>
      </c>
      <c r="C17" s="857" t="s">
        <v>963</v>
      </c>
      <c r="D17" s="1100">
        <v>570825493.86000001</v>
      </c>
      <c r="E17" s="1100">
        <v>135029390.72</v>
      </c>
      <c r="F17" s="858">
        <v>788</v>
      </c>
      <c r="G17" s="857" t="s">
        <v>964</v>
      </c>
      <c r="H17" s="1100">
        <v>152005023.09</v>
      </c>
      <c r="I17" s="1103">
        <v>1001873984.5700001</v>
      </c>
    </row>
    <row r="18" spans="2:9" ht="15" customHeight="1">
      <c r="B18" s="1094"/>
      <c r="C18" s="1095" t="s">
        <v>965</v>
      </c>
      <c r="D18" s="1101">
        <v>-7437781.0099998713</v>
      </c>
      <c r="E18" s="1101">
        <v>1267741198.1400001</v>
      </c>
      <c r="F18" s="1096"/>
      <c r="G18" s="1095"/>
      <c r="H18" s="1101"/>
      <c r="I18" s="1104"/>
    </row>
    <row r="19" spans="2:9" ht="15" customHeight="1">
      <c r="B19" s="1097"/>
      <c r="C19" s="1098"/>
      <c r="D19" s="1102">
        <v>965971554.53000009</v>
      </c>
      <c r="E19" s="1102">
        <v>1708929832.3800001</v>
      </c>
      <c r="F19" s="1099"/>
      <c r="G19" s="1098"/>
      <c r="H19" s="1102">
        <v>965971554.53000009</v>
      </c>
      <c r="I19" s="1105">
        <v>1708929832.3800001</v>
      </c>
    </row>
    <row r="20" spans="2:9" ht="12" customHeight="1">
      <c r="B20" s="1080" t="s">
        <v>1196</v>
      </c>
      <c r="C20" s="859"/>
      <c r="D20" s="860"/>
      <c r="E20" s="860"/>
      <c r="F20" s="861"/>
      <c r="G20" s="861"/>
      <c r="H20" s="861"/>
    </row>
    <row r="21" spans="2:9" ht="12" customHeight="1">
      <c r="B21" s="826"/>
      <c r="C21" s="855"/>
      <c r="D21" s="855"/>
      <c r="E21" s="855"/>
      <c r="F21" s="855"/>
      <c r="G21" s="855"/>
      <c r="H21" s="862"/>
      <c r="I21" s="862"/>
    </row>
    <row r="22" spans="2:9" ht="12" customHeight="1">
      <c r="B22" s="168"/>
      <c r="C22" s="855"/>
      <c r="D22" s="855"/>
      <c r="E22" s="855"/>
      <c r="F22" s="855"/>
      <c r="G22" s="855"/>
      <c r="H22" s="862"/>
      <c r="I22" s="862"/>
    </row>
    <row r="23" spans="2:9" ht="12" customHeight="1">
      <c r="B23" s="168"/>
      <c r="C23" s="855"/>
      <c r="D23" s="855"/>
      <c r="E23" s="855"/>
      <c r="F23" s="855"/>
      <c r="G23" s="855"/>
      <c r="H23" s="862"/>
      <c r="I23" s="862"/>
    </row>
    <row r="24" spans="2:9" ht="12" customHeight="1">
      <c r="B24" s="168"/>
      <c r="C24" s="855"/>
      <c r="D24" s="855"/>
      <c r="E24" s="855"/>
      <c r="F24" s="855"/>
      <c r="G24" s="855"/>
      <c r="H24" s="862"/>
      <c r="I24" s="862"/>
    </row>
    <row r="25" spans="2:9" ht="12" customHeight="1">
      <c r="B25" s="168"/>
      <c r="C25" s="855"/>
      <c r="D25" s="855"/>
      <c r="E25" s="855"/>
      <c r="F25" s="855"/>
      <c r="G25" s="855"/>
      <c r="H25" s="862"/>
      <c r="I25" s="862"/>
    </row>
    <row r="26" spans="2:9" ht="12" customHeight="1">
      <c r="B26" s="168"/>
      <c r="C26" s="855"/>
      <c r="D26" s="855"/>
      <c r="E26" s="855"/>
      <c r="F26" s="855"/>
      <c r="G26" s="855"/>
      <c r="H26" s="862"/>
      <c r="I26" s="862"/>
    </row>
    <row r="27" spans="2:9" ht="12" customHeight="1">
      <c r="B27" s="168"/>
      <c r="C27" s="855"/>
      <c r="D27" s="855"/>
      <c r="E27" s="855"/>
      <c r="F27" s="855"/>
      <c r="G27" s="855"/>
      <c r="H27" s="862"/>
      <c r="I27" s="862"/>
    </row>
    <row r="28" spans="2:9" ht="12" customHeight="1">
      <c r="B28" s="168"/>
      <c r="C28" s="855"/>
      <c r="D28" s="855"/>
      <c r="E28" s="855"/>
      <c r="F28" s="855"/>
      <c r="G28" s="855"/>
      <c r="H28" s="862"/>
      <c r="I28" s="862"/>
    </row>
    <row r="29" spans="2:9">
      <c r="B29" s="826"/>
      <c r="C29" s="859"/>
      <c r="D29" s="860"/>
      <c r="E29" s="860"/>
      <c r="F29" s="861"/>
      <c r="G29" s="861"/>
      <c r="H29" s="861"/>
    </row>
    <row r="30" spans="2:9">
      <c r="B30" s="856"/>
      <c r="C30" s="859"/>
      <c r="D30" s="860"/>
      <c r="E30" s="860"/>
      <c r="F30" s="861"/>
      <c r="G30" s="861"/>
      <c r="H30" s="861"/>
    </row>
    <row r="31" spans="2:9">
      <c r="B31" s="856"/>
      <c r="C31" s="859"/>
      <c r="D31" s="860"/>
      <c r="E31" s="860"/>
      <c r="F31" s="861"/>
      <c r="G31" s="861"/>
      <c r="H31" s="861"/>
    </row>
    <row r="32" spans="2:9">
      <c r="B32" s="856"/>
      <c r="C32" s="859"/>
      <c r="D32" s="860"/>
      <c r="E32" s="860"/>
      <c r="F32" s="861"/>
      <c r="G32" s="861"/>
      <c r="H32" s="861"/>
    </row>
    <row r="33" spans="2:8">
      <c r="B33" s="856"/>
      <c r="C33" s="859"/>
      <c r="D33" s="860"/>
      <c r="E33" s="860"/>
      <c r="F33" s="861"/>
      <c r="G33" s="861"/>
      <c r="H33" s="861"/>
    </row>
    <row r="34" spans="2:8">
      <c r="B34" s="856"/>
      <c r="C34" s="859"/>
      <c r="D34" s="860"/>
      <c r="E34" s="860"/>
      <c r="F34" s="861"/>
      <c r="G34" s="861"/>
      <c r="H34" s="861"/>
    </row>
    <row r="35" spans="2:8">
      <c r="B35" s="856"/>
      <c r="C35" s="859"/>
      <c r="D35" s="860"/>
      <c r="E35" s="860"/>
      <c r="F35" s="861"/>
      <c r="G35" s="861"/>
      <c r="H35" s="861"/>
    </row>
    <row r="36" spans="2:8">
      <c r="B36" s="856"/>
      <c r="C36" s="859"/>
      <c r="D36" s="860"/>
      <c r="E36" s="860"/>
      <c r="F36" s="861"/>
      <c r="G36" s="861"/>
      <c r="H36" s="861"/>
    </row>
    <row r="37" spans="2:8">
      <c r="B37" s="856"/>
      <c r="C37" s="859"/>
      <c r="D37" s="860"/>
      <c r="E37" s="860"/>
      <c r="F37" s="861"/>
      <c r="G37" s="861"/>
      <c r="H37" s="861"/>
    </row>
    <row r="38" spans="2:8">
      <c r="B38" s="856"/>
      <c r="C38" s="859"/>
      <c r="D38" s="860"/>
      <c r="E38" s="860"/>
      <c r="F38" s="861"/>
      <c r="G38" s="861"/>
      <c r="H38" s="861"/>
    </row>
    <row r="39" spans="2:8">
      <c r="B39" s="856"/>
      <c r="C39" s="859"/>
      <c r="D39" s="860"/>
      <c r="E39" s="860"/>
      <c r="F39" s="861"/>
      <c r="G39" s="861"/>
      <c r="H39" s="861"/>
    </row>
    <row r="40" spans="2:8">
      <c r="B40" s="856"/>
      <c r="C40" s="859"/>
      <c r="D40" s="860"/>
      <c r="E40" s="860"/>
      <c r="F40" s="861"/>
      <c r="G40" s="861"/>
      <c r="H40" s="861"/>
    </row>
    <row r="41" spans="2:8">
      <c r="B41" s="856"/>
      <c r="C41" s="859"/>
      <c r="D41" s="860"/>
      <c r="E41" s="860"/>
      <c r="F41" s="861"/>
      <c r="G41" s="861"/>
      <c r="H41" s="861"/>
    </row>
    <row r="42" spans="2:8">
      <c r="B42" s="856"/>
      <c r="C42" s="859"/>
      <c r="D42" s="860"/>
      <c r="E42" s="860"/>
      <c r="F42" s="861"/>
      <c r="G42" s="861"/>
      <c r="H42" s="861"/>
    </row>
    <row r="43" spans="2:8">
      <c r="B43" s="856"/>
      <c r="C43" s="859"/>
      <c r="D43" s="860"/>
      <c r="E43" s="860"/>
      <c r="F43" s="861"/>
      <c r="G43" s="861"/>
      <c r="H43" s="861"/>
    </row>
    <row r="44" spans="2:8">
      <c r="B44" s="856"/>
      <c r="C44" s="859"/>
      <c r="D44" s="860"/>
      <c r="E44" s="860"/>
      <c r="F44" s="861"/>
      <c r="G44" s="861"/>
      <c r="H44" s="861"/>
    </row>
    <row r="45" spans="2:8">
      <c r="B45" s="856"/>
      <c r="C45" s="859"/>
      <c r="D45" s="860"/>
      <c r="E45" s="860"/>
      <c r="F45" s="861"/>
      <c r="G45" s="861"/>
      <c r="H45" s="861"/>
    </row>
    <row r="46" spans="2:8">
      <c r="B46" s="856"/>
      <c r="C46" s="859"/>
      <c r="D46" s="860"/>
      <c r="E46" s="860"/>
      <c r="F46" s="861"/>
      <c r="G46" s="861"/>
      <c r="H46" s="861"/>
    </row>
    <row r="47" spans="2:8" ht="12.75" customHeight="1">
      <c r="C47" s="3031"/>
      <c r="D47" s="3031"/>
      <c r="E47" s="863"/>
      <c r="F47" s="864"/>
      <c r="G47" s="3031"/>
      <c r="H47" s="3031"/>
    </row>
    <row r="48" spans="2:8" ht="12.75" customHeight="1">
      <c r="B48" s="865"/>
      <c r="C48" s="865"/>
      <c r="D48" s="865"/>
      <c r="E48" s="865"/>
      <c r="F48" s="865"/>
      <c r="G48" s="865"/>
    </row>
  </sheetData>
  <mergeCells count="11">
    <mergeCell ref="C47:D47"/>
    <mergeCell ref="G47:H47"/>
    <mergeCell ref="B1:C1"/>
    <mergeCell ref="B2:C2"/>
    <mergeCell ref="H7:I7"/>
    <mergeCell ref="B8:B9"/>
    <mergeCell ref="D8:E8"/>
    <mergeCell ref="F8:F9"/>
    <mergeCell ref="H8:I8"/>
    <mergeCell ref="C8:C9"/>
    <mergeCell ref="G8:G9"/>
  </mergeCells>
  <printOptions horizontalCentered="1"/>
  <pageMargins left="0.25" right="0.25" top="0.75" bottom="0.75" header="0.3" footer="0.3"/>
  <pageSetup paperSize="9" scale="75" fitToHeight="2" orientation="landscape" horizontalDpi="4294967292" r:id="rId1"/>
  <headerFooter alignWithMargins="0"/>
  <rowBreaks count="1" manualBreakCount="1">
    <brk id="47" min="1" max="8" man="1"/>
  </rowBreaks>
  <drawing r:id="rId2"/>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2">
    <tabColor rgb="FF019999"/>
  </sheetPr>
  <dimension ref="B1:I7"/>
  <sheetViews>
    <sheetView workbookViewId="0"/>
  </sheetViews>
  <sheetFormatPr defaultRowHeight="12"/>
  <cols>
    <col min="1" max="1" width="9.140625" style="1239"/>
    <col min="2" max="2" width="100.7109375" style="1239" customWidth="1"/>
    <col min="3" max="16384" width="9.140625" style="1239"/>
  </cols>
  <sheetData>
    <row r="1" spans="2:9" ht="10.5" customHeight="1">
      <c r="B1" s="1238"/>
    </row>
    <row r="2" spans="2:9" ht="10.5" customHeight="1">
      <c r="B2" s="1240"/>
    </row>
    <row r="3" spans="2:9" ht="10.5" customHeight="1">
      <c r="B3" s="1240"/>
    </row>
    <row r="4" spans="2:9" ht="10.5" customHeight="1">
      <c r="B4" s="1240"/>
    </row>
    <row r="5" spans="2:9" ht="10.5" customHeight="1">
      <c r="B5" s="1240"/>
      <c r="I5" s="1167"/>
    </row>
    <row r="6" spans="2:9" ht="10.5" customHeight="1">
      <c r="B6" s="1235"/>
    </row>
    <row r="7" spans="2:9" ht="50.1" customHeight="1">
      <c r="B7" s="1237" t="s">
        <v>1091</v>
      </c>
    </row>
  </sheetData>
  <pageMargins left="0.7" right="0.7" top="0.75" bottom="0.75" header="0.3" footer="0.3"/>
  <drawing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2"/>
  <sheetViews>
    <sheetView showGridLines="0" workbookViewId="0">
      <selection activeCell="A5" sqref="A5"/>
    </sheetView>
  </sheetViews>
  <sheetFormatPr defaultRowHeight="12.75"/>
  <cols>
    <col min="1" max="1" width="62.5703125" style="1467" customWidth="1"/>
    <col min="2" max="2" width="12.5703125" style="1467" customWidth="1"/>
    <col min="3" max="3" width="65.7109375" style="1467" customWidth="1"/>
    <col min="4" max="4" width="58.42578125" style="1467" customWidth="1"/>
    <col min="5" max="5" width="74" style="1467" customWidth="1"/>
    <col min="6" max="6" width="50.28515625" style="1467" customWidth="1"/>
    <col min="7" max="7" width="8.85546875" style="1467" customWidth="1"/>
    <col min="8" max="8" width="16.5703125" style="1467" customWidth="1"/>
    <col min="9" max="9" width="11.42578125" style="1467" customWidth="1"/>
    <col min="10" max="10" width="14.28515625" style="1467" customWidth="1"/>
    <col min="11" max="11" width="48.7109375" style="1467" customWidth="1"/>
    <col min="12" max="12" width="12.42578125" style="1467" customWidth="1"/>
    <col min="13" max="13" width="12.140625" style="1467" customWidth="1"/>
    <col min="14" max="14" width="53.85546875" style="1467" customWidth="1"/>
    <col min="15" max="15" width="91.140625" style="1467" customWidth="1"/>
    <col min="16" max="16384" width="9.140625" style="1467"/>
  </cols>
  <sheetData>
    <row r="1" spans="1:15" ht="15" customHeight="1"/>
    <row r="2" spans="1:15" ht="15" customHeight="1"/>
    <row r="3" spans="1:15" ht="15" customHeight="1"/>
    <row r="4" spans="1:15" ht="15" customHeight="1"/>
    <row r="5" spans="1:15" ht="15" customHeight="1"/>
    <row r="6" spans="1:15" ht="24.75" customHeight="1">
      <c r="A6" s="1581" t="s">
        <v>1815</v>
      </c>
      <c r="J6" s="1580"/>
    </row>
    <row r="7" spans="1:15" ht="20.100000000000001" customHeight="1">
      <c r="A7" s="1565"/>
      <c r="J7" s="1580"/>
    </row>
    <row r="8" spans="1:15" s="1579" customFormat="1" ht="29.25" customHeight="1">
      <c r="A8" s="3042" t="s">
        <v>487</v>
      </c>
      <c r="B8" s="3044" t="s">
        <v>1814</v>
      </c>
      <c r="C8" s="3044" t="s">
        <v>1813</v>
      </c>
      <c r="D8" s="3044" t="s">
        <v>1812</v>
      </c>
      <c r="E8" s="3044" t="s">
        <v>1811</v>
      </c>
      <c r="F8" s="3044" t="s">
        <v>1810</v>
      </c>
      <c r="G8" s="3051" t="s">
        <v>1809</v>
      </c>
      <c r="H8" s="3051"/>
      <c r="I8" s="3051"/>
      <c r="J8" s="3046" t="s">
        <v>540</v>
      </c>
      <c r="K8" s="3044" t="s">
        <v>1808</v>
      </c>
      <c r="L8" s="3052" t="s">
        <v>1807</v>
      </c>
      <c r="M8" s="3052"/>
      <c r="N8" s="3044" t="s">
        <v>1806</v>
      </c>
      <c r="O8" s="3049" t="s">
        <v>1805</v>
      </c>
    </row>
    <row r="9" spans="1:15" ht="34.5" customHeight="1">
      <c r="A9" s="3043"/>
      <c r="B9" s="3045"/>
      <c r="C9" s="3048"/>
      <c r="D9" s="3048"/>
      <c r="E9" s="3048"/>
      <c r="F9" s="3048"/>
      <c r="G9" s="1577" t="s">
        <v>1804</v>
      </c>
      <c r="H9" s="1578" t="s">
        <v>1803</v>
      </c>
      <c r="I9" s="1578" t="s">
        <v>102</v>
      </c>
      <c r="J9" s="3047"/>
      <c r="K9" s="3048"/>
      <c r="L9" s="1577" t="s">
        <v>1802</v>
      </c>
      <c r="M9" s="1577" t="s">
        <v>1801</v>
      </c>
      <c r="N9" s="3048"/>
      <c r="O9" s="3050"/>
    </row>
    <row r="10" spans="1:15" s="1565" customFormat="1" ht="140.25">
      <c r="A10" s="1570" t="s">
        <v>1800</v>
      </c>
      <c r="B10" s="1498" t="s">
        <v>1799</v>
      </c>
      <c r="C10" s="1482" t="s">
        <v>1798</v>
      </c>
      <c r="D10" s="1576" t="s">
        <v>1797</v>
      </c>
      <c r="E10" s="1576" t="s">
        <v>1796</v>
      </c>
      <c r="F10" s="1482" t="s">
        <v>1795</v>
      </c>
      <c r="G10" s="1499"/>
      <c r="H10" s="1499" t="s">
        <v>1210</v>
      </c>
      <c r="I10" s="1499"/>
      <c r="J10" s="1498"/>
      <c r="K10" s="1482" t="s">
        <v>1794</v>
      </c>
      <c r="L10" s="1499">
        <v>2017</v>
      </c>
      <c r="M10" s="1499">
        <v>2030</v>
      </c>
      <c r="N10" s="1482" t="s">
        <v>1793</v>
      </c>
      <c r="O10" s="1566" t="s">
        <v>1792</v>
      </c>
    </row>
    <row r="11" spans="1:15" s="1565" customFormat="1" ht="51">
      <c r="A11" s="1575" t="s">
        <v>1791</v>
      </c>
      <c r="B11" s="1501" t="s">
        <v>1790</v>
      </c>
      <c r="C11" s="1482" t="s">
        <v>1789</v>
      </c>
      <c r="D11" s="1568" t="s">
        <v>1788</v>
      </c>
      <c r="E11" s="1567" t="s">
        <v>1787</v>
      </c>
      <c r="F11" s="1567" t="s">
        <v>323</v>
      </c>
      <c r="G11" s="1499" t="s">
        <v>1210</v>
      </c>
      <c r="H11" s="1499" t="s">
        <v>1208</v>
      </c>
      <c r="I11" s="1499" t="s">
        <v>1208</v>
      </c>
      <c r="J11" s="1501" t="s">
        <v>1425</v>
      </c>
      <c r="K11" s="1568" t="s">
        <v>1528</v>
      </c>
      <c r="L11" s="1499">
        <v>2007</v>
      </c>
      <c r="M11" s="1568"/>
      <c r="N11" s="1482" t="s">
        <v>1786</v>
      </c>
      <c r="O11" s="1566" t="s">
        <v>1785</v>
      </c>
    </row>
    <row r="12" spans="1:15" s="1548" customFormat="1" ht="127.5">
      <c r="A12" s="1535" t="s">
        <v>1784</v>
      </c>
      <c r="B12" s="1574" t="s">
        <v>1783</v>
      </c>
      <c r="C12" s="1482" t="s">
        <v>1782</v>
      </c>
      <c r="D12" s="1482" t="s">
        <v>1781</v>
      </c>
      <c r="E12" s="1498" t="s">
        <v>1535</v>
      </c>
      <c r="F12" s="1498" t="s">
        <v>323</v>
      </c>
      <c r="G12" s="1499" t="s">
        <v>1210</v>
      </c>
      <c r="H12" s="1499" t="s">
        <v>1210</v>
      </c>
      <c r="I12" s="1499" t="s">
        <v>1210</v>
      </c>
      <c r="J12" s="1501" t="s">
        <v>1425</v>
      </c>
      <c r="K12" s="1501" t="s">
        <v>1780</v>
      </c>
      <c r="L12" s="1499">
        <v>2015</v>
      </c>
      <c r="M12" s="1499">
        <v>2020</v>
      </c>
      <c r="N12" s="1498" t="s">
        <v>1779</v>
      </c>
      <c r="O12" s="1532" t="s">
        <v>1778</v>
      </c>
    </row>
    <row r="13" spans="1:15" s="1565" customFormat="1" ht="155.25" customHeight="1">
      <c r="A13" s="1570" t="s">
        <v>1777</v>
      </c>
      <c r="B13" s="1498" t="s">
        <v>1776</v>
      </c>
      <c r="C13" s="1482" t="s">
        <v>1775</v>
      </c>
      <c r="D13" s="1482" t="s">
        <v>1774</v>
      </c>
      <c r="E13" s="1482" t="s">
        <v>1773</v>
      </c>
      <c r="F13" s="1567" t="s">
        <v>1772</v>
      </c>
      <c r="G13" s="1500" t="s">
        <v>1210</v>
      </c>
      <c r="H13" s="1500"/>
      <c r="I13" s="1500" t="s">
        <v>1210</v>
      </c>
      <c r="J13" s="1552" t="s">
        <v>1230</v>
      </c>
      <c r="K13" s="1552" t="s">
        <v>1489</v>
      </c>
      <c r="L13" s="1573" t="s">
        <v>1771</v>
      </c>
      <c r="M13" s="1500"/>
      <c r="N13" s="1567" t="s">
        <v>1770</v>
      </c>
      <c r="O13" s="1572" t="s">
        <v>1769</v>
      </c>
    </row>
    <row r="14" spans="1:15" s="1565" customFormat="1" ht="276" customHeight="1">
      <c r="A14" s="1570" t="s">
        <v>1768</v>
      </c>
      <c r="B14" s="1498" t="s">
        <v>1767</v>
      </c>
      <c r="C14" s="1507" t="s">
        <v>1766</v>
      </c>
      <c r="D14" s="1482" t="s">
        <v>1765</v>
      </c>
      <c r="E14" s="1507" t="s">
        <v>1764</v>
      </c>
      <c r="F14" s="1568" t="s">
        <v>2</v>
      </c>
      <c r="G14" s="1499" t="s">
        <v>1210</v>
      </c>
      <c r="H14" s="1499" t="s">
        <v>1210</v>
      </c>
      <c r="I14" s="1499" t="s">
        <v>1208</v>
      </c>
      <c r="J14" s="1498"/>
      <c r="K14" s="1568" t="s">
        <v>1763</v>
      </c>
      <c r="L14" s="1499">
        <v>2016</v>
      </c>
      <c r="M14" s="1499">
        <v>2021</v>
      </c>
      <c r="N14" s="1501" t="s">
        <v>1762</v>
      </c>
      <c r="O14" s="1572" t="s">
        <v>1761</v>
      </c>
    </row>
    <row r="15" spans="1:15" s="1565" customFormat="1" ht="185.25" customHeight="1">
      <c r="A15" s="1570" t="s">
        <v>1760</v>
      </c>
      <c r="B15" s="1498" t="s">
        <v>1759</v>
      </c>
      <c r="C15" s="1507" t="s">
        <v>1758</v>
      </c>
      <c r="D15" s="1482" t="s">
        <v>1757</v>
      </c>
      <c r="E15" s="1507" t="s">
        <v>1756</v>
      </c>
      <c r="F15" s="1568" t="s">
        <v>2</v>
      </c>
      <c r="G15" s="1499" t="s">
        <v>1210</v>
      </c>
      <c r="H15" s="1499" t="s">
        <v>1210</v>
      </c>
      <c r="I15" s="1499" t="s">
        <v>1208</v>
      </c>
      <c r="J15" s="1498"/>
      <c r="K15" s="1568" t="s">
        <v>1755</v>
      </c>
      <c r="L15" s="1499">
        <v>2018</v>
      </c>
      <c r="M15" s="1568" t="s">
        <v>1316</v>
      </c>
      <c r="N15" s="1501" t="s">
        <v>1754</v>
      </c>
      <c r="O15" s="1572" t="s">
        <v>1753</v>
      </c>
    </row>
    <row r="16" spans="1:15" s="1565" customFormat="1" ht="282.75" customHeight="1">
      <c r="A16" s="1570" t="s">
        <v>1752</v>
      </c>
      <c r="B16" s="1498" t="s">
        <v>1751</v>
      </c>
      <c r="C16" s="1507" t="s">
        <v>1750</v>
      </c>
      <c r="D16" s="1482" t="s">
        <v>1749</v>
      </c>
      <c r="E16" s="1482" t="s">
        <v>1748</v>
      </c>
      <c r="F16" s="1568" t="s">
        <v>2</v>
      </c>
      <c r="G16" s="1499" t="s">
        <v>1210</v>
      </c>
      <c r="H16" s="1499"/>
      <c r="I16" s="1499"/>
      <c r="J16" s="1498"/>
      <c r="K16" s="1568" t="s">
        <v>1338</v>
      </c>
      <c r="L16" s="1499">
        <v>2006</v>
      </c>
      <c r="M16" s="1568" t="s">
        <v>1316</v>
      </c>
      <c r="N16" s="1501" t="s">
        <v>1747</v>
      </c>
      <c r="O16" s="1572" t="s">
        <v>1746</v>
      </c>
    </row>
    <row r="17" spans="1:15" s="1565" customFormat="1" ht="80.25" customHeight="1">
      <c r="A17" s="1570" t="s">
        <v>1745</v>
      </c>
      <c r="B17" s="1498" t="s">
        <v>1744</v>
      </c>
      <c r="C17" s="1482" t="s">
        <v>1743</v>
      </c>
      <c r="D17" s="1567" t="s">
        <v>1742</v>
      </c>
      <c r="E17" s="1568" t="s">
        <v>1741</v>
      </c>
      <c r="F17" s="1568" t="s">
        <v>2</v>
      </c>
      <c r="G17" s="1499" t="s">
        <v>1210</v>
      </c>
      <c r="H17" s="1499" t="s">
        <v>1210</v>
      </c>
      <c r="I17" s="1499" t="s">
        <v>1210</v>
      </c>
      <c r="J17" s="1498"/>
      <c r="K17" s="1568" t="s">
        <v>442</v>
      </c>
      <c r="L17" s="1499">
        <v>2007</v>
      </c>
      <c r="M17" s="1568" t="s">
        <v>1316</v>
      </c>
      <c r="N17" s="1568" t="s">
        <v>1740</v>
      </c>
      <c r="O17" s="1566" t="s">
        <v>1739</v>
      </c>
    </row>
    <row r="18" spans="1:15" s="1565" customFormat="1" ht="153">
      <c r="A18" s="1570" t="s">
        <v>1738</v>
      </c>
      <c r="B18" s="1498"/>
      <c r="C18" s="1482" t="s">
        <v>1737</v>
      </c>
      <c r="D18" s="1482" t="s">
        <v>1736</v>
      </c>
      <c r="E18" s="1482" t="s">
        <v>1735</v>
      </c>
      <c r="F18" s="1568" t="s">
        <v>1734</v>
      </c>
      <c r="G18" s="1500" t="s">
        <v>1210</v>
      </c>
      <c r="H18" s="1499"/>
      <c r="I18" s="1499"/>
      <c r="J18" s="1498" t="s">
        <v>1733</v>
      </c>
      <c r="K18" s="1568" t="s">
        <v>1732</v>
      </c>
      <c r="L18" s="1499">
        <v>2020</v>
      </c>
      <c r="M18" s="1499">
        <v>2022</v>
      </c>
      <c r="N18" s="1568"/>
      <c r="O18" s="1571"/>
    </row>
    <row r="19" spans="1:15" s="1565" customFormat="1" ht="231" customHeight="1">
      <c r="A19" s="1570" t="s">
        <v>1731</v>
      </c>
      <c r="B19" s="1498" t="s">
        <v>1730</v>
      </c>
      <c r="C19" s="1482" t="s">
        <v>1729</v>
      </c>
      <c r="D19" s="1482" t="s">
        <v>1728</v>
      </c>
      <c r="E19" s="1482" t="s">
        <v>1727</v>
      </c>
      <c r="F19" s="1568" t="s">
        <v>323</v>
      </c>
      <c r="G19" s="1499" t="s">
        <v>1210</v>
      </c>
      <c r="H19" s="1499" t="s">
        <v>1208</v>
      </c>
      <c r="I19" s="1499" t="s">
        <v>1210</v>
      </c>
      <c r="J19" s="1501" t="s">
        <v>1425</v>
      </c>
      <c r="K19" s="1567" t="s">
        <v>1528</v>
      </c>
      <c r="L19" s="1499">
        <v>2018</v>
      </c>
      <c r="M19" s="1499"/>
      <c r="N19" s="1567" t="s">
        <v>1726</v>
      </c>
      <c r="O19" s="1566" t="s">
        <v>1725</v>
      </c>
    </row>
    <row r="20" spans="1:15" s="1565" customFormat="1" ht="216.75">
      <c r="A20" s="1570" t="s">
        <v>1724</v>
      </c>
      <c r="B20" s="1498" t="s">
        <v>1723</v>
      </c>
      <c r="C20" s="1482" t="s">
        <v>1722</v>
      </c>
      <c r="D20" s="1482" t="s">
        <v>1721</v>
      </c>
      <c r="E20" s="1482" t="s">
        <v>1720</v>
      </c>
      <c r="F20" s="1568" t="s">
        <v>323</v>
      </c>
      <c r="G20" s="1499" t="s">
        <v>1208</v>
      </c>
      <c r="H20" s="1499" t="s">
        <v>1208</v>
      </c>
      <c r="I20" s="1499" t="s">
        <v>1208</v>
      </c>
      <c r="J20" s="1501" t="s">
        <v>1425</v>
      </c>
      <c r="K20" s="1567" t="s">
        <v>1528</v>
      </c>
      <c r="L20" s="1499">
        <v>2019</v>
      </c>
      <c r="M20" s="1499"/>
      <c r="N20" s="1482" t="s">
        <v>1719</v>
      </c>
      <c r="O20" s="1566" t="s">
        <v>1718</v>
      </c>
    </row>
    <row r="21" spans="1:15" s="1565" customFormat="1" ht="51">
      <c r="A21" s="1570" t="s">
        <v>1717</v>
      </c>
      <c r="B21" s="1498"/>
      <c r="C21" s="1482" t="s">
        <v>1716</v>
      </c>
      <c r="D21" s="1482" t="s">
        <v>1715</v>
      </c>
      <c r="E21" s="1482" t="s">
        <v>1714</v>
      </c>
      <c r="F21" s="1568" t="s">
        <v>1713</v>
      </c>
      <c r="G21" s="1499" t="s">
        <v>1210</v>
      </c>
      <c r="H21" s="1499" t="s">
        <v>1208</v>
      </c>
      <c r="I21" s="1499" t="s">
        <v>1210</v>
      </c>
      <c r="J21" s="1501" t="s">
        <v>1425</v>
      </c>
      <c r="K21" s="1482" t="s">
        <v>1712</v>
      </c>
      <c r="L21" s="1499">
        <v>2019</v>
      </c>
      <c r="M21" s="1499"/>
      <c r="N21" s="1567"/>
      <c r="O21" s="1566"/>
    </row>
    <row r="22" spans="1:15" s="1565" customFormat="1" ht="127.5">
      <c r="A22" s="1570" t="s">
        <v>1711</v>
      </c>
      <c r="B22" s="1498"/>
      <c r="C22" s="1482" t="s">
        <v>1710</v>
      </c>
      <c r="D22" s="1482" t="s">
        <v>1709</v>
      </c>
      <c r="E22" s="1482" t="s">
        <v>1708</v>
      </c>
      <c r="F22" s="1568" t="s">
        <v>323</v>
      </c>
      <c r="G22" s="1499" t="s">
        <v>1210</v>
      </c>
      <c r="H22" s="1499" t="s">
        <v>1208</v>
      </c>
      <c r="I22" s="1499" t="s">
        <v>1210</v>
      </c>
      <c r="J22" s="1501" t="s">
        <v>1425</v>
      </c>
      <c r="K22" s="1567" t="s">
        <v>1528</v>
      </c>
      <c r="L22" s="1499">
        <v>2018</v>
      </c>
      <c r="M22" s="1499"/>
      <c r="N22" s="1567" t="s">
        <v>1707</v>
      </c>
      <c r="O22" s="1566" t="s">
        <v>1706</v>
      </c>
    </row>
    <row r="23" spans="1:15" s="1565" customFormat="1" ht="38.25">
      <c r="A23" s="1569" t="s">
        <v>1705</v>
      </c>
      <c r="B23" s="1498"/>
      <c r="C23" s="1482" t="s">
        <v>1704</v>
      </c>
      <c r="D23" s="1482" t="s">
        <v>1703</v>
      </c>
      <c r="E23" s="1482" t="s">
        <v>1702</v>
      </c>
      <c r="F23" s="1568" t="s">
        <v>323</v>
      </c>
      <c r="G23" s="1499" t="s">
        <v>1210</v>
      </c>
      <c r="H23" s="1499" t="s">
        <v>1701</v>
      </c>
      <c r="I23" s="1499" t="s">
        <v>1701</v>
      </c>
      <c r="J23" s="1501" t="s">
        <v>1425</v>
      </c>
      <c r="K23" s="1567" t="s">
        <v>1700</v>
      </c>
      <c r="L23" s="1499">
        <v>2019</v>
      </c>
      <c r="M23" s="1499"/>
      <c r="N23" s="1567"/>
      <c r="O23" s="1566"/>
    </row>
    <row r="24" spans="1:15" s="1565" customFormat="1" ht="89.25">
      <c r="A24" s="1569" t="s">
        <v>1699</v>
      </c>
      <c r="B24" s="1498" t="s">
        <v>1698</v>
      </c>
      <c r="C24" s="1482" t="s">
        <v>1697</v>
      </c>
      <c r="D24" s="1482" t="s">
        <v>1696</v>
      </c>
      <c r="E24" s="1482" t="s">
        <v>1695</v>
      </c>
      <c r="F24" s="1568" t="s">
        <v>323</v>
      </c>
      <c r="G24" s="1499" t="s">
        <v>1208</v>
      </c>
      <c r="H24" s="1499" t="s">
        <v>1208</v>
      </c>
      <c r="I24" s="1499" t="s">
        <v>1208</v>
      </c>
      <c r="J24" s="1501" t="s">
        <v>1425</v>
      </c>
      <c r="K24" s="1567" t="s">
        <v>1694</v>
      </c>
      <c r="L24" s="1499">
        <v>2016</v>
      </c>
      <c r="M24" s="1499"/>
      <c r="N24" s="1567" t="s">
        <v>1693</v>
      </c>
      <c r="O24" s="1566"/>
    </row>
    <row r="25" spans="1:15" s="1548" customFormat="1" ht="89.25">
      <c r="A25" s="1535" t="s">
        <v>1692</v>
      </c>
      <c r="B25" s="1498" t="s">
        <v>1691</v>
      </c>
      <c r="C25" s="1507" t="s">
        <v>1690</v>
      </c>
      <c r="D25" s="1507" t="s">
        <v>1689</v>
      </c>
      <c r="E25" s="1507" t="s">
        <v>1688</v>
      </c>
      <c r="F25" s="1498" t="s">
        <v>1687</v>
      </c>
      <c r="G25" s="1499" t="s">
        <v>1210</v>
      </c>
      <c r="H25" s="1499" t="s">
        <v>1210</v>
      </c>
      <c r="I25" s="1499"/>
      <c r="J25" s="1501" t="s">
        <v>1686</v>
      </c>
      <c r="K25" s="1498" t="s">
        <v>1685</v>
      </c>
      <c r="L25" s="1499">
        <v>2019</v>
      </c>
      <c r="M25" s="1499">
        <v>2020</v>
      </c>
      <c r="N25" s="1482" t="s">
        <v>1684</v>
      </c>
      <c r="O25" s="1532" t="s">
        <v>1683</v>
      </c>
    </row>
    <row r="26" spans="1:15" s="1548" customFormat="1" ht="89.25">
      <c r="A26" s="1546" t="s">
        <v>1682</v>
      </c>
      <c r="B26" s="1539" t="s">
        <v>1681</v>
      </c>
      <c r="C26" s="1537" t="s">
        <v>1680</v>
      </c>
      <c r="D26" s="1537" t="s">
        <v>1679</v>
      </c>
      <c r="E26" s="1537" t="s">
        <v>1678</v>
      </c>
      <c r="F26" s="1537" t="s">
        <v>1456</v>
      </c>
      <c r="G26" s="1540" t="s">
        <v>1210</v>
      </c>
      <c r="H26" s="1544" t="s">
        <v>1210</v>
      </c>
      <c r="I26" s="1543" t="s">
        <v>1677</v>
      </c>
      <c r="J26" s="1542"/>
      <c r="K26" s="1564" t="s">
        <v>1676</v>
      </c>
      <c r="L26" s="1540">
        <v>2016</v>
      </c>
      <c r="M26" s="1540">
        <v>2022</v>
      </c>
      <c r="N26" s="1537" t="s">
        <v>1675</v>
      </c>
      <c r="O26" s="1538"/>
    </row>
    <row r="27" spans="1:15" s="1548" customFormat="1" ht="165.75">
      <c r="A27" s="1546" t="s">
        <v>1674</v>
      </c>
      <c r="B27" s="1545" t="s">
        <v>1673</v>
      </c>
      <c r="C27" s="1539" t="s">
        <v>1672</v>
      </c>
      <c r="D27" s="1537" t="s">
        <v>1671</v>
      </c>
      <c r="E27" s="1537" t="s">
        <v>1670</v>
      </c>
      <c r="F27" s="1537" t="s">
        <v>1669</v>
      </c>
      <c r="G27" s="1540" t="s">
        <v>1210</v>
      </c>
      <c r="H27" s="1544" t="s">
        <v>1210</v>
      </c>
      <c r="I27" s="1543" t="s">
        <v>1210</v>
      </c>
      <c r="J27" s="1542"/>
      <c r="K27" s="1539" t="s">
        <v>1668</v>
      </c>
      <c r="L27" s="1540">
        <v>2018</v>
      </c>
      <c r="M27" s="1540">
        <v>2022</v>
      </c>
      <c r="N27" s="1537" t="s">
        <v>1667</v>
      </c>
      <c r="O27" s="1563"/>
    </row>
    <row r="28" spans="1:15" s="1548" customFormat="1" ht="180.75" customHeight="1">
      <c r="A28" s="1535" t="s">
        <v>1666</v>
      </c>
      <c r="B28" s="1498" t="s">
        <v>1665</v>
      </c>
      <c r="C28" s="1482" t="s">
        <v>1664</v>
      </c>
      <c r="D28" s="1537" t="s">
        <v>1663</v>
      </c>
      <c r="E28" s="1482" t="s">
        <v>1662</v>
      </c>
      <c r="F28" s="1498" t="s">
        <v>323</v>
      </c>
      <c r="G28" s="1499" t="s">
        <v>1208</v>
      </c>
      <c r="H28" s="1499" t="s">
        <v>1208</v>
      </c>
      <c r="I28" s="1499" t="s">
        <v>1208</v>
      </c>
      <c r="J28" s="1501" t="s">
        <v>1425</v>
      </c>
      <c r="K28" s="1498" t="s">
        <v>1528</v>
      </c>
      <c r="L28" s="1499">
        <v>2018</v>
      </c>
      <c r="M28" s="1499"/>
      <c r="N28" s="1482" t="s">
        <v>1661</v>
      </c>
      <c r="O28" s="1532" t="s">
        <v>1660</v>
      </c>
    </row>
    <row r="29" spans="1:15" s="1548" customFormat="1" ht="153">
      <c r="A29" s="1502" t="s">
        <v>1659</v>
      </c>
      <c r="B29" s="1501" t="s">
        <v>1658</v>
      </c>
      <c r="C29" s="1501" t="s">
        <v>1657</v>
      </c>
      <c r="D29" s="1537" t="s">
        <v>1656</v>
      </c>
      <c r="E29" s="1562" t="s">
        <v>1655</v>
      </c>
      <c r="F29" s="1501" t="s">
        <v>1520</v>
      </c>
      <c r="G29" s="1499" t="s">
        <v>1210</v>
      </c>
      <c r="H29" s="1499" t="s">
        <v>1210</v>
      </c>
      <c r="I29" s="1499" t="s">
        <v>1210</v>
      </c>
      <c r="J29" s="1501" t="s">
        <v>1518</v>
      </c>
      <c r="K29" s="1482" t="s">
        <v>1654</v>
      </c>
      <c r="L29" s="1547">
        <v>2018</v>
      </c>
      <c r="M29" s="1547">
        <v>2023</v>
      </c>
      <c r="N29" s="1501" t="s">
        <v>1653</v>
      </c>
      <c r="O29" s="1561"/>
    </row>
    <row r="30" spans="1:15" s="1548" customFormat="1" ht="153">
      <c r="A30" s="1560" t="s">
        <v>1652</v>
      </c>
      <c r="B30" s="1557" t="s">
        <v>1651</v>
      </c>
      <c r="C30" s="1555" t="s">
        <v>1650</v>
      </c>
      <c r="D30" s="1537" t="s">
        <v>1649</v>
      </c>
      <c r="E30" s="1555" t="s">
        <v>1648</v>
      </c>
      <c r="F30" s="1557" t="s">
        <v>5</v>
      </c>
      <c r="G30" s="1556" t="s">
        <v>1210</v>
      </c>
      <c r="H30" s="1556" t="s">
        <v>1210</v>
      </c>
      <c r="I30" s="1559" t="s">
        <v>1210</v>
      </c>
      <c r="J30" s="1558"/>
      <c r="K30" s="1557" t="s">
        <v>1647</v>
      </c>
      <c r="L30" s="1556">
        <v>2016</v>
      </c>
      <c r="M30" s="1556">
        <v>2023</v>
      </c>
      <c r="N30" s="1555" t="s">
        <v>1646</v>
      </c>
      <c r="O30" s="1554" t="s">
        <v>1645</v>
      </c>
    </row>
    <row r="31" spans="1:15" s="1548" customFormat="1" ht="75.75" customHeight="1">
      <c r="A31" s="1535" t="s">
        <v>1644</v>
      </c>
      <c r="B31" s="1498" t="s">
        <v>1643</v>
      </c>
      <c r="C31" s="1507" t="s">
        <v>1642</v>
      </c>
      <c r="D31" s="1537" t="s">
        <v>1641</v>
      </c>
      <c r="E31" s="1482" t="s">
        <v>1640</v>
      </c>
      <c r="F31" s="1498" t="s">
        <v>122</v>
      </c>
      <c r="G31" s="1499" t="s">
        <v>1208</v>
      </c>
      <c r="H31" s="1499" t="s">
        <v>1208</v>
      </c>
      <c r="I31" s="1499" t="s">
        <v>1210</v>
      </c>
      <c r="J31" s="1498"/>
      <c r="K31" s="1498" t="s">
        <v>1610</v>
      </c>
      <c r="L31" s="1499">
        <v>2014</v>
      </c>
      <c r="M31" s="1499" t="s">
        <v>1316</v>
      </c>
      <c r="N31" s="1498" t="s">
        <v>1639</v>
      </c>
      <c r="O31" s="1532" t="s">
        <v>1638</v>
      </c>
    </row>
    <row r="32" spans="1:15" s="1548" customFormat="1" ht="131.25" customHeight="1">
      <c r="A32" s="1535" t="s">
        <v>1637</v>
      </c>
      <c r="B32" s="1498" t="s">
        <v>1636</v>
      </c>
      <c r="C32" s="1507" t="s">
        <v>1635</v>
      </c>
      <c r="D32" s="1537" t="s">
        <v>1634</v>
      </c>
      <c r="E32" s="1482" t="s">
        <v>1633</v>
      </c>
      <c r="F32" s="1498" t="s">
        <v>122</v>
      </c>
      <c r="G32" s="1499" t="s">
        <v>1208</v>
      </c>
      <c r="H32" s="1499" t="s">
        <v>1208</v>
      </c>
      <c r="I32" s="1499" t="s">
        <v>1210</v>
      </c>
      <c r="J32" s="1498"/>
      <c r="K32" s="1498" t="s">
        <v>1610</v>
      </c>
      <c r="L32" s="1499">
        <v>2017</v>
      </c>
      <c r="M32" s="1499" t="s">
        <v>1316</v>
      </c>
      <c r="N32" s="1498" t="s">
        <v>1632</v>
      </c>
      <c r="O32" s="1532" t="s">
        <v>1631</v>
      </c>
    </row>
    <row r="33" spans="1:15" s="1548" customFormat="1" ht="131.25" customHeight="1">
      <c r="A33" s="1535" t="s">
        <v>1630</v>
      </c>
      <c r="B33" s="1498" t="s">
        <v>1629</v>
      </c>
      <c r="C33" s="1507" t="s">
        <v>1628</v>
      </c>
      <c r="D33" s="1482" t="s">
        <v>1627</v>
      </c>
      <c r="E33" s="1482" t="s">
        <v>1626</v>
      </c>
      <c r="F33" s="1498" t="s">
        <v>1611</v>
      </c>
      <c r="G33" s="1499" t="s">
        <v>1210</v>
      </c>
      <c r="H33" s="1499" t="s">
        <v>1210</v>
      </c>
      <c r="I33" s="1499" t="s">
        <v>1210</v>
      </c>
      <c r="J33" s="1498"/>
      <c r="K33" s="1498" t="s">
        <v>1610</v>
      </c>
      <c r="L33" s="1499">
        <v>2018</v>
      </c>
      <c r="M33" s="1499">
        <v>2021</v>
      </c>
      <c r="N33" s="1482" t="s">
        <v>1625</v>
      </c>
      <c r="O33" s="1532" t="s">
        <v>1624</v>
      </c>
    </row>
    <row r="34" spans="1:15" s="1548" customFormat="1" ht="131.25" customHeight="1">
      <c r="A34" s="1553" t="s">
        <v>1623</v>
      </c>
      <c r="B34" s="1498"/>
      <c r="C34" s="1507" t="s">
        <v>1622</v>
      </c>
      <c r="D34" s="1482" t="s">
        <v>1621</v>
      </c>
      <c r="E34" s="1482" t="s">
        <v>1620</v>
      </c>
      <c r="F34" s="1498" t="s">
        <v>1611</v>
      </c>
      <c r="G34" s="1499" t="s">
        <v>1208</v>
      </c>
      <c r="H34" s="1499" t="s">
        <v>1210</v>
      </c>
      <c r="I34" s="1499" t="s">
        <v>1210</v>
      </c>
      <c r="J34" s="1498"/>
      <c r="K34" s="1498" t="s">
        <v>1610</v>
      </c>
      <c r="L34" s="1499">
        <v>2020</v>
      </c>
      <c r="M34" s="1499">
        <v>2022</v>
      </c>
      <c r="N34" s="1501"/>
      <c r="O34" s="1532"/>
    </row>
    <row r="35" spans="1:15" s="1548" customFormat="1" ht="131.25" customHeight="1">
      <c r="A35" s="1553" t="s">
        <v>1619</v>
      </c>
      <c r="B35" s="1498"/>
      <c r="C35" s="1507" t="s">
        <v>1618</v>
      </c>
      <c r="D35" s="1482" t="s">
        <v>1617</v>
      </c>
      <c r="E35" s="1482" t="s">
        <v>1616</v>
      </c>
      <c r="F35" s="1498" t="s">
        <v>1611</v>
      </c>
      <c r="G35" s="1499" t="s">
        <v>1208</v>
      </c>
      <c r="H35" s="1499" t="s">
        <v>1208</v>
      </c>
      <c r="I35" s="1499" t="s">
        <v>1210</v>
      </c>
      <c r="J35" s="1498"/>
      <c r="K35" s="1498" t="s">
        <v>1610</v>
      </c>
      <c r="L35" s="1499">
        <v>2020</v>
      </c>
      <c r="M35" s="1499">
        <v>2024</v>
      </c>
      <c r="N35" s="1501" t="s">
        <v>1615</v>
      </c>
      <c r="O35" s="1532"/>
    </row>
    <row r="36" spans="1:15" s="1548" customFormat="1" ht="131.25" customHeight="1">
      <c r="A36" s="1553" t="s">
        <v>1614</v>
      </c>
      <c r="B36" s="1498"/>
      <c r="C36" s="1507" t="s">
        <v>1613</v>
      </c>
      <c r="D36" s="1482" t="s">
        <v>1612</v>
      </c>
      <c r="E36" s="1482"/>
      <c r="F36" s="1498" t="s">
        <v>1611</v>
      </c>
      <c r="G36" s="1499" t="s">
        <v>1208</v>
      </c>
      <c r="H36" s="1499" t="s">
        <v>1208</v>
      </c>
      <c r="I36" s="1499" t="s">
        <v>1208</v>
      </c>
      <c r="J36" s="1498"/>
      <c r="K36" s="1498" t="s">
        <v>1610</v>
      </c>
      <c r="L36" s="1499">
        <v>2020</v>
      </c>
      <c r="M36" s="1499">
        <v>2024</v>
      </c>
      <c r="N36" s="1501"/>
      <c r="O36" s="1532" t="s">
        <v>1609</v>
      </c>
    </row>
    <row r="37" spans="1:15" s="1548" customFormat="1" ht="131.25" customHeight="1">
      <c r="A37" s="1553" t="s">
        <v>1608</v>
      </c>
      <c r="B37" s="1498" t="s">
        <v>1607</v>
      </c>
      <c r="C37" s="1482" t="s">
        <v>1606</v>
      </c>
      <c r="D37" s="1482" t="s">
        <v>1605</v>
      </c>
      <c r="E37" s="1482" t="s">
        <v>1604</v>
      </c>
      <c r="F37" s="1498" t="s">
        <v>122</v>
      </c>
      <c r="G37" s="1499" t="s">
        <v>1208</v>
      </c>
      <c r="H37" s="1499" t="s">
        <v>1208</v>
      </c>
      <c r="I37" s="1499" t="s">
        <v>1208</v>
      </c>
      <c r="J37" s="1498"/>
      <c r="K37" s="1498" t="s">
        <v>1603</v>
      </c>
      <c r="L37" s="1499">
        <v>2017</v>
      </c>
      <c r="M37" s="1499" t="s">
        <v>1316</v>
      </c>
      <c r="N37" s="1501" t="s">
        <v>1602</v>
      </c>
      <c r="O37" s="1532" t="s">
        <v>1601</v>
      </c>
    </row>
    <row r="38" spans="1:15" s="1548" customFormat="1" ht="67.5" customHeight="1">
      <c r="A38" s="1502" t="s">
        <v>1600</v>
      </c>
      <c r="B38" s="1501" t="s">
        <v>1599</v>
      </c>
      <c r="C38" s="1482" t="s">
        <v>1598</v>
      </c>
      <c r="D38" s="1482" t="s">
        <v>1597</v>
      </c>
      <c r="E38" s="1482" t="s">
        <v>1596</v>
      </c>
      <c r="F38" s="1498" t="s">
        <v>1595</v>
      </c>
      <c r="G38" s="1499" t="s">
        <v>1210</v>
      </c>
      <c r="H38" s="1499" t="s">
        <v>1209</v>
      </c>
      <c r="I38" s="1499" t="s">
        <v>1208</v>
      </c>
      <c r="J38" s="1501" t="s">
        <v>1594</v>
      </c>
      <c r="K38" s="1498" t="s">
        <v>1593</v>
      </c>
      <c r="L38" s="1499">
        <v>2017</v>
      </c>
      <c r="M38" s="1499"/>
      <c r="N38" s="1482" t="s">
        <v>1592</v>
      </c>
      <c r="O38" s="1505" t="s">
        <v>1591</v>
      </c>
    </row>
    <row r="39" spans="1:15" s="1548" customFormat="1" ht="142.5" customHeight="1">
      <c r="A39" s="1502" t="s">
        <v>1590</v>
      </c>
      <c r="B39" s="1501" t="s">
        <v>1589</v>
      </c>
      <c r="C39" s="1482" t="s">
        <v>1588</v>
      </c>
      <c r="D39" s="1507" t="s">
        <v>1587</v>
      </c>
      <c r="E39" s="1482" t="s">
        <v>1586</v>
      </c>
      <c r="F39" s="1498" t="s">
        <v>1585</v>
      </c>
      <c r="G39" s="1499" t="s">
        <v>1210</v>
      </c>
      <c r="H39" s="1499" t="s">
        <v>1210</v>
      </c>
      <c r="I39" s="1499" t="s">
        <v>1208</v>
      </c>
      <c r="J39" s="1552"/>
      <c r="K39" s="1482" t="s">
        <v>1584</v>
      </c>
      <c r="L39" s="1499">
        <v>2016</v>
      </c>
      <c r="M39" s="1499"/>
      <c r="N39" s="1498" t="s">
        <v>1583</v>
      </c>
      <c r="O39" s="1536" t="s">
        <v>1582</v>
      </c>
    </row>
    <row r="40" spans="1:15" s="1548" customFormat="1" ht="191.25">
      <c r="A40" s="1535" t="s">
        <v>1581</v>
      </c>
      <c r="B40" s="1498" t="s">
        <v>1580</v>
      </c>
      <c r="C40" s="1482" t="s">
        <v>1579</v>
      </c>
      <c r="D40" s="1482" t="s">
        <v>1578</v>
      </c>
      <c r="E40" s="1482" t="s">
        <v>1577</v>
      </c>
      <c r="F40" s="1498" t="s">
        <v>1288</v>
      </c>
      <c r="G40" s="1500" t="s">
        <v>1210</v>
      </c>
      <c r="H40" s="1500" t="s">
        <v>1210</v>
      </c>
      <c r="I40" s="1500" t="s">
        <v>1210</v>
      </c>
      <c r="J40" s="1498"/>
      <c r="K40" s="1501" t="s">
        <v>1576</v>
      </c>
      <c r="L40" s="1499">
        <v>2017</v>
      </c>
      <c r="M40" s="1499">
        <v>2027</v>
      </c>
      <c r="N40" s="1501" t="s">
        <v>1575</v>
      </c>
      <c r="O40" s="1551" t="s">
        <v>1574</v>
      </c>
    </row>
    <row r="41" spans="1:15" s="1548" customFormat="1" ht="140.25">
      <c r="A41" s="1535" t="s">
        <v>1573</v>
      </c>
      <c r="B41" s="1498" t="s">
        <v>1572</v>
      </c>
      <c r="C41" s="1482" t="s">
        <v>1571</v>
      </c>
      <c r="D41" s="1482" t="s">
        <v>1570</v>
      </c>
      <c r="E41" s="1482" t="s">
        <v>1569</v>
      </c>
      <c r="F41" s="1498" t="s">
        <v>1568</v>
      </c>
      <c r="G41" s="1498"/>
      <c r="H41" s="1498"/>
      <c r="I41" s="1498"/>
      <c r="J41" s="1498"/>
      <c r="K41" s="1498" t="s">
        <v>1567</v>
      </c>
      <c r="L41" s="1499">
        <v>2017</v>
      </c>
      <c r="M41" s="1499"/>
      <c r="N41" s="1498"/>
      <c r="O41" s="1532" t="s">
        <v>1566</v>
      </c>
    </row>
    <row r="42" spans="1:15" s="1548" customFormat="1" ht="144.75" customHeight="1">
      <c r="A42" s="1535" t="s">
        <v>1565</v>
      </c>
      <c r="B42" s="1498"/>
      <c r="C42" s="1550" t="s">
        <v>1564</v>
      </c>
      <c r="D42" s="1498" t="s">
        <v>1563</v>
      </c>
      <c r="E42" s="1550"/>
      <c r="F42" s="1498" t="s">
        <v>549</v>
      </c>
      <c r="G42" s="1499"/>
      <c r="H42" s="1500" t="s">
        <v>1210</v>
      </c>
      <c r="I42" s="1499"/>
      <c r="J42" s="1498"/>
      <c r="K42" s="1498" t="s">
        <v>1562</v>
      </c>
      <c r="L42" s="1499">
        <v>2019</v>
      </c>
      <c r="M42" s="1499">
        <v>2020</v>
      </c>
      <c r="N42" s="1498"/>
      <c r="O42" s="1532" t="s">
        <v>1561</v>
      </c>
    </row>
    <row r="43" spans="1:15" s="1548" customFormat="1" ht="140.25">
      <c r="A43" s="1535" t="s">
        <v>1560</v>
      </c>
      <c r="B43" s="1498" t="s">
        <v>1559</v>
      </c>
      <c r="C43" s="1482" t="s">
        <v>1558</v>
      </c>
      <c r="D43" s="1498" t="s">
        <v>1557</v>
      </c>
      <c r="E43" s="1482" t="s">
        <v>1556</v>
      </c>
      <c r="F43" s="1498" t="s">
        <v>1302</v>
      </c>
      <c r="G43" s="1500"/>
      <c r="H43" s="1500"/>
      <c r="I43" s="1500" t="s">
        <v>1210</v>
      </c>
      <c r="J43" s="1498"/>
      <c r="K43" s="1498" t="s">
        <v>1555</v>
      </c>
      <c r="L43" s="1499">
        <v>2016</v>
      </c>
      <c r="M43" s="1499"/>
      <c r="N43" s="1482" t="s">
        <v>1554</v>
      </c>
      <c r="O43" s="1503" t="s">
        <v>1553</v>
      </c>
    </row>
    <row r="44" spans="1:15" s="1548" customFormat="1" ht="127.5">
      <c r="A44" s="1535" t="s">
        <v>1552</v>
      </c>
      <c r="B44" s="1498" t="s">
        <v>1551</v>
      </c>
      <c r="C44" s="1482" t="s">
        <v>1550</v>
      </c>
      <c r="D44" s="1482" t="s">
        <v>1543</v>
      </c>
      <c r="E44" s="1498"/>
      <c r="F44" s="1498" t="s">
        <v>1474</v>
      </c>
      <c r="G44" s="1499" t="s">
        <v>1210</v>
      </c>
      <c r="H44" s="1498"/>
      <c r="I44" s="1498"/>
      <c r="J44" s="1501" t="s">
        <v>1230</v>
      </c>
      <c r="K44" s="1498" t="s">
        <v>1542</v>
      </c>
      <c r="L44" s="1499" t="s">
        <v>146</v>
      </c>
      <c r="M44" s="1499" t="s">
        <v>1549</v>
      </c>
      <c r="N44" s="1505" t="s">
        <v>1548</v>
      </c>
      <c r="O44" s="1536" t="s">
        <v>1547</v>
      </c>
    </row>
    <row r="45" spans="1:15" s="1548" customFormat="1" ht="114.75">
      <c r="A45" s="1535" t="s">
        <v>1546</v>
      </c>
      <c r="B45" s="1498" t="s">
        <v>1545</v>
      </c>
      <c r="C45" s="1482" t="s">
        <v>1544</v>
      </c>
      <c r="D45" s="1482" t="s">
        <v>1543</v>
      </c>
      <c r="E45" s="1498"/>
      <c r="F45" s="1498" t="s">
        <v>1474</v>
      </c>
      <c r="G45" s="1499" t="s">
        <v>1210</v>
      </c>
      <c r="H45" s="1498"/>
      <c r="I45" s="1499" t="s">
        <v>1210</v>
      </c>
      <c r="J45" s="1501" t="s">
        <v>1230</v>
      </c>
      <c r="K45" s="1498" t="s">
        <v>1542</v>
      </c>
      <c r="L45" s="1499" t="s">
        <v>146</v>
      </c>
      <c r="M45" s="1499" t="s">
        <v>1541</v>
      </c>
      <c r="N45" s="1505" t="s">
        <v>1540</v>
      </c>
      <c r="O45" s="1505" t="s">
        <v>1539</v>
      </c>
    </row>
    <row r="46" spans="1:15" s="1548" customFormat="1" ht="82.5" customHeight="1">
      <c r="A46" s="1535" t="s">
        <v>1538</v>
      </c>
      <c r="B46" s="1498"/>
      <c r="C46" s="1507" t="s">
        <v>1537</v>
      </c>
      <c r="D46" s="1507" t="s">
        <v>1536</v>
      </c>
      <c r="E46" s="1498" t="s">
        <v>1535</v>
      </c>
      <c r="F46" s="1498" t="s">
        <v>323</v>
      </c>
      <c r="G46" s="1499" t="s">
        <v>1208</v>
      </c>
      <c r="H46" s="1499" t="s">
        <v>1208</v>
      </c>
      <c r="I46" s="1499" t="s">
        <v>1210</v>
      </c>
      <c r="J46" s="1501" t="s">
        <v>1425</v>
      </c>
      <c r="K46" s="1498" t="s">
        <v>1528</v>
      </c>
      <c r="L46" s="1498"/>
      <c r="M46" s="1498"/>
      <c r="N46" s="1498" t="s">
        <v>1534</v>
      </c>
      <c r="O46" s="1536" t="s">
        <v>1533</v>
      </c>
    </row>
    <row r="47" spans="1:15" s="1548" customFormat="1" ht="108.75" customHeight="1">
      <c r="A47" s="1535" t="s">
        <v>1532</v>
      </c>
      <c r="B47" s="1498"/>
      <c r="C47" s="1507" t="s">
        <v>1531</v>
      </c>
      <c r="D47" s="1507" t="s">
        <v>1530</v>
      </c>
      <c r="E47" s="1507" t="s">
        <v>1529</v>
      </c>
      <c r="F47" s="1498" t="s">
        <v>323</v>
      </c>
      <c r="G47" s="1499" t="s">
        <v>1208</v>
      </c>
      <c r="H47" s="1499" t="s">
        <v>1208</v>
      </c>
      <c r="I47" s="1499" t="s">
        <v>1208</v>
      </c>
      <c r="J47" s="1501" t="s">
        <v>1425</v>
      </c>
      <c r="K47" s="1498" t="s">
        <v>1528</v>
      </c>
      <c r="L47" s="1499">
        <v>2018</v>
      </c>
      <c r="M47" s="1499">
        <v>2020</v>
      </c>
      <c r="N47" s="1498" t="s">
        <v>1527</v>
      </c>
      <c r="O47" s="1532" t="s">
        <v>1526</v>
      </c>
    </row>
    <row r="48" spans="1:15" s="1548" customFormat="1" ht="25.5">
      <c r="A48" s="1502" t="s">
        <v>1525</v>
      </c>
      <c r="B48" s="1501" t="s">
        <v>1524</v>
      </c>
      <c r="C48" s="1501" t="s">
        <v>1523</v>
      </c>
      <c r="D48" s="1482" t="s">
        <v>1522</v>
      </c>
      <c r="E48" s="1501" t="s">
        <v>1521</v>
      </c>
      <c r="F48" s="1501" t="s">
        <v>1520</v>
      </c>
      <c r="G48" s="1547" t="s">
        <v>1210</v>
      </c>
      <c r="H48" s="1547" t="s">
        <v>1210</v>
      </c>
      <c r="I48" s="1549" t="s">
        <v>1519</v>
      </c>
      <c r="J48" s="1501" t="s">
        <v>1518</v>
      </c>
      <c r="K48" s="1501" t="s">
        <v>1517</v>
      </c>
      <c r="L48" s="1547">
        <v>2014</v>
      </c>
      <c r="M48" s="1547" t="s">
        <v>1516</v>
      </c>
      <c r="N48" s="1501" t="s">
        <v>1515</v>
      </c>
      <c r="O48" s="1503" t="s">
        <v>1514</v>
      </c>
    </row>
    <row r="49" spans="1:15" s="1548" customFormat="1" ht="76.5">
      <c r="A49" s="1535" t="s">
        <v>1513</v>
      </c>
      <c r="B49" s="1498" t="s">
        <v>1512</v>
      </c>
      <c r="C49" s="1482" t="s">
        <v>1511</v>
      </c>
      <c r="D49" s="1482" t="s">
        <v>1510</v>
      </c>
      <c r="E49" s="1498" t="s">
        <v>1509</v>
      </c>
      <c r="F49" s="1498" t="s">
        <v>550</v>
      </c>
      <c r="G49" s="1499" t="s">
        <v>1210</v>
      </c>
      <c r="H49" s="1499" t="s">
        <v>1210</v>
      </c>
      <c r="I49" s="1499" t="s">
        <v>1208</v>
      </c>
      <c r="J49" s="1498" t="s">
        <v>1499</v>
      </c>
      <c r="K49" s="1498" t="s">
        <v>1508</v>
      </c>
      <c r="L49" s="1499">
        <v>2016</v>
      </c>
      <c r="M49" s="1499">
        <v>2023</v>
      </c>
      <c r="N49" s="1498" t="s">
        <v>1507</v>
      </c>
      <c r="O49" s="1536" t="s">
        <v>1506</v>
      </c>
    </row>
    <row r="50" spans="1:15" s="1548" customFormat="1" ht="191.25">
      <c r="A50" s="1535" t="s">
        <v>1505</v>
      </c>
      <c r="B50" s="1498" t="s">
        <v>1504</v>
      </c>
      <c r="C50" s="1482" t="s">
        <v>1503</v>
      </c>
      <c r="D50" s="1482" t="s">
        <v>1502</v>
      </c>
      <c r="E50" s="1482" t="s">
        <v>1501</v>
      </c>
      <c r="F50" s="1482" t="s">
        <v>1500</v>
      </c>
      <c r="G50" s="1499" t="s">
        <v>1210</v>
      </c>
      <c r="H50" s="1499" t="s">
        <v>1210</v>
      </c>
      <c r="I50" s="1499" t="s">
        <v>1208</v>
      </c>
      <c r="J50" s="1498" t="s">
        <v>1499</v>
      </c>
      <c r="K50" s="1482" t="s">
        <v>1498</v>
      </c>
      <c r="L50" s="1499">
        <v>2018</v>
      </c>
      <c r="M50" s="1499">
        <v>2024</v>
      </c>
      <c r="N50" s="1482" t="s">
        <v>1497</v>
      </c>
      <c r="O50" s="1536" t="s">
        <v>1496</v>
      </c>
    </row>
    <row r="51" spans="1:15" ht="63.75">
      <c r="A51" s="1502" t="s">
        <v>1495</v>
      </c>
      <c r="B51" s="1501" t="s">
        <v>1494</v>
      </c>
      <c r="C51" s="1482" t="s">
        <v>1493</v>
      </c>
      <c r="D51" s="1482" t="s">
        <v>1492</v>
      </c>
      <c r="E51" s="1507" t="s">
        <v>1491</v>
      </c>
      <c r="F51" s="1498" t="s">
        <v>1490</v>
      </c>
      <c r="G51" s="1499" t="s">
        <v>1210</v>
      </c>
      <c r="H51" s="1499" t="s">
        <v>1209</v>
      </c>
      <c r="I51" s="1499" t="s">
        <v>1208</v>
      </c>
      <c r="J51" s="1501" t="s">
        <v>1230</v>
      </c>
      <c r="K51" s="1498" t="s">
        <v>1489</v>
      </c>
      <c r="L51" s="1499">
        <v>2015</v>
      </c>
      <c r="M51" s="1499">
        <v>2024</v>
      </c>
      <c r="N51" s="1498" t="s">
        <v>1488</v>
      </c>
      <c r="O51" s="1505" t="s">
        <v>1487</v>
      </c>
    </row>
    <row r="52" spans="1:15" ht="114.75">
      <c r="A52" s="1502" t="s">
        <v>1486</v>
      </c>
      <c r="B52" s="1501" t="s">
        <v>1485</v>
      </c>
      <c r="C52" s="1482" t="s">
        <v>1484</v>
      </c>
      <c r="D52" s="1482" t="s">
        <v>1483</v>
      </c>
      <c r="E52" s="1482" t="s">
        <v>1482</v>
      </c>
      <c r="F52" s="1498" t="s">
        <v>123</v>
      </c>
      <c r="G52" s="1499"/>
      <c r="H52" s="1499" t="s">
        <v>1210</v>
      </c>
      <c r="I52" s="1499"/>
      <c r="J52" s="1501" t="s">
        <v>1230</v>
      </c>
      <c r="K52" s="1498" t="s">
        <v>1229</v>
      </c>
      <c r="L52" s="1547" t="s">
        <v>1481</v>
      </c>
      <c r="M52" s="1499">
        <v>2020</v>
      </c>
      <c r="N52" s="1482" t="s">
        <v>1480</v>
      </c>
      <c r="O52" s="1536" t="s">
        <v>1479</v>
      </c>
    </row>
    <row r="53" spans="1:15" ht="114.75">
      <c r="A53" s="1502" t="s">
        <v>1478</v>
      </c>
      <c r="B53" s="1501" t="s">
        <v>1477</v>
      </c>
      <c r="C53" s="1482" t="s">
        <v>1476</v>
      </c>
      <c r="D53" s="1498" t="s">
        <v>1475</v>
      </c>
      <c r="E53" s="1498"/>
      <c r="F53" s="1498" t="s">
        <v>1474</v>
      </c>
      <c r="G53" s="1499" t="s">
        <v>1210</v>
      </c>
      <c r="H53" s="1499" t="s">
        <v>1210</v>
      </c>
      <c r="I53" s="1499"/>
      <c r="J53" s="1501" t="s">
        <v>1230</v>
      </c>
      <c r="K53" s="1498" t="s">
        <v>1473</v>
      </c>
      <c r="L53" s="1499" t="s">
        <v>1472</v>
      </c>
      <c r="M53" s="1499" t="s">
        <v>1471</v>
      </c>
      <c r="N53" s="1498"/>
      <c r="O53" s="1536" t="s">
        <v>1470</v>
      </c>
    </row>
    <row r="54" spans="1:15" ht="76.5">
      <c r="A54" s="1502" t="s">
        <v>1469</v>
      </c>
      <c r="B54" s="1501" t="s">
        <v>1468</v>
      </c>
      <c r="C54" s="1507" t="s">
        <v>1467</v>
      </c>
      <c r="D54" s="1507" t="s">
        <v>1466</v>
      </c>
      <c r="E54" s="1498"/>
      <c r="F54" s="1498" t="s">
        <v>1465</v>
      </c>
      <c r="G54" s="1498"/>
      <c r="H54" s="1498"/>
      <c r="I54" s="1498"/>
      <c r="J54" s="1501" t="s">
        <v>1230</v>
      </c>
      <c r="K54" s="1507" t="s">
        <v>1464</v>
      </c>
      <c r="L54" s="1499">
        <v>2019</v>
      </c>
      <c r="M54" s="1499">
        <v>2030</v>
      </c>
      <c r="N54" s="1482" t="s">
        <v>1463</v>
      </c>
      <c r="O54" s="1536" t="s">
        <v>1462</v>
      </c>
    </row>
    <row r="55" spans="1:15" ht="153">
      <c r="A55" s="1546" t="s">
        <v>1461</v>
      </c>
      <c r="B55" s="1545" t="s">
        <v>1460</v>
      </c>
      <c r="C55" s="1537" t="s">
        <v>1459</v>
      </c>
      <c r="D55" s="1537" t="s">
        <v>1458</v>
      </c>
      <c r="E55" s="1539" t="s">
        <v>1457</v>
      </c>
      <c r="F55" s="1537" t="s">
        <v>1456</v>
      </c>
      <c r="G55" s="1540" t="s">
        <v>1210</v>
      </c>
      <c r="H55" s="1544" t="s">
        <v>1210</v>
      </c>
      <c r="I55" s="1543" t="s">
        <v>1210</v>
      </c>
      <c r="J55" s="1542"/>
      <c r="K55" s="1541" t="s">
        <v>1455</v>
      </c>
      <c r="L55" s="1540">
        <v>2018</v>
      </c>
      <c r="M55" s="1540">
        <v>2022</v>
      </c>
      <c r="N55" s="1539" t="s">
        <v>1454</v>
      </c>
      <c r="O55" s="1538"/>
    </row>
    <row r="56" spans="1:15" ht="102">
      <c r="A56" s="1502" t="s">
        <v>1453</v>
      </c>
      <c r="B56" s="1501" t="s">
        <v>1452</v>
      </c>
      <c r="C56" s="1482" t="s">
        <v>1451</v>
      </c>
      <c r="D56" s="1537" t="s">
        <v>1450</v>
      </c>
      <c r="E56" s="1482" t="s">
        <v>1449</v>
      </c>
      <c r="F56" s="1537" t="s">
        <v>1448</v>
      </c>
      <c r="G56" s="1499" t="s">
        <v>1210</v>
      </c>
      <c r="H56" s="1499" t="s">
        <v>1210</v>
      </c>
      <c r="I56" s="1499" t="s">
        <v>1210</v>
      </c>
      <c r="J56" s="1501" t="s">
        <v>1230</v>
      </c>
      <c r="K56" s="1482" t="s">
        <v>1447</v>
      </c>
      <c r="L56" s="1499">
        <v>2020</v>
      </c>
      <c r="M56" s="1499">
        <v>2040</v>
      </c>
      <c r="N56" s="1498" t="s">
        <v>1446</v>
      </c>
      <c r="O56" s="1497"/>
    </row>
    <row r="57" spans="1:15" ht="51">
      <c r="A57" s="1502" t="s">
        <v>1445</v>
      </c>
      <c r="B57" s="1501" t="s">
        <v>1444</v>
      </c>
      <c r="C57" s="1507" t="s">
        <v>1443</v>
      </c>
      <c r="D57" s="1537" t="s">
        <v>1442</v>
      </c>
      <c r="E57" s="1482" t="s">
        <v>1441</v>
      </c>
      <c r="F57" s="1498" t="s">
        <v>1440</v>
      </c>
      <c r="G57" s="1499" t="s">
        <v>1210</v>
      </c>
      <c r="H57" s="1499" t="s">
        <v>1210</v>
      </c>
      <c r="I57" s="1499"/>
      <c r="J57" s="1501" t="s">
        <v>1230</v>
      </c>
      <c r="K57" s="1507" t="s">
        <v>1439</v>
      </c>
      <c r="L57" s="1499">
        <v>2020</v>
      </c>
      <c r="M57" s="1499"/>
      <c r="N57" s="1498" t="s">
        <v>1438</v>
      </c>
      <c r="O57" s="1497"/>
    </row>
    <row r="58" spans="1:15" ht="102">
      <c r="A58" s="1502" t="s">
        <v>1437</v>
      </c>
      <c r="B58" s="1501"/>
      <c r="C58" s="1482" t="s">
        <v>1436</v>
      </c>
      <c r="D58" s="1482" t="s">
        <v>1435</v>
      </c>
      <c r="E58" s="1482" t="s">
        <v>1434</v>
      </c>
      <c r="F58" s="1498" t="s">
        <v>1433</v>
      </c>
      <c r="G58" s="1498"/>
      <c r="H58" s="1498"/>
      <c r="I58" s="1498"/>
      <c r="J58" s="1501" t="s">
        <v>1230</v>
      </c>
      <c r="K58" s="1498" t="s">
        <v>1432</v>
      </c>
      <c r="L58" s="1499">
        <v>2018</v>
      </c>
      <c r="M58" s="1499">
        <v>2022</v>
      </c>
      <c r="N58" s="1501" t="s">
        <v>1431</v>
      </c>
      <c r="O58" s="1536" t="s">
        <v>1430</v>
      </c>
    </row>
    <row r="59" spans="1:15" ht="63.75" customHeight="1">
      <c r="A59" s="1535" t="s">
        <v>1429</v>
      </c>
      <c r="B59" s="1501"/>
      <c r="C59" s="1507" t="s">
        <v>1428</v>
      </c>
      <c r="D59" s="1507" t="s">
        <v>1427</v>
      </c>
      <c r="E59" s="1498" t="s">
        <v>1426</v>
      </c>
      <c r="F59" s="1498" t="s">
        <v>323</v>
      </c>
      <c r="G59" s="1499" t="s">
        <v>1208</v>
      </c>
      <c r="H59" s="1499" t="s">
        <v>1208</v>
      </c>
      <c r="I59" s="1499" t="s">
        <v>1210</v>
      </c>
      <c r="J59" s="1501" t="s">
        <v>1425</v>
      </c>
      <c r="K59" s="1498" t="s">
        <v>1424</v>
      </c>
      <c r="L59" s="1499">
        <v>2018</v>
      </c>
      <c r="M59" s="1499">
        <v>2021</v>
      </c>
      <c r="N59" s="1498" t="s">
        <v>1423</v>
      </c>
      <c r="O59" s="1532" t="s">
        <v>1422</v>
      </c>
    </row>
    <row r="60" spans="1:15" ht="51">
      <c r="A60" s="1534" t="s">
        <v>1421</v>
      </c>
      <c r="B60" s="1501" t="s">
        <v>1420</v>
      </c>
      <c r="C60" s="1507" t="s">
        <v>1419</v>
      </c>
      <c r="D60" s="1498" t="s">
        <v>1418</v>
      </c>
      <c r="E60" s="1507" t="s">
        <v>1411</v>
      </c>
      <c r="F60" s="1498" t="s">
        <v>122</v>
      </c>
      <c r="G60" s="1499" t="s">
        <v>1210</v>
      </c>
      <c r="H60" s="1499" t="s">
        <v>1208</v>
      </c>
      <c r="I60" s="1499" t="s">
        <v>1210</v>
      </c>
      <c r="J60" s="1498"/>
      <c r="K60" s="1482" t="s">
        <v>1417</v>
      </c>
      <c r="L60" s="1499">
        <v>2018</v>
      </c>
      <c r="M60" s="1499">
        <v>2021</v>
      </c>
      <c r="N60" s="1482" t="s">
        <v>1416</v>
      </c>
      <c r="O60" s="1497"/>
    </row>
    <row r="61" spans="1:15" ht="258.75" customHeight="1">
      <c r="A61" s="1534" t="s">
        <v>1415</v>
      </c>
      <c r="B61" s="1501" t="s">
        <v>1414</v>
      </c>
      <c r="C61" s="1482" t="s">
        <v>1413</v>
      </c>
      <c r="D61" s="1498" t="s">
        <v>1412</v>
      </c>
      <c r="E61" s="1507" t="s">
        <v>1411</v>
      </c>
      <c r="F61" s="1498" t="s">
        <v>122</v>
      </c>
      <c r="G61" s="1499" t="s">
        <v>1210</v>
      </c>
      <c r="H61" s="1499" t="s">
        <v>1208</v>
      </c>
      <c r="I61" s="1499" t="s">
        <v>1210</v>
      </c>
      <c r="J61" s="1498"/>
      <c r="K61" s="1482" t="s">
        <v>1410</v>
      </c>
      <c r="L61" s="1499">
        <v>2018</v>
      </c>
      <c r="M61" s="1499">
        <v>2021</v>
      </c>
      <c r="N61" s="1482" t="s">
        <v>1409</v>
      </c>
      <c r="O61" s="1497"/>
    </row>
    <row r="62" spans="1:15" ht="258.75" customHeight="1">
      <c r="A62" s="1534" t="s">
        <v>1408</v>
      </c>
      <c r="B62" s="1501" t="s">
        <v>1407</v>
      </c>
      <c r="C62" s="1482" t="s">
        <v>1406</v>
      </c>
      <c r="D62" s="1482" t="s">
        <v>1405</v>
      </c>
      <c r="E62" s="1507" t="s">
        <v>1404</v>
      </c>
      <c r="F62" s="1498" t="s">
        <v>122</v>
      </c>
      <c r="G62" s="1499" t="s">
        <v>1210</v>
      </c>
      <c r="H62" s="1499" t="s">
        <v>1208</v>
      </c>
      <c r="I62" s="1499" t="s">
        <v>1210</v>
      </c>
      <c r="J62" s="1498"/>
      <c r="K62" s="1482" t="s">
        <v>1403</v>
      </c>
      <c r="L62" s="1499">
        <v>2016</v>
      </c>
      <c r="M62" s="1499" t="s">
        <v>1316</v>
      </c>
      <c r="N62" s="1482" t="s">
        <v>1402</v>
      </c>
      <c r="O62" s="1497"/>
    </row>
    <row r="63" spans="1:15" ht="340.5" customHeight="1">
      <c r="A63" s="1502" t="s">
        <v>1401</v>
      </c>
      <c r="B63" s="1501" t="s">
        <v>1400</v>
      </c>
      <c r="C63" s="1482" t="s">
        <v>1399</v>
      </c>
      <c r="D63" s="1482" t="s">
        <v>1398</v>
      </c>
      <c r="E63" s="1482" t="s">
        <v>1397</v>
      </c>
      <c r="F63" s="1501" t="s">
        <v>1396</v>
      </c>
      <c r="G63" s="1499" t="s">
        <v>1210</v>
      </c>
      <c r="H63" s="1499" t="s">
        <v>1210</v>
      </c>
      <c r="I63" s="1499" t="s">
        <v>1210</v>
      </c>
      <c r="J63" s="1501" t="s">
        <v>1395</v>
      </c>
      <c r="K63" s="1498" t="s">
        <v>1394</v>
      </c>
      <c r="L63" s="1499">
        <v>2018</v>
      </c>
      <c r="M63" s="1499">
        <v>2019</v>
      </c>
      <c r="N63" s="1507" t="s">
        <v>1393</v>
      </c>
      <c r="O63" s="1532" t="s">
        <v>1392</v>
      </c>
    </row>
    <row r="64" spans="1:15" ht="128.25" customHeight="1">
      <c r="A64" s="1502" t="s">
        <v>1391</v>
      </c>
      <c r="B64" s="1501" t="s">
        <v>1390</v>
      </c>
      <c r="C64" s="1507" t="s">
        <v>1389</v>
      </c>
      <c r="D64" s="1482" t="s">
        <v>1388</v>
      </c>
      <c r="E64" s="1482" t="s">
        <v>1387</v>
      </c>
      <c r="F64" s="1498" t="s">
        <v>2</v>
      </c>
      <c r="G64" s="1499" t="s">
        <v>1210</v>
      </c>
      <c r="H64" s="1499" t="s">
        <v>1210</v>
      </c>
      <c r="I64" s="1499" t="s">
        <v>1208</v>
      </c>
      <c r="J64" s="1498"/>
      <c r="K64" s="1498" t="s">
        <v>1338</v>
      </c>
      <c r="L64" s="1499">
        <v>1996</v>
      </c>
      <c r="M64" s="1499" t="s">
        <v>1316</v>
      </c>
      <c r="N64" s="1498" t="s">
        <v>1386</v>
      </c>
      <c r="O64" s="1532" t="s">
        <v>1385</v>
      </c>
    </row>
    <row r="65" spans="1:15" ht="159" customHeight="1">
      <c r="A65" s="1502" t="s">
        <v>1384</v>
      </c>
      <c r="B65" s="1501" t="s">
        <v>1383</v>
      </c>
      <c r="C65" s="1507" t="s">
        <v>1382</v>
      </c>
      <c r="D65" s="1482" t="s">
        <v>1381</v>
      </c>
      <c r="E65" s="1482" t="s">
        <v>1380</v>
      </c>
      <c r="F65" s="1498" t="s">
        <v>2</v>
      </c>
      <c r="G65" s="1499" t="s">
        <v>1210</v>
      </c>
      <c r="H65" s="1499" t="s">
        <v>1210</v>
      </c>
      <c r="I65" s="1499" t="s">
        <v>1210</v>
      </c>
      <c r="J65" s="1498"/>
      <c r="K65" s="1498" t="s">
        <v>1379</v>
      </c>
      <c r="L65" s="1499">
        <v>1996</v>
      </c>
      <c r="M65" s="1499" t="s">
        <v>1316</v>
      </c>
      <c r="N65" s="1501" t="s">
        <v>1378</v>
      </c>
      <c r="O65" s="1532" t="s">
        <v>1377</v>
      </c>
    </row>
    <row r="66" spans="1:15" ht="228" customHeight="1">
      <c r="A66" s="1533" t="s">
        <v>1376</v>
      </c>
      <c r="B66" s="1501" t="s">
        <v>1375</v>
      </c>
      <c r="C66" s="1507" t="s">
        <v>1374</v>
      </c>
      <c r="D66" s="1482" t="s">
        <v>1373</v>
      </c>
      <c r="E66" s="1482" t="s">
        <v>1372</v>
      </c>
      <c r="F66" s="1498" t="s">
        <v>1371</v>
      </c>
      <c r="G66" s="1499" t="s">
        <v>1210</v>
      </c>
      <c r="H66" s="1499" t="s">
        <v>1210</v>
      </c>
      <c r="I66" s="1499" t="s">
        <v>1208</v>
      </c>
      <c r="J66" s="1498"/>
      <c r="K66" s="1498" t="s">
        <v>1338</v>
      </c>
      <c r="L66" s="1499">
        <v>2017</v>
      </c>
      <c r="M66" s="1499" t="s">
        <v>1316</v>
      </c>
      <c r="N66" s="1482" t="s">
        <v>1370</v>
      </c>
      <c r="O66" s="1532" t="s">
        <v>1369</v>
      </c>
    </row>
    <row r="67" spans="1:15" ht="236.25" customHeight="1">
      <c r="A67" s="1531" t="s">
        <v>1368</v>
      </c>
      <c r="B67" s="1528" t="s">
        <v>1367</v>
      </c>
      <c r="C67" s="1530" t="s">
        <v>1366</v>
      </c>
      <c r="D67" s="1530" t="s">
        <v>1365</v>
      </c>
      <c r="E67" s="1530" t="s">
        <v>1364</v>
      </c>
      <c r="F67" s="1525" t="s">
        <v>2</v>
      </c>
      <c r="G67" s="1529" t="s">
        <v>1210</v>
      </c>
      <c r="H67" s="1529" t="s">
        <v>1208</v>
      </c>
      <c r="I67" s="1529" t="s">
        <v>1208</v>
      </c>
      <c r="J67" s="1528"/>
      <c r="K67" s="1528" t="s">
        <v>1338</v>
      </c>
      <c r="L67" s="1527"/>
      <c r="M67" s="1526"/>
      <c r="N67" s="1525" t="s">
        <v>1323</v>
      </c>
      <c r="O67" s="1524" t="s">
        <v>1363</v>
      </c>
    </row>
    <row r="68" spans="1:15" ht="236.25" customHeight="1">
      <c r="A68" s="1523" t="s">
        <v>1362</v>
      </c>
      <c r="B68" s="1522" t="s">
        <v>1361</v>
      </c>
      <c r="C68" s="1521" t="s">
        <v>1360</v>
      </c>
      <c r="D68" s="1521" t="s">
        <v>1359</v>
      </c>
      <c r="E68" s="1521" t="s">
        <v>1358</v>
      </c>
      <c r="F68" s="1521" t="s">
        <v>1357</v>
      </c>
      <c r="G68" s="1519" t="s">
        <v>1210</v>
      </c>
      <c r="H68" s="1519"/>
      <c r="I68" s="1519"/>
      <c r="J68" s="1520"/>
      <c r="K68" s="1520" t="s">
        <v>1356</v>
      </c>
      <c r="L68" s="1519">
        <v>2019</v>
      </c>
      <c r="M68" s="1519">
        <v>2029</v>
      </c>
      <c r="N68" s="1518" t="s">
        <v>1355</v>
      </c>
      <c r="O68" s="1517" t="s">
        <v>1354</v>
      </c>
    </row>
    <row r="69" spans="1:15" ht="204.75" customHeight="1">
      <c r="A69" s="1516" t="s">
        <v>1353</v>
      </c>
      <c r="B69" s="1515" t="s">
        <v>1352</v>
      </c>
      <c r="C69" s="1513" t="s">
        <v>1351</v>
      </c>
      <c r="D69" s="1514" t="s">
        <v>1350</v>
      </c>
      <c r="E69" s="1514" t="s">
        <v>1349</v>
      </c>
      <c r="F69" s="1513" t="s">
        <v>1348</v>
      </c>
      <c r="G69" s="1511" t="s">
        <v>1210</v>
      </c>
      <c r="H69" s="1511" t="s">
        <v>1208</v>
      </c>
      <c r="I69" s="1511" t="s">
        <v>1210</v>
      </c>
      <c r="J69" s="1512"/>
      <c r="K69" s="1512" t="s">
        <v>1347</v>
      </c>
      <c r="L69" s="1511">
        <v>2017</v>
      </c>
      <c r="M69" s="1511">
        <v>2027</v>
      </c>
      <c r="N69" s="1510" t="s">
        <v>1346</v>
      </c>
      <c r="O69" s="1509" t="s">
        <v>1345</v>
      </c>
    </row>
    <row r="70" spans="1:15" ht="204.75" customHeight="1">
      <c r="A70" s="1508" t="s">
        <v>1344</v>
      </c>
      <c r="B70" s="1501" t="s">
        <v>1343</v>
      </c>
      <c r="C70" s="1507" t="s">
        <v>1342</v>
      </c>
      <c r="D70" s="1482" t="s">
        <v>1341</v>
      </c>
      <c r="E70" s="1482" t="s">
        <v>1340</v>
      </c>
      <c r="F70" s="1507" t="s">
        <v>1339</v>
      </c>
      <c r="G70" s="1499" t="s">
        <v>1210</v>
      </c>
      <c r="H70" s="1499" t="s">
        <v>1208</v>
      </c>
      <c r="I70" s="1499" t="s">
        <v>1210</v>
      </c>
      <c r="J70" s="1498"/>
      <c r="K70" s="1498" t="s">
        <v>1338</v>
      </c>
      <c r="L70" s="1499">
        <v>1995</v>
      </c>
      <c r="M70" s="1499" t="s">
        <v>1316</v>
      </c>
      <c r="N70" s="1498" t="s">
        <v>1337</v>
      </c>
      <c r="O70" s="1506" t="s">
        <v>1336</v>
      </c>
    </row>
    <row r="71" spans="1:15" ht="154.5" customHeight="1">
      <c r="A71" s="1508" t="s">
        <v>1335</v>
      </c>
      <c r="B71" s="1501" t="s">
        <v>1334</v>
      </c>
      <c r="C71" s="1482" t="s">
        <v>1333</v>
      </c>
      <c r="D71" s="1482" t="s">
        <v>1332</v>
      </c>
      <c r="E71" s="1482" t="s">
        <v>1331</v>
      </c>
      <c r="F71" s="1507" t="s">
        <v>2</v>
      </c>
      <c r="G71" s="1499" t="s">
        <v>1210</v>
      </c>
      <c r="H71" s="1499" t="s">
        <v>1208</v>
      </c>
      <c r="I71" s="1499" t="s">
        <v>1208</v>
      </c>
      <c r="J71" s="1498"/>
      <c r="K71" s="1498" t="s">
        <v>1317</v>
      </c>
      <c r="L71" s="1499">
        <v>2019</v>
      </c>
      <c r="M71" s="1499" t="s">
        <v>1316</v>
      </c>
      <c r="N71" s="1501" t="s">
        <v>1330</v>
      </c>
      <c r="O71" s="1506" t="s">
        <v>1329</v>
      </c>
    </row>
    <row r="72" spans="1:15" ht="154.5" customHeight="1">
      <c r="A72" s="1508" t="s">
        <v>1328</v>
      </c>
      <c r="B72" s="1501" t="s">
        <v>1327</v>
      </c>
      <c r="C72" s="1482" t="s">
        <v>1326</v>
      </c>
      <c r="D72" s="1482" t="s">
        <v>1325</v>
      </c>
      <c r="E72" s="1482" t="s">
        <v>1324</v>
      </c>
      <c r="F72" s="1507" t="s">
        <v>2</v>
      </c>
      <c r="G72" s="1499" t="s">
        <v>1210</v>
      </c>
      <c r="H72" s="1499" t="s">
        <v>1208</v>
      </c>
      <c r="I72" s="1499" t="s">
        <v>1208</v>
      </c>
      <c r="J72" s="1498"/>
      <c r="K72" s="1498" t="s">
        <v>1317</v>
      </c>
      <c r="L72" s="1499">
        <v>2005</v>
      </c>
      <c r="M72" s="1499" t="s">
        <v>1316</v>
      </c>
      <c r="N72" s="1501" t="s">
        <v>1323</v>
      </c>
      <c r="O72" s="1506"/>
    </row>
    <row r="73" spans="1:15" ht="154.5" customHeight="1">
      <c r="A73" s="1508" t="s">
        <v>1322</v>
      </c>
      <c r="B73" s="1501" t="s">
        <v>1321</v>
      </c>
      <c r="C73" s="1482" t="s">
        <v>1320</v>
      </c>
      <c r="D73" s="1482" t="s">
        <v>1319</v>
      </c>
      <c r="E73" s="1482" t="s">
        <v>1318</v>
      </c>
      <c r="F73" s="1507" t="s">
        <v>2</v>
      </c>
      <c r="G73" s="1499" t="s">
        <v>1210</v>
      </c>
      <c r="H73" s="1499" t="s">
        <v>1208</v>
      </c>
      <c r="I73" s="1499" t="s">
        <v>1208</v>
      </c>
      <c r="J73" s="1498"/>
      <c r="K73" s="1498" t="s">
        <v>1317</v>
      </c>
      <c r="L73" s="1499">
        <v>2019</v>
      </c>
      <c r="M73" s="1499" t="s">
        <v>1316</v>
      </c>
      <c r="N73" s="1501" t="s">
        <v>1315</v>
      </c>
      <c r="O73" s="1506"/>
    </row>
    <row r="74" spans="1:15" ht="63.75">
      <c r="A74" s="1502" t="s">
        <v>1314</v>
      </c>
      <c r="B74" s="1501" t="s">
        <v>1313</v>
      </c>
      <c r="C74" s="1482" t="s">
        <v>1312</v>
      </c>
      <c r="D74" s="1498" t="s">
        <v>1311</v>
      </c>
      <c r="E74" s="1501" t="s">
        <v>1310</v>
      </c>
      <c r="F74" s="1498" t="s">
        <v>1302</v>
      </c>
      <c r="G74" s="1498"/>
      <c r="H74" s="1498"/>
      <c r="I74" s="1500" t="s">
        <v>1210</v>
      </c>
      <c r="J74" s="1498"/>
      <c r="K74" s="1498" t="s">
        <v>1309</v>
      </c>
      <c r="L74" s="1499">
        <v>2017</v>
      </c>
      <c r="M74" s="1499"/>
      <c r="N74" s="1498"/>
      <c r="O74" s="1505" t="s">
        <v>1308</v>
      </c>
    </row>
    <row r="75" spans="1:15" ht="51">
      <c r="A75" s="1502" t="s">
        <v>1307</v>
      </c>
      <c r="B75" s="1501" t="s">
        <v>1306</v>
      </c>
      <c r="C75" s="1482" t="s">
        <v>1305</v>
      </c>
      <c r="D75" s="1498" t="s">
        <v>1304</v>
      </c>
      <c r="E75" s="1501" t="s">
        <v>1303</v>
      </c>
      <c r="F75" s="1498" t="s">
        <v>1302</v>
      </c>
      <c r="G75" s="1499"/>
      <c r="H75" s="1499"/>
      <c r="I75" s="1500" t="s">
        <v>1210</v>
      </c>
      <c r="J75" s="1498"/>
      <c r="K75" s="1498" t="s">
        <v>1301</v>
      </c>
      <c r="L75" s="1499">
        <v>2019</v>
      </c>
      <c r="M75" s="1499"/>
      <c r="N75" s="1498" t="s">
        <v>1300</v>
      </c>
      <c r="O75" s="1503" t="s">
        <v>1299</v>
      </c>
    </row>
    <row r="76" spans="1:15" ht="38.25">
      <c r="A76" s="1502" t="s">
        <v>1298</v>
      </c>
      <c r="B76" s="1501" t="s">
        <v>1297</v>
      </c>
      <c r="C76" s="1482" t="s">
        <v>1296</v>
      </c>
      <c r="D76" s="1482" t="s">
        <v>1295</v>
      </c>
      <c r="E76" s="1498"/>
      <c r="F76" s="1498" t="s">
        <v>1264</v>
      </c>
      <c r="G76" s="1499"/>
      <c r="H76" s="1499"/>
      <c r="I76" s="1499"/>
      <c r="J76" s="1498"/>
      <c r="K76" s="1498" t="s">
        <v>1294</v>
      </c>
      <c r="L76" s="1499">
        <v>2019</v>
      </c>
      <c r="M76" s="1499"/>
      <c r="N76" s="1498"/>
      <c r="O76" s="1497"/>
    </row>
    <row r="77" spans="1:15" ht="38.25">
      <c r="A77" s="1502" t="s">
        <v>1293</v>
      </c>
      <c r="B77" s="1501" t="s">
        <v>1292</v>
      </c>
      <c r="C77" s="1482" t="s">
        <v>1291</v>
      </c>
      <c r="D77" s="1482" t="s">
        <v>1290</v>
      </c>
      <c r="E77" s="1501" t="s">
        <v>1289</v>
      </c>
      <c r="F77" s="1498" t="s">
        <v>1288</v>
      </c>
      <c r="G77" s="1498"/>
      <c r="H77" s="1498"/>
      <c r="I77" s="1498"/>
      <c r="J77" s="1498"/>
      <c r="K77" s="1482" t="s">
        <v>1287</v>
      </c>
      <c r="L77" s="1499">
        <v>2018</v>
      </c>
      <c r="M77" s="1499"/>
      <c r="N77" s="1498" t="s">
        <v>1286</v>
      </c>
      <c r="O77" s="1503" t="s">
        <v>1285</v>
      </c>
    </row>
    <row r="78" spans="1:15" ht="63.75">
      <c r="A78" s="1502" t="s">
        <v>1284</v>
      </c>
      <c r="B78" s="1501" t="s">
        <v>1283</v>
      </c>
      <c r="C78" s="1482" t="s">
        <v>1282</v>
      </c>
      <c r="D78" s="1482" t="s">
        <v>1281</v>
      </c>
      <c r="E78" s="1498" t="s">
        <v>1280</v>
      </c>
      <c r="F78" s="1498" t="s">
        <v>1264</v>
      </c>
      <c r="G78" s="1498"/>
      <c r="H78" s="1498"/>
      <c r="I78" s="1498"/>
      <c r="J78" s="1498"/>
      <c r="K78" s="1482" t="s">
        <v>1272</v>
      </c>
      <c r="L78" s="1499">
        <v>2018</v>
      </c>
      <c r="M78" s="1499"/>
      <c r="N78" s="1504" t="s">
        <v>1279</v>
      </c>
      <c r="O78" s="1505" t="s">
        <v>1278</v>
      </c>
    </row>
    <row r="79" spans="1:15" ht="51">
      <c r="A79" s="1502" t="s">
        <v>1277</v>
      </c>
      <c r="B79" s="1501" t="s">
        <v>1276</v>
      </c>
      <c r="C79" s="1482" t="s">
        <v>1275</v>
      </c>
      <c r="D79" s="1482" t="s">
        <v>1274</v>
      </c>
      <c r="E79" s="1501" t="s">
        <v>1273</v>
      </c>
      <c r="F79" s="1498" t="s">
        <v>1264</v>
      </c>
      <c r="G79" s="1498"/>
      <c r="H79" s="1498"/>
      <c r="I79" s="1498"/>
      <c r="J79" s="1498"/>
      <c r="K79" s="1482" t="s">
        <v>1272</v>
      </c>
      <c r="L79" s="1499">
        <v>2018</v>
      </c>
      <c r="M79" s="1499"/>
      <c r="N79" s="1504" t="s">
        <v>1271</v>
      </c>
      <c r="O79" s="1505" t="s">
        <v>1270</v>
      </c>
    </row>
    <row r="80" spans="1:15" ht="216.75">
      <c r="A80" s="1502" t="s">
        <v>1269</v>
      </c>
      <c r="B80" s="1501" t="s">
        <v>1268</v>
      </c>
      <c r="C80" s="1482" t="s">
        <v>1267</v>
      </c>
      <c r="D80" s="1482" t="s">
        <v>1266</v>
      </c>
      <c r="E80" s="1482" t="s">
        <v>1265</v>
      </c>
      <c r="F80" s="1498" t="s">
        <v>1264</v>
      </c>
      <c r="G80" s="1498"/>
      <c r="H80" s="1498"/>
      <c r="I80" s="1498"/>
      <c r="J80" s="1498"/>
      <c r="K80" s="1482" t="s">
        <v>1263</v>
      </c>
      <c r="L80" s="1499">
        <v>2018</v>
      </c>
      <c r="M80" s="1499"/>
      <c r="N80" s="1504" t="s">
        <v>1262</v>
      </c>
      <c r="O80" s="1503" t="s">
        <v>1261</v>
      </c>
    </row>
    <row r="81" spans="1:15" ht="51">
      <c r="A81" s="1502" t="s">
        <v>1260</v>
      </c>
      <c r="B81" s="1501" t="s">
        <v>1259</v>
      </c>
      <c r="C81" s="1482" t="s">
        <v>1258</v>
      </c>
      <c r="D81" s="1498" t="s">
        <v>1257</v>
      </c>
      <c r="E81" s="1501" t="s">
        <v>1256</v>
      </c>
      <c r="F81" s="1498" t="s">
        <v>1255</v>
      </c>
      <c r="G81" s="1498"/>
      <c r="H81" s="1498"/>
      <c r="I81" s="1498"/>
      <c r="J81" s="1498"/>
      <c r="K81" s="1498" t="s">
        <v>1254</v>
      </c>
      <c r="L81" s="1499">
        <v>2018</v>
      </c>
      <c r="M81" s="1499"/>
      <c r="N81" s="1504" t="s">
        <v>1253</v>
      </c>
      <c r="O81" s="1503" t="s">
        <v>1252</v>
      </c>
    </row>
    <row r="82" spans="1:15" ht="102">
      <c r="A82" s="1502" t="s">
        <v>1251</v>
      </c>
      <c r="B82" s="1501" t="s">
        <v>1250</v>
      </c>
      <c r="C82" s="1482" t="s">
        <v>1249</v>
      </c>
      <c r="D82" s="1501" t="s">
        <v>1248</v>
      </c>
      <c r="E82" s="1498"/>
      <c r="F82" s="1498"/>
      <c r="G82" s="1500" t="s">
        <v>1210</v>
      </c>
      <c r="H82" s="1500" t="s">
        <v>1210</v>
      </c>
      <c r="I82" s="1500"/>
      <c r="J82" s="1498"/>
      <c r="K82" s="1498" t="s">
        <v>1247</v>
      </c>
      <c r="L82" s="1499">
        <v>2019</v>
      </c>
      <c r="M82" s="1499">
        <v>2022</v>
      </c>
      <c r="N82" s="1498"/>
      <c r="O82" s="1497"/>
    </row>
    <row r="83" spans="1:15" ht="63.75">
      <c r="A83" s="1496" t="s">
        <v>1246</v>
      </c>
      <c r="B83" s="1495" t="s">
        <v>1245</v>
      </c>
      <c r="C83" s="1482" t="s">
        <v>1244</v>
      </c>
      <c r="D83" s="1494" t="s">
        <v>1243</v>
      </c>
      <c r="E83" s="1493" t="s">
        <v>1242</v>
      </c>
      <c r="F83" s="1488" t="s">
        <v>1241</v>
      </c>
      <c r="G83" s="1492" t="s">
        <v>1210</v>
      </c>
      <c r="H83" s="1491"/>
      <c r="I83" s="1491"/>
      <c r="J83" s="1490"/>
      <c r="K83" s="1488" t="s">
        <v>1240</v>
      </c>
      <c r="L83" s="1489" t="s">
        <v>1239</v>
      </c>
      <c r="M83" s="1489" t="s">
        <v>1238</v>
      </c>
      <c r="N83" s="1488" t="s">
        <v>1237</v>
      </c>
      <c r="O83" s="1487" t="s">
        <v>1236</v>
      </c>
    </row>
    <row r="84" spans="1:15" ht="63.75">
      <c r="A84" s="1486" t="s">
        <v>1235</v>
      </c>
      <c r="B84" s="1483" t="s">
        <v>1234</v>
      </c>
      <c r="C84" s="1482" t="s">
        <v>1233</v>
      </c>
      <c r="D84" s="1481" t="s">
        <v>1232</v>
      </c>
      <c r="E84" s="1481" t="s">
        <v>1231</v>
      </c>
      <c r="F84" s="1471" t="s">
        <v>123</v>
      </c>
      <c r="G84" s="1480"/>
      <c r="H84" s="1480" t="s">
        <v>1210</v>
      </c>
      <c r="I84" s="1479"/>
      <c r="J84" s="1478" t="s">
        <v>1230</v>
      </c>
      <c r="K84" s="1481" t="s">
        <v>1229</v>
      </c>
      <c r="L84" s="1477">
        <v>2019</v>
      </c>
      <c r="M84" s="1477">
        <v>2020</v>
      </c>
      <c r="N84" s="1481" t="s">
        <v>1228</v>
      </c>
      <c r="O84" s="1485"/>
    </row>
    <row r="85" spans="1:15" ht="191.25">
      <c r="A85" s="1484" t="s">
        <v>1227</v>
      </c>
      <c r="B85" s="1483" t="s">
        <v>1226</v>
      </c>
      <c r="C85" s="1482" t="s">
        <v>1225</v>
      </c>
      <c r="D85" s="1481" t="s">
        <v>1224</v>
      </c>
      <c r="E85" s="1474" t="s">
        <v>1223</v>
      </c>
      <c r="F85" s="1471" t="s">
        <v>1222</v>
      </c>
      <c r="G85" s="1480" t="s">
        <v>1210</v>
      </c>
      <c r="H85" s="1480" t="s">
        <v>1210</v>
      </c>
      <c r="I85" s="1479"/>
      <c r="J85" s="1478"/>
      <c r="K85" s="1474" t="s">
        <v>1221</v>
      </c>
      <c r="L85" s="1477" t="s">
        <v>1220</v>
      </c>
      <c r="M85" s="1477" t="s">
        <v>1219</v>
      </c>
      <c r="N85" s="1474" t="s">
        <v>1218</v>
      </c>
      <c r="O85" s="1476" t="s">
        <v>1217</v>
      </c>
    </row>
    <row r="86" spans="1:15" ht="140.25">
      <c r="A86" s="1475" t="s">
        <v>1216</v>
      </c>
      <c r="B86" s="1473" t="s">
        <v>1215</v>
      </c>
      <c r="C86" s="1474" t="s">
        <v>1214</v>
      </c>
      <c r="D86" s="1474" t="s">
        <v>1213</v>
      </c>
      <c r="E86" s="1474" t="s">
        <v>1212</v>
      </c>
      <c r="F86" s="1471" t="s">
        <v>1211</v>
      </c>
      <c r="G86" s="1472" t="s">
        <v>1210</v>
      </c>
      <c r="H86" s="1472" t="s">
        <v>1209</v>
      </c>
      <c r="I86" s="1472" t="s">
        <v>1208</v>
      </c>
      <c r="J86" s="1473" t="s">
        <v>1207</v>
      </c>
      <c r="K86" s="1473" t="s">
        <v>1206</v>
      </c>
      <c r="L86" s="1472">
        <v>2017</v>
      </c>
      <c r="M86" s="1471"/>
      <c r="N86" s="1471" t="s">
        <v>1205</v>
      </c>
      <c r="O86" s="1470" t="s">
        <v>1204</v>
      </c>
    </row>
    <row r="87" spans="1:15">
      <c r="A87" s="1469"/>
    </row>
    <row r="92" spans="1:15" ht="15">
      <c r="A92" s="1468"/>
    </row>
  </sheetData>
  <autoFilter ref="A9:O86"/>
  <mergeCells count="12">
    <mergeCell ref="O8:O9"/>
    <mergeCell ref="N8:N9"/>
    <mergeCell ref="E8:E9"/>
    <mergeCell ref="G8:I8"/>
    <mergeCell ref="L8:M8"/>
    <mergeCell ref="F8:F9"/>
    <mergeCell ref="A8:A9"/>
    <mergeCell ref="B8:B9"/>
    <mergeCell ref="J8:J9"/>
    <mergeCell ref="K8:K9"/>
    <mergeCell ref="C8:C9"/>
    <mergeCell ref="D8:D9"/>
  </mergeCells>
  <hyperlinks>
    <hyperlink ref="O10" r:id="rId1"/>
    <hyperlink ref="O11" r:id="rId2"/>
    <hyperlink ref="O13" r:id="rId3" display="http://www.imt-ip.pt/sites/IMTT/Portugues/Noticias/Paginas/Programa-PART.aspx"/>
    <hyperlink ref="O17" r:id="rId4" display="https://www.parque-escolar.pt/pt/programa/objetivos.aspx"/>
    <hyperlink ref="O14" r:id="rId5" display="https://www.dge.mec.pt/programa-nacional-de-promocao-do-sucesso-escolar"/>
    <hyperlink ref="O19" r:id="rId6"/>
    <hyperlink ref="O20" r:id="rId7"/>
    <hyperlink ref="O28" r:id="rId8"/>
    <hyperlink ref="O48" r:id="rId9"/>
    <hyperlink ref="O30" r:id="rId10" display="https://justicamaisproxima.mj.pt/"/>
    <hyperlink ref="O43" r:id="rId11"/>
    <hyperlink ref="O74" r:id="rId12"/>
    <hyperlink ref="O75" r:id="rId13"/>
    <hyperlink ref="O77" r:id="rId14"/>
    <hyperlink ref="O78" r:id="rId15"/>
    <hyperlink ref="O79" r:id="rId16"/>
    <hyperlink ref="O80" r:id="rId17"/>
    <hyperlink ref="O81" r:id="rId18"/>
    <hyperlink ref="O83" r:id="rId19"/>
    <hyperlink ref="O85" r:id="rId20"/>
    <hyperlink ref="O49" r:id="rId21"/>
    <hyperlink ref="O50" r:id="rId22"/>
    <hyperlink ref="O86" r:id="rId23"/>
    <hyperlink ref="O51" r:id="rId24"/>
    <hyperlink ref="O54" r:id="rId25"/>
    <hyperlink ref="O58" r:id="rId26"/>
    <hyperlink ref="O44" r:id="rId27"/>
    <hyperlink ref="N44" r:id="rId28" display="http://apambiente.pt/index.php?ref=16&amp;subref=7&amp;sub2ref=10&amp;sub3ref=1193"/>
    <hyperlink ref="O45" r:id="rId29"/>
    <hyperlink ref="N45" r:id="rId30" display="http://apambiente.pt/index.php?ref=16&amp;subref=7&amp;sub2ref=10&amp;sub3ref=96_x000a_"/>
    <hyperlink ref="O53" r:id="rId31"/>
    <hyperlink ref="O52" r:id="rId32"/>
    <hyperlink ref="O38" r:id="rId33"/>
    <hyperlink ref="O39" r:id="rId34"/>
    <hyperlink ref="O46" r:id="rId35"/>
    <hyperlink ref="O12" r:id="rId36"/>
    <hyperlink ref="O59" r:id="rId37"/>
    <hyperlink ref="O47" r:id="rId38"/>
    <hyperlink ref="O25" r:id="rId39"/>
    <hyperlink ref="O63" r:id="rId40"/>
    <hyperlink ref="O64" r:id="rId41"/>
    <hyperlink ref="O67" r:id="rId42"/>
    <hyperlink ref="O31" r:id="rId43"/>
    <hyperlink ref="O32" r:id="rId44"/>
    <hyperlink ref="O42" r:id="rId45"/>
    <hyperlink ref="O41" r:id="rId46"/>
  </hyperlinks>
  <pageMargins left="0.70866141732283472" right="0.70866141732283472" top="0.74803149606299213" bottom="0.74803149606299213" header="0.31496062992125984" footer="0.31496062992125984"/>
  <pageSetup paperSize="9" scale="51" fitToHeight="0" orientation="portrait" r:id="rId47"/>
  <drawing r:id="rId48"/>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02"/>
  <sheetViews>
    <sheetView showGridLines="0" zoomScale="90" zoomScaleNormal="90" zoomScaleSheetLayoutView="100" workbookViewId="0">
      <selection activeCell="I18" sqref="I18"/>
    </sheetView>
  </sheetViews>
  <sheetFormatPr defaultRowHeight="15"/>
  <cols>
    <col min="1" max="1" width="6.85546875" style="1582" customWidth="1"/>
    <col min="2" max="2" width="45.5703125" style="1582" customWidth="1"/>
    <col min="3" max="3" width="48.28515625" style="1582" customWidth="1"/>
    <col min="4" max="4" width="10.5703125" style="1583" customWidth="1"/>
    <col min="5" max="5" width="75.42578125" style="1583" bestFit="1" customWidth="1"/>
    <col min="6" max="6" width="14.140625" style="1583" customWidth="1"/>
    <col min="7" max="7" width="12.7109375" style="1583" customWidth="1"/>
    <col min="8" max="8" width="9.140625" style="1582"/>
    <col min="9" max="9" width="23.85546875" style="1582" customWidth="1"/>
    <col min="10" max="16384" width="9.140625" style="1582"/>
  </cols>
  <sheetData>
    <row r="1" spans="2:12" ht="18.75">
      <c r="B1" s="3053"/>
      <c r="C1" s="3053"/>
      <c r="D1" s="3053"/>
      <c r="E1" s="3053"/>
      <c r="F1" s="3053"/>
      <c r="G1" s="3053"/>
    </row>
    <row r="2" spans="2:12" ht="26.25">
      <c r="B2" s="1609"/>
      <c r="C2" s="1609"/>
      <c r="D2" s="1609"/>
      <c r="E2" s="1609"/>
      <c r="F2" s="1609"/>
      <c r="G2" s="1609"/>
      <c r="H2" s="1608"/>
      <c r="I2" s="1608"/>
      <c r="J2" s="1608"/>
      <c r="K2" s="1608"/>
      <c r="L2" s="1608"/>
    </row>
    <row r="3" spans="2:12">
      <c r="B3" s="1607"/>
      <c r="C3" s="1607"/>
      <c r="D3" s="1606"/>
      <c r="E3" s="1582"/>
    </row>
    <row r="4" spans="2:12" ht="18.75">
      <c r="B4" s="3054" t="s">
        <v>2351</v>
      </c>
      <c r="C4" s="3054"/>
      <c r="D4" s="3054"/>
      <c r="E4" s="3054"/>
      <c r="F4" s="3054"/>
      <c r="G4" s="3054"/>
    </row>
    <row r="5" spans="2:12" ht="15.75">
      <c r="B5" s="1605"/>
      <c r="C5" s="1605"/>
      <c r="D5" s="1605"/>
      <c r="E5" s="1605"/>
      <c r="F5" s="1605"/>
    </row>
    <row r="6" spans="2:12" ht="24">
      <c r="B6" s="1612" t="s">
        <v>2350</v>
      </c>
      <c r="C6" s="1610" t="s">
        <v>540</v>
      </c>
      <c r="D6" s="1610" t="s">
        <v>2349</v>
      </c>
      <c r="E6" s="1610" t="s">
        <v>487</v>
      </c>
      <c r="F6" s="1610" t="s">
        <v>2348</v>
      </c>
      <c r="G6" s="1611" t="s">
        <v>2347</v>
      </c>
    </row>
    <row r="7" spans="2:12">
      <c r="B7" s="1599" t="s">
        <v>2335</v>
      </c>
      <c r="C7" s="1599" t="s">
        <v>2334</v>
      </c>
      <c r="D7" s="1596">
        <v>1947</v>
      </c>
      <c r="E7" s="1599" t="s">
        <v>2346</v>
      </c>
      <c r="F7" s="1596" t="s">
        <v>712</v>
      </c>
      <c r="G7" s="1596">
        <v>600043797</v>
      </c>
    </row>
    <row r="8" spans="2:12">
      <c r="B8" s="1599" t="s">
        <v>2335</v>
      </c>
      <c r="C8" s="1599" t="s">
        <v>2334</v>
      </c>
      <c r="D8" s="1596">
        <v>1950</v>
      </c>
      <c r="E8" s="1599" t="s">
        <v>2345</v>
      </c>
      <c r="F8" s="1596" t="s">
        <v>712</v>
      </c>
      <c r="G8" s="1596">
        <v>600014665</v>
      </c>
    </row>
    <row r="9" spans="2:12">
      <c r="B9" s="1599" t="s">
        <v>2335</v>
      </c>
      <c r="C9" s="1599" t="s">
        <v>2334</v>
      </c>
      <c r="D9" s="1596">
        <v>1973</v>
      </c>
      <c r="E9" s="1599" t="s">
        <v>2344</v>
      </c>
      <c r="F9" s="1597" t="s">
        <v>712</v>
      </c>
      <c r="G9" s="1596">
        <v>600015955</v>
      </c>
    </row>
    <row r="10" spans="2:12">
      <c r="B10" s="1599" t="s">
        <v>2335</v>
      </c>
      <c r="C10" s="1599" t="s">
        <v>2334</v>
      </c>
      <c r="D10" s="1596">
        <v>1974</v>
      </c>
      <c r="E10" s="1599" t="s">
        <v>2343</v>
      </c>
      <c r="F10" s="1597" t="s">
        <v>712</v>
      </c>
      <c r="G10" s="1596">
        <v>600006662</v>
      </c>
    </row>
    <row r="11" spans="2:12">
      <c r="B11" s="1599" t="s">
        <v>2335</v>
      </c>
      <c r="C11" s="1599" t="s">
        <v>2334</v>
      </c>
      <c r="D11" s="1596">
        <v>1975</v>
      </c>
      <c r="E11" s="1599" t="s">
        <v>2342</v>
      </c>
      <c r="F11" s="1596" t="s">
        <v>712</v>
      </c>
      <c r="G11" s="1596">
        <v>600008878</v>
      </c>
    </row>
    <row r="12" spans="2:12">
      <c r="B12" s="1599" t="s">
        <v>2335</v>
      </c>
      <c r="C12" s="1599" t="s">
        <v>2334</v>
      </c>
      <c r="D12" s="1596">
        <v>2947</v>
      </c>
      <c r="E12" s="1599" t="s">
        <v>2341</v>
      </c>
      <c r="F12" s="1597" t="s">
        <v>712</v>
      </c>
      <c r="G12" s="1596">
        <v>600082563</v>
      </c>
    </row>
    <row r="13" spans="2:12">
      <c r="B13" s="1599" t="s">
        <v>2335</v>
      </c>
      <c r="C13" s="1599" t="s">
        <v>2334</v>
      </c>
      <c r="D13" s="1596">
        <v>4263</v>
      </c>
      <c r="E13" s="1599" t="s">
        <v>2340</v>
      </c>
      <c r="F13" s="1597" t="s">
        <v>712</v>
      </c>
      <c r="G13" s="1596">
        <v>600025861</v>
      </c>
    </row>
    <row r="14" spans="2:12">
      <c r="B14" s="1599" t="s">
        <v>2335</v>
      </c>
      <c r="C14" s="1599" t="s">
        <v>2334</v>
      </c>
      <c r="D14" s="1596">
        <v>5016</v>
      </c>
      <c r="E14" s="1599" t="s">
        <v>2339</v>
      </c>
      <c r="F14" s="1597" t="s">
        <v>1825</v>
      </c>
      <c r="G14" s="1596">
        <v>503657190</v>
      </c>
    </row>
    <row r="15" spans="2:12">
      <c r="B15" s="1599" t="s">
        <v>2335</v>
      </c>
      <c r="C15" s="1599" t="s">
        <v>2334</v>
      </c>
      <c r="D15" s="1596">
        <v>5245</v>
      </c>
      <c r="E15" s="1599" t="s">
        <v>2338</v>
      </c>
      <c r="F15" s="1596" t="s">
        <v>133</v>
      </c>
      <c r="G15" s="1596">
        <v>500766673</v>
      </c>
    </row>
    <row r="16" spans="2:12">
      <c r="B16" s="1599" t="s">
        <v>2335</v>
      </c>
      <c r="C16" s="1599" t="s">
        <v>2334</v>
      </c>
      <c r="D16" s="1596">
        <v>5248</v>
      </c>
      <c r="E16" s="1599" t="s">
        <v>2337</v>
      </c>
      <c r="F16" s="1596" t="s">
        <v>133</v>
      </c>
      <c r="G16" s="1596">
        <v>501433813</v>
      </c>
    </row>
    <row r="17" spans="2:7">
      <c r="B17" s="1599" t="s">
        <v>2335</v>
      </c>
      <c r="C17" s="1599" t="s">
        <v>2334</v>
      </c>
      <c r="D17" s="1596">
        <v>5249</v>
      </c>
      <c r="E17" s="1599" t="s">
        <v>2336</v>
      </c>
      <c r="F17" s="1596" t="s">
        <v>133</v>
      </c>
      <c r="G17" s="1596">
        <v>500960950</v>
      </c>
    </row>
    <row r="18" spans="2:7">
      <c r="B18" s="1599" t="s">
        <v>2335</v>
      </c>
      <c r="C18" s="1599" t="s">
        <v>2334</v>
      </c>
      <c r="D18" s="1596">
        <v>5738</v>
      </c>
      <c r="E18" s="1599" t="s">
        <v>2333</v>
      </c>
      <c r="F18" s="1596" t="s">
        <v>133</v>
      </c>
      <c r="G18" s="1596">
        <v>600082490</v>
      </c>
    </row>
    <row r="19" spans="2:7">
      <c r="B19" s="1599" t="s">
        <v>2317</v>
      </c>
      <c r="C19" s="1599" t="s">
        <v>2317</v>
      </c>
      <c r="D19" s="1596">
        <v>2402</v>
      </c>
      <c r="E19" s="1604" t="s">
        <v>2332</v>
      </c>
      <c r="F19" s="1597" t="s">
        <v>712</v>
      </c>
      <c r="G19" s="1596">
        <v>600005305</v>
      </c>
    </row>
    <row r="20" spans="2:7">
      <c r="B20" s="1599" t="s">
        <v>2317</v>
      </c>
      <c r="C20" s="1599" t="s">
        <v>2317</v>
      </c>
      <c r="D20" s="1596">
        <v>2403</v>
      </c>
      <c r="E20" s="1599" t="s">
        <v>2331</v>
      </c>
      <c r="F20" s="1597" t="s">
        <v>712</v>
      </c>
      <c r="G20" s="1596">
        <v>680011439</v>
      </c>
    </row>
    <row r="21" spans="2:7">
      <c r="B21" s="1599" t="s">
        <v>2317</v>
      </c>
      <c r="C21" s="1599" t="s">
        <v>2317</v>
      </c>
      <c r="D21" s="1596">
        <v>2404</v>
      </c>
      <c r="E21" s="1604" t="s">
        <v>2330</v>
      </c>
      <c r="F21" s="1597" t="s">
        <v>712</v>
      </c>
      <c r="G21" s="1596">
        <v>600005291</v>
      </c>
    </row>
    <row r="22" spans="2:7">
      <c r="B22" s="1599" t="s">
        <v>2317</v>
      </c>
      <c r="C22" s="1599" t="s">
        <v>2317</v>
      </c>
      <c r="D22" s="1596">
        <v>2410</v>
      </c>
      <c r="E22" s="1599" t="s">
        <v>2329</v>
      </c>
      <c r="F22" s="1597" t="s">
        <v>712</v>
      </c>
      <c r="G22" s="1596">
        <v>600045234</v>
      </c>
    </row>
    <row r="23" spans="2:7">
      <c r="B23" s="1599" t="s">
        <v>2317</v>
      </c>
      <c r="C23" s="1599" t="s">
        <v>2317</v>
      </c>
      <c r="D23" s="1596">
        <v>2940</v>
      </c>
      <c r="E23" s="1599" t="s">
        <v>2328</v>
      </c>
      <c r="F23" s="1597" t="s">
        <v>712</v>
      </c>
      <c r="G23" s="1596">
        <v>600082440</v>
      </c>
    </row>
    <row r="24" spans="2:7">
      <c r="B24" s="1599" t="s">
        <v>2317</v>
      </c>
      <c r="C24" s="1599" t="s">
        <v>2317</v>
      </c>
      <c r="D24" s="1596">
        <v>2944</v>
      </c>
      <c r="E24" s="1599" t="s">
        <v>2327</v>
      </c>
      <c r="F24" s="1597" t="s">
        <v>712</v>
      </c>
      <c r="G24" s="1596">
        <v>600000354</v>
      </c>
    </row>
    <row r="25" spans="2:7">
      <c r="B25" s="1599" t="s">
        <v>2317</v>
      </c>
      <c r="C25" s="1599" t="s">
        <v>2317</v>
      </c>
      <c r="D25" s="1596">
        <v>2949</v>
      </c>
      <c r="E25" s="1599" t="s">
        <v>2326</v>
      </c>
      <c r="F25" s="1597" t="s">
        <v>712</v>
      </c>
      <c r="G25" s="1596">
        <v>600082466</v>
      </c>
    </row>
    <row r="26" spans="2:7">
      <c r="B26" s="1599" t="s">
        <v>2317</v>
      </c>
      <c r="C26" s="1599" t="s">
        <v>2317</v>
      </c>
      <c r="D26" s="1596">
        <v>2961</v>
      </c>
      <c r="E26" s="1599" t="s">
        <v>2325</v>
      </c>
      <c r="F26" s="1596" t="s">
        <v>712</v>
      </c>
      <c r="G26" s="1596">
        <v>600082458</v>
      </c>
    </row>
    <row r="27" spans="2:7">
      <c r="B27" s="1599" t="s">
        <v>2317</v>
      </c>
      <c r="C27" s="1599" t="s">
        <v>2317</v>
      </c>
      <c r="D27" s="1596">
        <v>4256</v>
      </c>
      <c r="E27" s="1599" t="s">
        <v>2324</v>
      </c>
      <c r="F27" s="1597" t="s">
        <v>712</v>
      </c>
      <c r="G27" s="1596">
        <v>600053679</v>
      </c>
    </row>
    <row r="28" spans="2:7">
      <c r="B28" s="1599" t="s">
        <v>2317</v>
      </c>
      <c r="C28" s="1599" t="s">
        <v>2317</v>
      </c>
      <c r="D28" s="1596">
        <v>4390</v>
      </c>
      <c r="E28" s="1599" t="s">
        <v>2323</v>
      </c>
      <c r="F28" s="1596" t="s">
        <v>712</v>
      </c>
      <c r="G28" s="1596">
        <v>901868523</v>
      </c>
    </row>
    <row r="29" spans="2:7">
      <c r="B29" s="1599" t="s">
        <v>2317</v>
      </c>
      <c r="C29" s="1599" t="s">
        <v>2317</v>
      </c>
      <c r="D29" s="1596">
        <v>5286</v>
      </c>
      <c r="E29" s="1599" t="s">
        <v>2322</v>
      </c>
      <c r="F29" s="1596" t="s">
        <v>133</v>
      </c>
      <c r="G29" s="1596">
        <v>501722335</v>
      </c>
    </row>
    <row r="30" spans="2:7">
      <c r="B30" s="1599" t="s">
        <v>2317</v>
      </c>
      <c r="C30" s="1599" t="s">
        <v>2317</v>
      </c>
      <c r="D30" s="1596">
        <v>5693</v>
      </c>
      <c r="E30" s="1599" t="s">
        <v>2321</v>
      </c>
      <c r="F30" s="1597" t="s">
        <v>133</v>
      </c>
      <c r="G30" s="1596">
        <v>501176080</v>
      </c>
    </row>
    <row r="31" spans="2:7">
      <c r="B31" s="1599" t="s">
        <v>2317</v>
      </c>
      <c r="C31" s="1599" t="s">
        <v>2317</v>
      </c>
      <c r="D31" s="1596">
        <v>5736</v>
      </c>
      <c r="E31" s="1604" t="s">
        <v>2320</v>
      </c>
      <c r="F31" s="1597" t="s">
        <v>133</v>
      </c>
      <c r="G31" s="1596">
        <v>508136644</v>
      </c>
    </row>
    <row r="32" spans="2:7">
      <c r="B32" s="1599" t="s">
        <v>2317</v>
      </c>
      <c r="C32" s="1599" t="s">
        <v>2317</v>
      </c>
      <c r="D32" s="1596">
        <v>5850</v>
      </c>
      <c r="E32" s="1599" t="s">
        <v>2319</v>
      </c>
      <c r="F32" s="1597" t="s">
        <v>133</v>
      </c>
      <c r="G32" s="1596">
        <v>901963291</v>
      </c>
    </row>
    <row r="33" spans="2:7">
      <c r="B33" s="1599" t="s">
        <v>2317</v>
      </c>
      <c r="C33" s="1599" t="s">
        <v>2317</v>
      </c>
      <c r="D33" s="1596">
        <v>5856</v>
      </c>
      <c r="E33" s="1604" t="s">
        <v>2318</v>
      </c>
      <c r="F33" s="1597" t="s">
        <v>133</v>
      </c>
      <c r="G33" s="1596">
        <v>510345271</v>
      </c>
    </row>
    <row r="34" spans="2:7">
      <c r="B34" s="1599" t="s">
        <v>2317</v>
      </c>
      <c r="C34" s="1599" t="s">
        <v>2317</v>
      </c>
      <c r="D34" s="1596">
        <v>5934</v>
      </c>
      <c r="E34" s="1599" t="s">
        <v>2316</v>
      </c>
      <c r="F34" s="1597" t="s">
        <v>1825</v>
      </c>
      <c r="G34" s="1596">
        <v>503450189</v>
      </c>
    </row>
    <row r="35" spans="2:7">
      <c r="B35" s="1599" t="s">
        <v>2285</v>
      </c>
      <c r="C35" s="1599" t="s">
        <v>2284</v>
      </c>
      <c r="D35" s="1596">
        <v>2443</v>
      </c>
      <c r="E35" s="1599" t="s">
        <v>2315</v>
      </c>
      <c r="F35" s="1597" t="s">
        <v>712</v>
      </c>
      <c r="G35" s="1596">
        <v>600079015</v>
      </c>
    </row>
    <row r="36" spans="2:7">
      <c r="B36" s="1599" t="s">
        <v>2285</v>
      </c>
      <c r="C36" s="1599" t="s">
        <v>2284</v>
      </c>
      <c r="D36" s="1596">
        <v>2450</v>
      </c>
      <c r="E36" s="1599" t="s">
        <v>2314</v>
      </c>
      <c r="F36" s="1596" t="s">
        <v>712</v>
      </c>
      <c r="G36" s="1596">
        <v>600079260</v>
      </c>
    </row>
    <row r="37" spans="2:7">
      <c r="B37" s="1599" t="s">
        <v>2285</v>
      </c>
      <c r="C37" s="1599" t="s">
        <v>2284</v>
      </c>
      <c r="D37" s="1596">
        <v>4223</v>
      </c>
      <c r="E37" s="1599" t="s">
        <v>2313</v>
      </c>
      <c r="F37" s="1597" t="s">
        <v>712</v>
      </c>
      <c r="G37" s="1596">
        <v>600084868</v>
      </c>
    </row>
    <row r="38" spans="2:7">
      <c r="B38" s="1599" t="s">
        <v>2285</v>
      </c>
      <c r="C38" s="1599" t="s">
        <v>2284</v>
      </c>
      <c r="D38" s="1596">
        <v>4227</v>
      </c>
      <c r="E38" s="1599" t="s">
        <v>2312</v>
      </c>
      <c r="F38" s="1597" t="s">
        <v>712</v>
      </c>
      <c r="G38" s="1596">
        <v>600084965</v>
      </c>
    </row>
    <row r="39" spans="2:7">
      <c r="B39" s="1599" t="s">
        <v>2285</v>
      </c>
      <c r="C39" s="1599" t="s">
        <v>2284</v>
      </c>
      <c r="D39" s="1596">
        <v>4252</v>
      </c>
      <c r="E39" s="1599" t="s">
        <v>2311</v>
      </c>
      <c r="F39" s="1597" t="s">
        <v>712</v>
      </c>
      <c r="G39" s="1596">
        <v>600086291</v>
      </c>
    </row>
    <row r="40" spans="2:7">
      <c r="B40" s="1599" t="s">
        <v>2285</v>
      </c>
      <c r="C40" s="1599" t="s">
        <v>2284</v>
      </c>
      <c r="D40" s="1596">
        <v>4253</v>
      </c>
      <c r="E40" s="1599" t="s">
        <v>2310</v>
      </c>
      <c r="F40" s="1596" t="s">
        <v>712</v>
      </c>
      <c r="G40" s="1596">
        <v>600086330</v>
      </c>
    </row>
    <row r="41" spans="2:7">
      <c r="B41" s="1599" t="s">
        <v>2285</v>
      </c>
      <c r="C41" s="1599" t="s">
        <v>2284</v>
      </c>
      <c r="D41" s="1596">
        <v>4450</v>
      </c>
      <c r="E41" s="1599" t="s">
        <v>2309</v>
      </c>
      <c r="F41" s="1596" t="s">
        <v>712</v>
      </c>
      <c r="G41" s="1596">
        <v>600076610</v>
      </c>
    </row>
    <row r="42" spans="2:7">
      <c r="B42" s="1599" t="s">
        <v>2285</v>
      </c>
      <c r="C42" s="1599" t="s">
        <v>2284</v>
      </c>
      <c r="D42" s="1596">
        <v>5015</v>
      </c>
      <c r="E42" s="1599" t="s">
        <v>2308</v>
      </c>
      <c r="F42" s="1597" t="s">
        <v>1825</v>
      </c>
      <c r="G42" s="1596">
        <v>501618392</v>
      </c>
    </row>
    <row r="43" spans="2:7">
      <c r="B43" s="1599" t="s">
        <v>2285</v>
      </c>
      <c r="C43" s="1599" t="s">
        <v>2284</v>
      </c>
      <c r="D43" s="1596">
        <v>5271</v>
      </c>
      <c r="E43" s="1599" t="s">
        <v>2307</v>
      </c>
      <c r="F43" s="1596" t="s">
        <v>133</v>
      </c>
      <c r="G43" s="1596">
        <v>503681490</v>
      </c>
    </row>
    <row r="44" spans="2:7">
      <c r="B44" s="1599" t="s">
        <v>2285</v>
      </c>
      <c r="C44" s="1599" t="s">
        <v>2284</v>
      </c>
      <c r="D44" s="1596">
        <v>5681</v>
      </c>
      <c r="E44" s="1599" t="s">
        <v>2306</v>
      </c>
      <c r="F44" s="1596" t="s">
        <v>133</v>
      </c>
      <c r="G44" s="1596">
        <v>504706322</v>
      </c>
    </row>
    <row r="45" spans="2:7">
      <c r="B45" s="1599" t="s">
        <v>2285</v>
      </c>
      <c r="C45" s="1599" t="s">
        <v>2284</v>
      </c>
      <c r="D45" s="1596">
        <v>5724</v>
      </c>
      <c r="E45" s="1599" t="s">
        <v>2305</v>
      </c>
      <c r="F45" s="1596" t="s">
        <v>133</v>
      </c>
      <c r="G45" s="1596">
        <v>508424780</v>
      </c>
    </row>
    <row r="46" spans="2:7">
      <c r="B46" s="1599" t="s">
        <v>2285</v>
      </c>
      <c r="C46" s="1599" t="s">
        <v>2284</v>
      </c>
      <c r="D46" s="1596">
        <v>5789</v>
      </c>
      <c r="E46" s="1599" t="s">
        <v>2304</v>
      </c>
      <c r="F46" s="1597" t="s">
        <v>1825</v>
      </c>
      <c r="G46" s="1596">
        <v>503278602</v>
      </c>
    </row>
    <row r="47" spans="2:7">
      <c r="B47" s="1599" t="s">
        <v>2285</v>
      </c>
      <c r="C47" s="1599" t="s">
        <v>2284</v>
      </c>
      <c r="D47" s="1596">
        <v>5790</v>
      </c>
      <c r="E47" s="1599" t="s">
        <v>2303</v>
      </c>
      <c r="F47" s="1597" t="s">
        <v>1825</v>
      </c>
      <c r="G47" s="1596">
        <v>500192855</v>
      </c>
    </row>
    <row r="48" spans="2:7">
      <c r="B48" s="1599" t="s">
        <v>2285</v>
      </c>
      <c r="C48" s="1599" t="s">
        <v>2284</v>
      </c>
      <c r="D48" s="1596">
        <v>5795</v>
      </c>
      <c r="E48" s="1599" t="s">
        <v>2302</v>
      </c>
      <c r="F48" s="1596" t="s">
        <v>1822</v>
      </c>
      <c r="G48" s="1596">
        <v>505280167</v>
      </c>
    </row>
    <row r="49" spans="2:7">
      <c r="B49" s="1599" t="s">
        <v>2285</v>
      </c>
      <c r="C49" s="1599" t="s">
        <v>2284</v>
      </c>
      <c r="D49" s="1596">
        <v>5797</v>
      </c>
      <c r="E49" s="1599" t="s">
        <v>2301</v>
      </c>
      <c r="F49" s="1597" t="s">
        <v>1822</v>
      </c>
      <c r="G49" s="1596">
        <v>508829569</v>
      </c>
    </row>
    <row r="50" spans="2:7">
      <c r="B50" s="1599" t="s">
        <v>2285</v>
      </c>
      <c r="C50" s="1599" t="s">
        <v>2284</v>
      </c>
      <c r="D50" s="1596">
        <v>5798</v>
      </c>
      <c r="E50" s="1599" t="s">
        <v>2300</v>
      </c>
      <c r="F50" s="1596" t="s">
        <v>1822</v>
      </c>
      <c r="G50" s="1596">
        <v>508914698</v>
      </c>
    </row>
    <row r="51" spans="2:7">
      <c r="B51" s="1599" t="s">
        <v>2285</v>
      </c>
      <c r="C51" s="1599" t="s">
        <v>2284</v>
      </c>
      <c r="D51" s="1596">
        <v>5799</v>
      </c>
      <c r="E51" s="1599" t="s">
        <v>2299</v>
      </c>
      <c r="F51" s="1596" t="s">
        <v>1822</v>
      </c>
      <c r="G51" s="1596">
        <v>508683424</v>
      </c>
    </row>
    <row r="52" spans="2:7">
      <c r="B52" s="1599" t="s">
        <v>2285</v>
      </c>
      <c r="C52" s="1599" t="s">
        <v>2284</v>
      </c>
      <c r="D52" s="1596">
        <v>5800</v>
      </c>
      <c r="E52" s="1599" t="s">
        <v>2298</v>
      </c>
      <c r="F52" s="1597" t="s">
        <v>1822</v>
      </c>
      <c r="G52" s="1596">
        <v>509264514</v>
      </c>
    </row>
    <row r="53" spans="2:7">
      <c r="B53" s="1599" t="s">
        <v>2285</v>
      </c>
      <c r="C53" s="1599" t="s">
        <v>2284</v>
      </c>
      <c r="D53" s="1596">
        <v>5804</v>
      </c>
      <c r="E53" s="1599" t="s">
        <v>2297</v>
      </c>
      <c r="F53" s="1596" t="s">
        <v>1822</v>
      </c>
      <c r="G53" s="1596">
        <v>505042703</v>
      </c>
    </row>
    <row r="54" spans="2:7">
      <c r="B54" s="1599" t="s">
        <v>2285</v>
      </c>
      <c r="C54" s="1599" t="s">
        <v>2284</v>
      </c>
      <c r="D54" s="1596">
        <v>5849</v>
      </c>
      <c r="E54" s="1599" t="s">
        <v>2296</v>
      </c>
      <c r="F54" s="1597" t="s">
        <v>133</v>
      </c>
      <c r="G54" s="1596">
        <v>510306624</v>
      </c>
    </row>
    <row r="55" spans="2:7">
      <c r="B55" s="1599" t="s">
        <v>2285</v>
      </c>
      <c r="C55" s="1599" t="s">
        <v>2284</v>
      </c>
      <c r="D55" s="1596">
        <v>5855</v>
      </c>
      <c r="E55" s="1599" t="s">
        <v>2295</v>
      </c>
      <c r="F55" s="1597" t="s">
        <v>133</v>
      </c>
      <c r="G55" s="1596">
        <v>510342647</v>
      </c>
    </row>
    <row r="56" spans="2:7">
      <c r="B56" s="1599" t="s">
        <v>2285</v>
      </c>
      <c r="C56" s="1599" t="s">
        <v>2284</v>
      </c>
      <c r="D56" s="1596">
        <v>5871</v>
      </c>
      <c r="E56" s="1599" t="s">
        <v>2294</v>
      </c>
      <c r="F56" s="1596" t="s">
        <v>1825</v>
      </c>
      <c r="G56" s="1596">
        <v>500723770</v>
      </c>
    </row>
    <row r="57" spans="2:7">
      <c r="B57" s="1599" t="s">
        <v>2285</v>
      </c>
      <c r="C57" s="1599" t="s">
        <v>2284</v>
      </c>
      <c r="D57" s="1596">
        <v>5872</v>
      </c>
      <c r="E57" s="1599" t="s">
        <v>2293</v>
      </c>
      <c r="F57" s="1596" t="s">
        <v>1825</v>
      </c>
      <c r="G57" s="1596">
        <v>503010936</v>
      </c>
    </row>
    <row r="58" spans="2:7">
      <c r="B58" s="1599" t="s">
        <v>2285</v>
      </c>
      <c r="C58" s="1599" t="s">
        <v>2284</v>
      </c>
      <c r="D58" s="1596">
        <v>5883</v>
      </c>
      <c r="E58" s="1599" t="s">
        <v>2292</v>
      </c>
      <c r="F58" s="1597" t="s">
        <v>133</v>
      </c>
      <c r="G58" s="1596">
        <v>720013640</v>
      </c>
    </row>
    <row r="59" spans="2:7">
      <c r="B59" s="1599" t="s">
        <v>2285</v>
      </c>
      <c r="C59" s="1599" t="s">
        <v>2284</v>
      </c>
      <c r="D59" s="1596">
        <v>5905</v>
      </c>
      <c r="E59" s="1599" t="s">
        <v>2291</v>
      </c>
      <c r="F59" s="1597" t="s">
        <v>1822</v>
      </c>
      <c r="G59" s="1596">
        <v>506227030</v>
      </c>
    </row>
    <row r="60" spans="2:7">
      <c r="B60" s="1599" t="s">
        <v>2285</v>
      </c>
      <c r="C60" s="1599" t="s">
        <v>2284</v>
      </c>
      <c r="D60" s="1596">
        <v>5936</v>
      </c>
      <c r="E60" s="1599" t="s">
        <v>2290</v>
      </c>
      <c r="F60" s="1597" t="s">
        <v>1825</v>
      </c>
      <c r="G60" s="1596">
        <v>503657140</v>
      </c>
    </row>
    <row r="61" spans="2:7">
      <c r="B61" s="1599" t="s">
        <v>2285</v>
      </c>
      <c r="C61" s="1599" t="s">
        <v>2284</v>
      </c>
      <c r="D61" s="1596">
        <v>5939</v>
      </c>
      <c r="E61" s="1599" t="s">
        <v>2289</v>
      </c>
      <c r="F61" s="1597" t="s">
        <v>1825</v>
      </c>
      <c r="G61" s="1596">
        <v>506084361</v>
      </c>
    </row>
    <row r="62" spans="2:7">
      <c r="B62" s="1599" t="s">
        <v>2285</v>
      </c>
      <c r="C62" s="1599" t="s">
        <v>2284</v>
      </c>
      <c r="D62" s="1596">
        <v>5941</v>
      </c>
      <c r="E62" s="1599" t="s">
        <v>2288</v>
      </c>
      <c r="F62" s="1596" t="s">
        <v>133</v>
      </c>
      <c r="G62" s="1596">
        <v>902024264</v>
      </c>
    </row>
    <row r="63" spans="2:7">
      <c r="B63" s="1599" t="s">
        <v>2285</v>
      </c>
      <c r="C63" s="1599" t="s">
        <v>2284</v>
      </c>
      <c r="D63" s="1596">
        <v>5982</v>
      </c>
      <c r="E63" s="1599" t="s">
        <v>2287</v>
      </c>
      <c r="F63" s="1596" t="s">
        <v>133</v>
      </c>
      <c r="G63" s="1596">
        <v>600086992</v>
      </c>
    </row>
    <row r="64" spans="2:7">
      <c r="B64" s="1599" t="s">
        <v>2285</v>
      </c>
      <c r="C64" s="1599" t="s">
        <v>2284</v>
      </c>
      <c r="D64" s="1596">
        <v>5988</v>
      </c>
      <c r="E64" s="1599" t="s">
        <v>2286</v>
      </c>
      <c r="F64" s="1597" t="s">
        <v>1822</v>
      </c>
      <c r="G64" s="1596">
        <v>505077949</v>
      </c>
    </row>
    <row r="65" spans="2:7">
      <c r="B65" s="1599" t="s">
        <v>2285</v>
      </c>
      <c r="C65" s="1599" t="s">
        <v>2284</v>
      </c>
      <c r="D65" s="1596">
        <v>5994</v>
      </c>
      <c r="E65" s="1599" t="s">
        <v>2283</v>
      </c>
      <c r="F65" s="1597" t="s">
        <v>1825</v>
      </c>
      <c r="G65" s="1596">
        <v>509767605</v>
      </c>
    </row>
    <row r="66" spans="2:7">
      <c r="B66" s="1599" t="s">
        <v>2192</v>
      </c>
      <c r="C66" s="1599" t="s">
        <v>2192</v>
      </c>
      <c r="D66" s="1596">
        <v>2164</v>
      </c>
      <c r="E66" s="1599" t="s">
        <v>2282</v>
      </c>
      <c r="F66" s="1597" t="s">
        <v>712</v>
      </c>
      <c r="G66" s="1596">
        <v>501749799</v>
      </c>
    </row>
    <row r="67" spans="2:7">
      <c r="B67" s="1599" t="s">
        <v>2192</v>
      </c>
      <c r="C67" s="1599" t="s">
        <v>2192</v>
      </c>
      <c r="D67" s="1596">
        <v>2168</v>
      </c>
      <c r="E67" s="1599" t="s">
        <v>2281</v>
      </c>
      <c r="F67" s="1597" t="s">
        <v>712</v>
      </c>
      <c r="G67" s="1596">
        <v>503494313</v>
      </c>
    </row>
    <row r="68" spans="2:7">
      <c r="B68" s="1599" t="s">
        <v>2192</v>
      </c>
      <c r="C68" s="1599" t="s">
        <v>2192</v>
      </c>
      <c r="D68" s="1596">
        <v>2561</v>
      </c>
      <c r="E68" s="1599" t="s">
        <v>2280</v>
      </c>
      <c r="F68" s="1597" t="s">
        <v>712</v>
      </c>
      <c r="G68" s="1596">
        <v>600061388</v>
      </c>
    </row>
    <row r="69" spans="2:7">
      <c r="B69" s="1599" t="s">
        <v>2192</v>
      </c>
      <c r="C69" s="1599" t="s">
        <v>2192</v>
      </c>
      <c r="D69" s="1596">
        <v>4404</v>
      </c>
      <c r="E69" s="1599" t="s">
        <v>2279</v>
      </c>
      <c r="F69" s="1596" t="s">
        <v>712</v>
      </c>
      <c r="G69" s="1596">
        <v>600086798</v>
      </c>
    </row>
    <row r="70" spans="2:7">
      <c r="B70" s="1599" t="s">
        <v>2192</v>
      </c>
      <c r="C70" s="1599" t="s">
        <v>2192</v>
      </c>
      <c r="D70" s="1596">
        <v>5008</v>
      </c>
      <c r="E70" s="1599" t="s">
        <v>2278</v>
      </c>
      <c r="F70" s="1596" t="s">
        <v>1822</v>
      </c>
      <c r="G70" s="1596">
        <v>513547835</v>
      </c>
    </row>
    <row r="71" spans="2:7">
      <c r="B71" s="1599" t="s">
        <v>2192</v>
      </c>
      <c r="C71" s="1599" t="s">
        <v>2192</v>
      </c>
      <c r="D71" s="1596">
        <v>5018</v>
      </c>
      <c r="E71" s="1599" t="s">
        <v>2277</v>
      </c>
      <c r="F71" s="1596" t="s">
        <v>1822</v>
      </c>
      <c r="G71" s="1596">
        <v>514968478</v>
      </c>
    </row>
    <row r="72" spans="2:7">
      <c r="B72" s="1599" t="s">
        <v>2192</v>
      </c>
      <c r="C72" s="1599" t="s">
        <v>2192</v>
      </c>
      <c r="D72" s="1596">
        <v>5019</v>
      </c>
      <c r="E72" s="1599" t="s">
        <v>2276</v>
      </c>
      <c r="F72" s="1597" t="s">
        <v>1822</v>
      </c>
      <c r="G72" s="1596">
        <v>501797173</v>
      </c>
    </row>
    <row r="73" spans="2:7">
      <c r="B73" s="1599" t="s">
        <v>2192</v>
      </c>
      <c r="C73" s="1599" t="s">
        <v>2192</v>
      </c>
      <c r="D73" s="1596">
        <v>5278</v>
      </c>
      <c r="E73" s="1599" t="s">
        <v>2275</v>
      </c>
      <c r="F73" s="1597" t="s">
        <v>133</v>
      </c>
      <c r="G73" s="1596">
        <v>502701676</v>
      </c>
    </row>
    <row r="74" spans="2:7">
      <c r="B74" s="1599" t="s">
        <v>2192</v>
      </c>
      <c r="C74" s="1599" t="s">
        <v>2192</v>
      </c>
      <c r="D74" s="1596">
        <v>5298</v>
      </c>
      <c r="E74" s="1599" t="s">
        <v>2274</v>
      </c>
      <c r="F74" s="1596" t="s">
        <v>133</v>
      </c>
      <c r="G74" s="1596">
        <v>503904040</v>
      </c>
    </row>
    <row r="75" spans="2:7">
      <c r="B75" s="1599" t="s">
        <v>2192</v>
      </c>
      <c r="C75" s="1599" t="s">
        <v>2192</v>
      </c>
      <c r="D75" s="1596">
        <v>5304</v>
      </c>
      <c r="E75" s="1599" t="s">
        <v>2273</v>
      </c>
      <c r="F75" s="1596" t="s">
        <v>133</v>
      </c>
      <c r="G75" s="1596">
        <v>502110660</v>
      </c>
    </row>
    <row r="76" spans="2:7">
      <c r="B76" s="1599" t="s">
        <v>2192</v>
      </c>
      <c r="C76" s="1599" t="s">
        <v>2192</v>
      </c>
      <c r="D76" s="1596">
        <v>5305</v>
      </c>
      <c r="E76" s="1599" t="s">
        <v>2272</v>
      </c>
      <c r="F76" s="1596" t="s">
        <v>133</v>
      </c>
      <c r="G76" s="1596">
        <v>512017050</v>
      </c>
    </row>
    <row r="77" spans="2:7">
      <c r="B77" s="1599" t="s">
        <v>2192</v>
      </c>
      <c r="C77" s="1599" t="s">
        <v>2192</v>
      </c>
      <c r="D77" s="1596">
        <v>5306</v>
      </c>
      <c r="E77" s="1599" t="s">
        <v>2271</v>
      </c>
      <c r="F77" s="1596" t="s">
        <v>133</v>
      </c>
      <c r="G77" s="1596">
        <v>505387271</v>
      </c>
    </row>
    <row r="78" spans="2:7">
      <c r="B78" s="1599" t="s">
        <v>2192</v>
      </c>
      <c r="C78" s="1599" t="s">
        <v>2192</v>
      </c>
      <c r="D78" s="1596">
        <v>5308</v>
      </c>
      <c r="E78" s="1599" t="s">
        <v>2270</v>
      </c>
      <c r="F78" s="1596" t="s">
        <v>133</v>
      </c>
      <c r="G78" s="1596">
        <v>502083514</v>
      </c>
    </row>
    <row r="79" spans="2:7">
      <c r="B79" s="1599" t="s">
        <v>2192</v>
      </c>
      <c r="C79" s="1599" t="s">
        <v>2192</v>
      </c>
      <c r="D79" s="1596">
        <v>5309</v>
      </c>
      <c r="E79" s="1599" t="s">
        <v>2269</v>
      </c>
      <c r="F79" s="1596" t="s">
        <v>133</v>
      </c>
      <c r="G79" s="1596">
        <v>501617582</v>
      </c>
    </row>
    <row r="80" spans="2:7">
      <c r="B80" s="1599" t="s">
        <v>2192</v>
      </c>
      <c r="C80" s="1599" t="s">
        <v>2192</v>
      </c>
      <c r="D80" s="1596">
        <v>5312</v>
      </c>
      <c r="E80" s="1599" t="s">
        <v>2268</v>
      </c>
      <c r="F80" s="1596" t="s">
        <v>133</v>
      </c>
      <c r="G80" s="1596">
        <v>501201920</v>
      </c>
    </row>
    <row r="81" spans="2:7">
      <c r="B81" s="1599" t="s">
        <v>2192</v>
      </c>
      <c r="C81" s="1599" t="s">
        <v>2192</v>
      </c>
      <c r="D81" s="1596">
        <v>5314</v>
      </c>
      <c r="E81" s="1599" t="s">
        <v>2267</v>
      </c>
      <c r="F81" s="1596" t="s">
        <v>133</v>
      </c>
      <c r="G81" s="1596">
        <v>502657456</v>
      </c>
    </row>
    <row r="82" spans="2:7">
      <c r="B82" s="1599" t="s">
        <v>2192</v>
      </c>
      <c r="C82" s="1599" t="s">
        <v>2192</v>
      </c>
      <c r="D82" s="1596">
        <v>5315</v>
      </c>
      <c r="E82" s="1599" t="s">
        <v>2266</v>
      </c>
      <c r="F82" s="1597" t="s">
        <v>133</v>
      </c>
      <c r="G82" s="1596">
        <v>502736208</v>
      </c>
    </row>
    <row r="83" spans="2:7">
      <c r="B83" s="1599" t="s">
        <v>2192</v>
      </c>
      <c r="C83" s="1599" t="s">
        <v>2192</v>
      </c>
      <c r="D83" s="1596">
        <v>5316</v>
      </c>
      <c r="E83" s="1599" t="s">
        <v>2265</v>
      </c>
      <c r="F83" s="1597" t="s">
        <v>133</v>
      </c>
      <c r="G83" s="1596">
        <v>502662875</v>
      </c>
    </row>
    <row r="84" spans="2:7">
      <c r="B84" s="1599" t="s">
        <v>2192</v>
      </c>
      <c r="C84" s="1599" t="s">
        <v>2192</v>
      </c>
      <c r="D84" s="1596">
        <v>5317</v>
      </c>
      <c r="E84" s="1599" t="s">
        <v>2264</v>
      </c>
      <c r="F84" s="1597" t="s">
        <v>133</v>
      </c>
      <c r="G84" s="1596">
        <v>502618418</v>
      </c>
    </row>
    <row r="85" spans="2:7">
      <c r="B85" s="1599" t="s">
        <v>2192</v>
      </c>
      <c r="C85" s="1599" t="s">
        <v>2192</v>
      </c>
      <c r="D85" s="1596">
        <v>5318</v>
      </c>
      <c r="E85" s="1599" t="s">
        <v>2263</v>
      </c>
      <c r="F85" s="1596" t="s">
        <v>133</v>
      </c>
      <c r="G85" s="1596">
        <v>502659807</v>
      </c>
    </row>
    <row r="86" spans="2:7">
      <c r="B86" s="1599" t="s">
        <v>2192</v>
      </c>
      <c r="C86" s="1599" t="s">
        <v>2192</v>
      </c>
      <c r="D86" s="1596">
        <v>5320</v>
      </c>
      <c r="E86" s="1599" t="s">
        <v>2262</v>
      </c>
      <c r="F86" s="1596" t="s">
        <v>133</v>
      </c>
      <c r="G86" s="1596">
        <v>503013366</v>
      </c>
    </row>
    <row r="87" spans="2:7">
      <c r="B87" s="1599" t="s">
        <v>2192</v>
      </c>
      <c r="C87" s="1599" t="s">
        <v>2192</v>
      </c>
      <c r="D87" s="1596">
        <v>5321</v>
      </c>
      <c r="E87" s="1599" t="s">
        <v>2261</v>
      </c>
      <c r="F87" s="1597" t="s">
        <v>133</v>
      </c>
      <c r="G87" s="1596">
        <v>504035541</v>
      </c>
    </row>
    <row r="88" spans="2:7">
      <c r="B88" s="1599" t="s">
        <v>2192</v>
      </c>
      <c r="C88" s="1599" t="s">
        <v>2192</v>
      </c>
      <c r="D88" s="1596">
        <v>5322</v>
      </c>
      <c r="E88" s="1599" t="s">
        <v>2260</v>
      </c>
      <c r="F88" s="1597" t="s">
        <v>133</v>
      </c>
      <c r="G88" s="1596">
        <v>506101347</v>
      </c>
    </row>
    <row r="89" spans="2:7">
      <c r="B89" s="1599" t="s">
        <v>2192</v>
      </c>
      <c r="C89" s="1599" t="s">
        <v>2192</v>
      </c>
      <c r="D89" s="1596">
        <v>5325</v>
      </c>
      <c r="E89" s="1599" t="s">
        <v>2259</v>
      </c>
      <c r="F89" s="1596" t="s">
        <v>133</v>
      </c>
      <c r="G89" s="1596">
        <v>680041982</v>
      </c>
    </row>
    <row r="90" spans="2:7">
      <c r="B90" s="1599" t="s">
        <v>2192</v>
      </c>
      <c r="C90" s="1599" t="s">
        <v>2192</v>
      </c>
      <c r="D90" s="1596">
        <v>5326</v>
      </c>
      <c r="E90" s="1599" t="s">
        <v>2258</v>
      </c>
      <c r="F90" s="1596" t="s">
        <v>133</v>
      </c>
      <c r="G90" s="1596">
        <v>502011378</v>
      </c>
    </row>
    <row r="91" spans="2:7">
      <c r="B91" s="1599" t="s">
        <v>2192</v>
      </c>
      <c r="C91" s="1599" t="s">
        <v>2192</v>
      </c>
      <c r="D91" s="1596">
        <v>5353</v>
      </c>
      <c r="E91" s="1599" t="s">
        <v>2257</v>
      </c>
      <c r="F91" s="1597" t="s">
        <v>133</v>
      </c>
      <c r="G91" s="1596">
        <v>501507930</v>
      </c>
    </row>
    <row r="92" spans="2:7">
      <c r="B92" s="1599" t="s">
        <v>2192</v>
      </c>
      <c r="C92" s="1599" t="s">
        <v>2192</v>
      </c>
      <c r="D92" s="1596">
        <v>5354</v>
      </c>
      <c r="E92" s="1599" t="s">
        <v>2256</v>
      </c>
      <c r="F92" s="1596" t="s">
        <v>133</v>
      </c>
      <c r="G92" s="1596">
        <v>502488603</v>
      </c>
    </row>
    <row r="93" spans="2:7">
      <c r="B93" s="1599" t="s">
        <v>2192</v>
      </c>
      <c r="C93" s="1599" t="s">
        <v>2192</v>
      </c>
      <c r="D93" s="1596">
        <v>5355</v>
      </c>
      <c r="E93" s="1599" t="s">
        <v>2255</v>
      </c>
      <c r="F93" s="1596" t="s">
        <v>133</v>
      </c>
      <c r="G93" s="1596">
        <v>505869721</v>
      </c>
    </row>
    <row r="94" spans="2:7">
      <c r="B94" s="1599" t="s">
        <v>2192</v>
      </c>
      <c r="C94" s="1599" t="s">
        <v>2192</v>
      </c>
      <c r="D94" s="1596">
        <v>5356</v>
      </c>
      <c r="E94" s="1599" t="s">
        <v>2254</v>
      </c>
      <c r="F94" s="1596" t="s">
        <v>133</v>
      </c>
      <c r="G94" s="1596">
        <v>502286326</v>
      </c>
    </row>
    <row r="95" spans="2:7">
      <c r="B95" s="1599" t="s">
        <v>2192</v>
      </c>
      <c r="C95" s="1599" t="s">
        <v>2192</v>
      </c>
      <c r="D95" s="1596">
        <v>5357</v>
      </c>
      <c r="E95" s="1599" t="s">
        <v>2253</v>
      </c>
      <c r="F95" s="1597" t="s">
        <v>133</v>
      </c>
      <c r="G95" s="1596">
        <v>600019152</v>
      </c>
    </row>
    <row r="96" spans="2:7">
      <c r="B96" s="1599" t="s">
        <v>2192</v>
      </c>
      <c r="C96" s="1599" t="s">
        <v>2192</v>
      </c>
      <c r="D96" s="1596">
        <v>5358</v>
      </c>
      <c r="E96" s="1599" t="s">
        <v>2252</v>
      </c>
      <c r="F96" s="1597" t="s">
        <v>133</v>
      </c>
      <c r="G96" s="1596">
        <v>502784083</v>
      </c>
    </row>
    <row r="97" spans="2:7">
      <c r="B97" s="1599" t="s">
        <v>2192</v>
      </c>
      <c r="C97" s="1599" t="s">
        <v>2192</v>
      </c>
      <c r="D97" s="1596">
        <v>5359</v>
      </c>
      <c r="E97" s="1599" t="s">
        <v>2251</v>
      </c>
      <c r="F97" s="1596" t="s">
        <v>133</v>
      </c>
      <c r="G97" s="1596">
        <v>501621288</v>
      </c>
    </row>
    <row r="98" spans="2:7">
      <c r="B98" s="1599" t="s">
        <v>2192</v>
      </c>
      <c r="C98" s="1599" t="s">
        <v>2192</v>
      </c>
      <c r="D98" s="1596">
        <v>5360</v>
      </c>
      <c r="E98" s="1599" t="s">
        <v>2250</v>
      </c>
      <c r="F98" s="1596" t="s">
        <v>133</v>
      </c>
      <c r="G98" s="1596">
        <v>501345361</v>
      </c>
    </row>
    <row r="99" spans="2:7">
      <c r="B99" s="1599" t="s">
        <v>2192</v>
      </c>
      <c r="C99" s="1599" t="s">
        <v>2192</v>
      </c>
      <c r="D99" s="1596">
        <v>5367</v>
      </c>
      <c r="E99" s="1599" t="s">
        <v>2249</v>
      </c>
      <c r="F99" s="1596" t="s">
        <v>133</v>
      </c>
      <c r="G99" s="1596">
        <v>680038671</v>
      </c>
    </row>
    <row r="100" spans="2:7">
      <c r="B100" s="1599" t="s">
        <v>2192</v>
      </c>
      <c r="C100" s="1599" t="s">
        <v>2192</v>
      </c>
      <c r="D100" s="1596">
        <v>5372</v>
      </c>
      <c r="E100" s="1599" t="s">
        <v>2248</v>
      </c>
      <c r="F100" s="1596" t="s">
        <v>133</v>
      </c>
      <c r="G100" s="1596">
        <v>600013758</v>
      </c>
    </row>
    <row r="101" spans="2:7">
      <c r="B101" s="1599" t="s">
        <v>2192</v>
      </c>
      <c r="C101" s="1599" t="s">
        <v>2192</v>
      </c>
      <c r="D101" s="1596">
        <v>5374</v>
      </c>
      <c r="E101" s="1599" t="s">
        <v>2247</v>
      </c>
      <c r="F101" s="1596" t="s">
        <v>133</v>
      </c>
      <c r="G101" s="1596">
        <v>504152980</v>
      </c>
    </row>
    <row r="102" spans="2:7">
      <c r="B102" s="1599" t="s">
        <v>2192</v>
      </c>
      <c r="C102" s="1599" t="s">
        <v>2192</v>
      </c>
      <c r="D102" s="1596">
        <v>5379</v>
      </c>
      <c r="E102" s="1599" t="s">
        <v>2246</v>
      </c>
      <c r="F102" s="1596" t="s">
        <v>133</v>
      </c>
      <c r="G102" s="1596">
        <v>503494933</v>
      </c>
    </row>
    <row r="103" spans="2:7">
      <c r="B103" s="1599" t="s">
        <v>2192</v>
      </c>
      <c r="C103" s="1599" t="s">
        <v>2192</v>
      </c>
      <c r="D103" s="1596">
        <v>5380</v>
      </c>
      <c r="E103" s="1599" t="s">
        <v>2245</v>
      </c>
      <c r="F103" s="1597" t="s">
        <v>133</v>
      </c>
      <c r="G103" s="1596">
        <v>600027350</v>
      </c>
    </row>
    <row r="104" spans="2:7">
      <c r="B104" s="1599" t="s">
        <v>2192</v>
      </c>
      <c r="C104" s="1599" t="s">
        <v>2192</v>
      </c>
      <c r="D104" s="1596">
        <v>5385</v>
      </c>
      <c r="E104" s="1599" t="s">
        <v>2244</v>
      </c>
      <c r="F104" s="1596" t="s">
        <v>133</v>
      </c>
      <c r="G104" s="1596">
        <v>600023265</v>
      </c>
    </row>
    <row r="105" spans="2:7">
      <c r="B105" s="1599" t="s">
        <v>2192</v>
      </c>
      <c r="C105" s="1599" t="s">
        <v>2192</v>
      </c>
      <c r="D105" s="1596">
        <v>5389</v>
      </c>
      <c r="E105" s="1599" t="s">
        <v>2243</v>
      </c>
      <c r="F105" s="1597" t="s">
        <v>133</v>
      </c>
      <c r="G105" s="1596">
        <v>506971244</v>
      </c>
    </row>
    <row r="106" spans="2:7">
      <c r="B106" s="1599" t="s">
        <v>2192</v>
      </c>
      <c r="C106" s="1599" t="s">
        <v>2192</v>
      </c>
      <c r="D106" s="1596">
        <v>5393</v>
      </c>
      <c r="E106" s="1599" t="s">
        <v>2242</v>
      </c>
      <c r="F106" s="1597" t="s">
        <v>133</v>
      </c>
      <c r="G106" s="1596">
        <v>508519713</v>
      </c>
    </row>
    <row r="107" spans="2:7">
      <c r="B107" s="1599" t="s">
        <v>2192</v>
      </c>
      <c r="C107" s="1599" t="s">
        <v>2192</v>
      </c>
      <c r="D107" s="1596">
        <v>5400</v>
      </c>
      <c r="E107" s="1599" t="s">
        <v>2241</v>
      </c>
      <c r="F107" s="1596" t="s">
        <v>133</v>
      </c>
      <c r="G107" s="1596">
        <v>600016234</v>
      </c>
    </row>
    <row r="108" spans="2:7">
      <c r="B108" s="1599" t="s">
        <v>2192</v>
      </c>
      <c r="C108" s="1599" t="s">
        <v>2192</v>
      </c>
      <c r="D108" s="1596">
        <v>5401</v>
      </c>
      <c r="E108" s="1599" t="s">
        <v>2240</v>
      </c>
      <c r="F108" s="1597" t="s">
        <v>133</v>
      </c>
      <c r="G108" s="1596">
        <v>600028348</v>
      </c>
    </row>
    <row r="109" spans="2:7">
      <c r="B109" s="1599" t="s">
        <v>2192</v>
      </c>
      <c r="C109" s="1599" t="s">
        <v>2192</v>
      </c>
      <c r="D109" s="1596">
        <v>5406</v>
      </c>
      <c r="E109" s="1599" t="s">
        <v>2239</v>
      </c>
      <c r="F109" s="1596" t="s">
        <v>133</v>
      </c>
      <c r="G109" s="1596">
        <v>503606251</v>
      </c>
    </row>
    <row r="110" spans="2:7">
      <c r="B110" s="1599" t="s">
        <v>2192</v>
      </c>
      <c r="C110" s="1599" t="s">
        <v>2192</v>
      </c>
      <c r="D110" s="1596">
        <v>5410</v>
      </c>
      <c r="E110" s="1599" t="s">
        <v>2238</v>
      </c>
      <c r="F110" s="1596" t="s">
        <v>133</v>
      </c>
      <c r="G110" s="1596">
        <v>501540709</v>
      </c>
    </row>
    <row r="111" spans="2:7">
      <c r="B111" s="1599" t="s">
        <v>2192</v>
      </c>
      <c r="C111" s="1599" t="s">
        <v>2192</v>
      </c>
      <c r="D111" s="1596">
        <v>5411</v>
      </c>
      <c r="E111" s="1599" t="s">
        <v>2237</v>
      </c>
      <c r="F111" s="1597" t="s">
        <v>133</v>
      </c>
      <c r="G111" s="1596">
        <v>501403906</v>
      </c>
    </row>
    <row r="112" spans="2:7">
      <c r="B112" s="1599" t="s">
        <v>2192</v>
      </c>
      <c r="C112" s="1599" t="s">
        <v>2192</v>
      </c>
      <c r="D112" s="1596">
        <v>5416</v>
      </c>
      <c r="E112" s="1599" t="s">
        <v>2236</v>
      </c>
      <c r="F112" s="1597" t="s">
        <v>133</v>
      </c>
      <c r="G112" s="1596">
        <v>503720364</v>
      </c>
    </row>
    <row r="113" spans="2:7">
      <c r="B113" s="1599" t="s">
        <v>2192</v>
      </c>
      <c r="C113" s="1599" t="s">
        <v>2192</v>
      </c>
      <c r="D113" s="1596">
        <v>5420</v>
      </c>
      <c r="E113" s="1599" t="s">
        <v>2235</v>
      </c>
      <c r="F113" s="1597" t="s">
        <v>133</v>
      </c>
      <c r="G113" s="1596">
        <v>503767549</v>
      </c>
    </row>
    <row r="114" spans="2:7">
      <c r="B114" s="1599" t="s">
        <v>2192</v>
      </c>
      <c r="C114" s="1599" t="s">
        <v>2192</v>
      </c>
      <c r="D114" s="1596">
        <v>5421</v>
      </c>
      <c r="E114" s="1599" t="s">
        <v>2234</v>
      </c>
      <c r="F114" s="1596" t="s">
        <v>133</v>
      </c>
      <c r="G114" s="1596">
        <v>503761877</v>
      </c>
    </row>
    <row r="115" spans="2:7">
      <c r="B115" s="1599" t="s">
        <v>2192</v>
      </c>
      <c r="C115" s="1599" t="s">
        <v>2192</v>
      </c>
      <c r="D115" s="1596">
        <v>5426</v>
      </c>
      <c r="E115" s="1599" t="s">
        <v>2233</v>
      </c>
      <c r="F115" s="1596" t="s">
        <v>133</v>
      </c>
      <c r="G115" s="1596">
        <v>680033548</v>
      </c>
    </row>
    <row r="116" spans="2:7">
      <c r="B116" s="1599" t="s">
        <v>2192</v>
      </c>
      <c r="C116" s="1599" t="s">
        <v>2192</v>
      </c>
      <c r="D116" s="1596">
        <v>5433</v>
      </c>
      <c r="E116" s="1599" t="s">
        <v>2232</v>
      </c>
      <c r="F116" s="1597" t="s">
        <v>133</v>
      </c>
      <c r="G116" s="1596">
        <v>672001926</v>
      </c>
    </row>
    <row r="117" spans="2:7">
      <c r="B117" s="1599" t="s">
        <v>2192</v>
      </c>
      <c r="C117" s="1599" t="s">
        <v>2192</v>
      </c>
      <c r="D117" s="1596">
        <v>5434</v>
      </c>
      <c r="E117" s="1599" t="s">
        <v>2231</v>
      </c>
      <c r="F117" s="1596" t="s">
        <v>133</v>
      </c>
      <c r="G117" s="1596">
        <v>600039510</v>
      </c>
    </row>
    <row r="118" spans="2:7">
      <c r="B118" s="1599" t="s">
        <v>2192</v>
      </c>
      <c r="C118" s="1599" t="s">
        <v>2192</v>
      </c>
      <c r="D118" s="1596">
        <v>5436</v>
      </c>
      <c r="E118" s="1599" t="s">
        <v>2230</v>
      </c>
      <c r="F118" s="1596" t="s">
        <v>133</v>
      </c>
      <c r="G118" s="1596">
        <v>600017982</v>
      </c>
    </row>
    <row r="119" spans="2:7">
      <c r="B119" s="1599" t="s">
        <v>2192</v>
      </c>
      <c r="C119" s="1599" t="s">
        <v>2192</v>
      </c>
      <c r="D119" s="1596">
        <v>5437</v>
      </c>
      <c r="E119" s="1599" t="s">
        <v>2229</v>
      </c>
      <c r="F119" s="1596" t="s">
        <v>133</v>
      </c>
      <c r="G119" s="1596">
        <v>600038106</v>
      </c>
    </row>
    <row r="120" spans="2:7">
      <c r="B120" s="1599" t="s">
        <v>2192</v>
      </c>
      <c r="C120" s="1599" t="s">
        <v>2192</v>
      </c>
      <c r="D120" s="1596">
        <v>5438</v>
      </c>
      <c r="E120" s="1599" t="s">
        <v>2228</v>
      </c>
      <c r="F120" s="1596" t="s">
        <v>133</v>
      </c>
      <c r="G120" s="1596">
        <v>600038009</v>
      </c>
    </row>
    <row r="121" spans="2:7">
      <c r="B121" s="1599" t="s">
        <v>2192</v>
      </c>
      <c r="C121" s="1599" t="s">
        <v>2192</v>
      </c>
      <c r="D121" s="1596">
        <v>5440</v>
      </c>
      <c r="E121" s="1599" t="s">
        <v>2227</v>
      </c>
      <c r="F121" s="1596" t="s">
        <v>133</v>
      </c>
      <c r="G121" s="1596">
        <v>671001116</v>
      </c>
    </row>
    <row r="122" spans="2:7">
      <c r="B122" s="1599" t="s">
        <v>2192</v>
      </c>
      <c r="C122" s="1599" t="s">
        <v>2192</v>
      </c>
      <c r="D122" s="1596">
        <v>5441</v>
      </c>
      <c r="E122" s="1599" t="s">
        <v>2226</v>
      </c>
      <c r="F122" s="1596" t="s">
        <v>133</v>
      </c>
      <c r="G122" s="1596">
        <v>680047360</v>
      </c>
    </row>
    <row r="123" spans="2:7">
      <c r="B123" s="1599" t="s">
        <v>2192</v>
      </c>
      <c r="C123" s="1599" t="s">
        <v>2192</v>
      </c>
      <c r="D123" s="1596">
        <v>5445</v>
      </c>
      <c r="E123" s="1599" t="s">
        <v>2225</v>
      </c>
      <c r="F123" s="1597" t="s">
        <v>133</v>
      </c>
      <c r="G123" s="1596">
        <v>600039366</v>
      </c>
    </row>
    <row r="124" spans="2:7">
      <c r="B124" s="1599" t="s">
        <v>2192</v>
      </c>
      <c r="C124" s="1599" t="s">
        <v>2192</v>
      </c>
      <c r="D124" s="1596">
        <v>5448</v>
      </c>
      <c r="E124" s="1599" t="s">
        <v>2224</v>
      </c>
      <c r="F124" s="1596" t="s">
        <v>133</v>
      </c>
      <c r="G124" s="1596">
        <v>600040925</v>
      </c>
    </row>
    <row r="125" spans="2:7">
      <c r="B125" s="1599" t="s">
        <v>2192</v>
      </c>
      <c r="C125" s="1599" t="s">
        <v>2192</v>
      </c>
      <c r="D125" s="1596">
        <v>5449</v>
      </c>
      <c r="E125" s="1599" t="s">
        <v>2223</v>
      </c>
      <c r="F125" s="1596" t="s">
        <v>133</v>
      </c>
      <c r="G125" s="1596">
        <v>600041611</v>
      </c>
    </row>
    <row r="126" spans="2:7">
      <c r="B126" s="1599" t="s">
        <v>2192</v>
      </c>
      <c r="C126" s="1599" t="s">
        <v>2192</v>
      </c>
      <c r="D126" s="1596">
        <v>5450</v>
      </c>
      <c r="E126" s="1599" t="s">
        <v>2222</v>
      </c>
      <c r="F126" s="1597" t="s">
        <v>133</v>
      </c>
      <c r="G126" s="1596">
        <v>600044068</v>
      </c>
    </row>
    <row r="127" spans="2:7">
      <c r="B127" s="1599" t="s">
        <v>2192</v>
      </c>
      <c r="C127" s="1599" t="s">
        <v>2192</v>
      </c>
      <c r="D127" s="1596">
        <v>5451</v>
      </c>
      <c r="E127" s="1599" t="s">
        <v>2221</v>
      </c>
      <c r="F127" s="1597" t="s">
        <v>133</v>
      </c>
      <c r="G127" s="1596">
        <v>600052737</v>
      </c>
    </row>
    <row r="128" spans="2:7">
      <c r="B128" s="1599" t="s">
        <v>2192</v>
      </c>
      <c r="C128" s="1599" t="s">
        <v>2192</v>
      </c>
      <c r="D128" s="1596">
        <v>5452</v>
      </c>
      <c r="E128" s="1599" t="s">
        <v>2220</v>
      </c>
      <c r="F128" s="1596" t="s">
        <v>133</v>
      </c>
      <c r="G128" s="1596">
        <v>600043010</v>
      </c>
    </row>
    <row r="129" spans="2:7">
      <c r="B129" s="1599" t="s">
        <v>2192</v>
      </c>
      <c r="C129" s="1599" t="s">
        <v>2192</v>
      </c>
      <c r="D129" s="1596">
        <v>5453</v>
      </c>
      <c r="E129" s="1599" t="s">
        <v>2219</v>
      </c>
      <c r="F129" s="1597" t="s">
        <v>133</v>
      </c>
      <c r="G129" s="1596">
        <v>600041581</v>
      </c>
    </row>
    <row r="130" spans="2:7">
      <c r="B130" s="1599" t="s">
        <v>2192</v>
      </c>
      <c r="C130" s="1599" t="s">
        <v>2192</v>
      </c>
      <c r="D130" s="1596">
        <v>5454</v>
      </c>
      <c r="E130" s="1599" t="s">
        <v>2218</v>
      </c>
      <c r="F130" s="1597" t="s">
        <v>133</v>
      </c>
      <c r="G130" s="1596">
        <v>600037274</v>
      </c>
    </row>
    <row r="131" spans="2:7">
      <c r="B131" s="1599" t="s">
        <v>2192</v>
      </c>
      <c r="C131" s="1599" t="s">
        <v>2192</v>
      </c>
      <c r="D131" s="1596">
        <v>5455</v>
      </c>
      <c r="E131" s="1599" t="s">
        <v>2217</v>
      </c>
      <c r="F131" s="1597" t="s">
        <v>133</v>
      </c>
      <c r="G131" s="1596">
        <v>600058832</v>
      </c>
    </row>
    <row r="132" spans="2:7">
      <c r="B132" s="1599" t="s">
        <v>2192</v>
      </c>
      <c r="C132" s="1599" t="s">
        <v>2192</v>
      </c>
      <c r="D132" s="1596">
        <v>5456</v>
      </c>
      <c r="E132" s="1599" t="s">
        <v>2216</v>
      </c>
      <c r="F132" s="1596" t="s">
        <v>133</v>
      </c>
      <c r="G132" s="1596">
        <v>600054110</v>
      </c>
    </row>
    <row r="133" spans="2:7">
      <c r="B133" s="1599" t="s">
        <v>2192</v>
      </c>
      <c r="C133" s="1599" t="s">
        <v>2192</v>
      </c>
      <c r="D133" s="1596">
        <v>5457</v>
      </c>
      <c r="E133" s="1599" t="s">
        <v>2215</v>
      </c>
      <c r="F133" s="1597" t="s">
        <v>133</v>
      </c>
      <c r="G133" s="1596">
        <v>600043045</v>
      </c>
    </row>
    <row r="134" spans="2:7">
      <c r="B134" s="1599" t="s">
        <v>2192</v>
      </c>
      <c r="C134" s="1599" t="s">
        <v>2192</v>
      </c>
      <c r="D134" s="1596">
        <v>5458</v>
      </c>
      <c r="E134" s="1599" t="s">
        <v>2214</v>
      </c>
      <c r="F134" s="1597" t="s">
        <v>133</v>
      </c>
      <c r="G134" s="1596">
        <v>600083845</v>
      </c>
    </row>
    <row r="135" spans="2:7">
      <c r="B135" s="1599" t="s">
        <v>2192</v>
      </c>
      <c r="C135" s="1599" t="s">
        <v>2192</v>
      </c>
      <c r="D135" s="1596">
        <v>5459</v>
      </c>
      <c r="E135" s="1599" t="s">
        <v>2213</v>
      </c>
      <c r="F135" s="1597" t="s">
        <v>133</v>
      </c>
      <c r="G135" s="1596">
        <v>600052338</v>
      </c>
    </row>
    <row r="136" spans="2:7">
      <c r="B136" s="1599" t="s">
        <v>2192</v>
      </c>
      <c r="C136" s="1599" t="s">
        <v>2192</v>
      </c>
      <c r="D136" s="1596">
        <v>5460</v>
      </c>
      <c r="E136" s="1599" t="s">
        <v>2212</v>
      </c>
      <c r="F136" s="1596" t="s">
        <v>133</v>
      </c>
      <c r="G136" s="1596">
        <v>600041212</v>
      </c>
    </row>
    <row r="137" spans="2:7">
      <c r="B137" s="1599" t="s">
        <v>2192</v>
      </c>
      <c r="C137" s="1599" t="s">
        <v>2192</v>
      </c>
      <c r="D137" s="1596">
        <v>5461</v>
      </c>
      <c r="E137" s="1599" t="s">
        <v>2211</v>
      </c>
      <c r="F137" s="1596" t="s">
        <v>133</v>
      </c>
      <c r="G137" s="1596">
        <v>600044742</v>
      </c>
    </row>
    <row r="138" spans="2:7">
      <c r="B138" s="1599" t="s">
        <v>2192</v>
      </c>
      <c r="C138" s="1599" t="s">
        <v>2192</v>
      </c>
      <c r="D138" s="1596">
        <v>5731</v>
      </c>
      <c r="E138" s="1598" t="s">
        <v>2210</v>
      </c>
      <c r="F138" s="1597" t="s">
        <v>133</v>
      </c>
      <c r="G138" s="1596">
        <v>600081583</v>
      </c>
    </row>
    <row r="139" spans="2:7">
      <c r="B139" s="1599" t="s">
        <v>2192</v>
      </c>
      <c r="C139" s="1599" t="s">
        <v>2192</v>
      </c>
      <c r="D139" s="1596">
        <v>5732</v>
      </c>
      <c r="E139" s="1599" t="s">
        <v>2209</v>
      </c>
      <c r="F139" s="1596" t="s">
        <v>133</v>
      </c>
      <c r="G139" s="1596">
        <v>507880803</v>
      </c>
    </row>
    <row r="140" spans="2:7">
      <c r="B140" s="1599" t="s">
        <v>2192</v>
      </c>
      <c r="C140" s="1599" t="s">
        <v>2192</v>
      </c>
      <c r="D140" s="1601">
        <v>5747</v>
      </c>
      <c r="E140" s="1598" t="s">
        <v>2208</v>
      </c>
      <c r="F140" s="1601" t="s">
        <v>133</v>
      </c>
      <c r="G140" s="1601">
        <v>508820111</v>
      </c>
    </row>
    <row r="141" spans="2:7">
      <c r="B141" s="1599" t="s">
        <v>2192</v>
      </c>
      <c r="C141" s="1599" t="s">
        <v>2192</v>
      </c>
      <c r="D141" s="1596">
        <v>5748</v>
      </c>
      <c r="E141" s="1599" t="s">
        <v>2207</v>
      </c>
      <c r="F141" s="1597" t="s">
        <v>133</v>
      </c>
      <c r="G141" s="1596">
        <v>508310350</v>
      </c>
    </row>
    <row r="142" spans="2:7">
      <c r="B142" s="1599" t="s">
        <v>2192</v>
      </c>
      <c r="C142" s="1599" t="s">
        <v>2192</v>
      </c>
      <c r="D142" s="1596">
        <v>5763</v>
      </c>
      <c r="E142" s="1599" t="s">
        <v>2206</v>
      </c>
      <c r="F142" s="1597" t="s">
        <v>133</v>
      </c>
      <c r="G142" s="1596">
        <v>600083861</v>
      </c>
    </row>
    <row r="143" spans="2:7">
      <c r="B143" s="1599" t="s">
        <v>2192</v>
      </c>
      <c r="C143" s="1599" t="s">
        <v>2192</v>
      </c>
      <c r="D143" s="1596">
        <v>5764</v>
      </c>
      <c r="E143" s="1599" t="s">
        <v>2205</v>
      </c>
      <c r="F143" s="1596" t="s">
        <v>133</v>
      </c>
      <c r="G143" s="1596">
        <v>600083853</v>
      </c>
    </row>
    <row r="144" spans="2:7">
      <c r="B144" s="1599" t="s">
        <v>2192</v>
      </c>
      <c r="C144" s="1599" t="s">
        <v>2192</v>
      </c>
      <c r="D144" s="1596">
        <v>5765</v>
      </c>
      <c r="E144" s="1599" t="s">
        <v>2204</v>
      </c>
      <c r="F144" s="1597" t="s">
        <v>133</v>
      </c>
      <c r="G144" s="1596">
        <v>508955645</v>
      </c>
    </row>
    <row r="145" spans="2:7">
      <c r="B145" s="1599" t="s">
        <v>2192</v>
      </c>
      <c r="C145" s="1599" t="s">
        <v>2192</v>
      </c>
      <c r="D145" s="1596">
        <v>5807</v>
      </c>
      <c r="E145" s="1599" t="s">
        <v>2203</v>
      </c>
      <c r="F145" s="1597" t="s">
        <v>1825</v>
      </c>
      <c r="G145" s="1596">
        <v>501413197</v>
      </c>
    </row>
    <row r="146" spans="2:7">
      <c r="B146" s="1599" t="s">
        <v>2192</v>
      </c>
      <c r="C146" s="1599" t="s">
        <v>2192</v>
      </c>
      <c r="D146" s="1596">
        <v>5840</v>
      </c>
      <c r="E146" s="1599" t="s">
        <v>2202</v>
      </c>
      <c r="F146" s="1596" t="s">
        <v>1825</v>
      </c>
      <c r="G146" s="1596">
        <v>501510184</v>
      </c>
    </row>
    <row r="147" spans="2:7">
      <c r="B147" s="1599" t="s">
        <v>2192</v>
      </c>
      <c r="C147" s="1599" t="s">
        <v>2192</v>
      </c>
      <c r="D147" s="1596">
        <v>5841</v>
      </c>
      <c r="E147" s="1599" t="s">
        <v>2201</v>
      </c>
      <c r="F147" s="1597" t="s">
        <v>1825</v>
      </c>
      <c r="G147" s="1596">
        <v>501461108</v>
      </c>
    </row>
    <row r="148" spans="2:7">
      <c r="B148" s="1599" t="s">
        <v>2192</v>
      </c>
      <c r="C148" s="1599" t="s">
        <v>2192</v>
      </c>
      <c r="D148" s="1596">
        <v>5865</v>
      </c>
      <c r="E148" s="1599" t="s">
        <v>2200</v>
      </c>
      <c r="F148" s="1600" t="s">
        <v>133</v>
      </c>
      <c r="G148" s="1596">
        <v>510739024</v>
      </c>
    </row>
    <row r="149" spans="2:7">
      <c r="B149" s="1599" t="s">
        <v>2192</v>
      </c>
      <c r="C149" s="1599" t="s">
        <v>2192</v>
      </c>
      <c r="D149" s="1596">
        <v>5866</v>
      </c>
      <c r="E149" s="1599" t="s">
        <v>2199</v>
      </c>
      <c r="F149" s="1596" t="s">
        <v>133</v>
      </c>
      <c r="G149" s="1596">
        <v>510762980</v>
      </c>
    </row>
    <row r="150" spans="2:7">
      <c r="B150" s="1599" t="s">
        <v>2192</v>
      </c>
      <c r="C150" s="1599" t="s">
        <v>2192</v>
      </c>
      <c r="D150" s="1596">
        <v>5876</v>
      </c>
      <c r="E150" s="1599" t="s">
        <v>2198</v>
      </c>
      <c r="F150" s="1597" t="s">
        <v>1825</v>
      </c>
      <c r="G150" s="1596">
        <v>503183504</v>
      </c>
    </row>
    <row r="151" spans="2:7">
      <c r="B151" s="1599" t="s">
        <v>2192</v>
      </c>
      <c r="C151" s="1599" t="s">
        <v>2192</v>
      </c>
      <c r="D151" s="1596">
        <v>5879</v>
      </c>
      <c r="E151" s="1599" t="s">
        <v>2197</v>
      </c>
      <c r="F151" s="1596" t="s">
        <v>1822</v>
      </c>
      <c r="G151" s="1596">
        <v>502776463</v>
      </c>
    </row>
    <row r="152" spans="2:7">
      <c r="B152" s="1599" t="s">
        <v>2192</v>
      </c>
      <c r="C152" s="1599" t="s">
        <v>2192</v>
      </c>
      <c r="D152" s="1596">
        <v>5882</v>
      </c>
      <c r="E152" s="1599" t="s">
        <v>2196</v>
      </c>
      <c r="F152" s="1596" t="s">
        <v>1822</v>
      </c>
      <c r="G152" s="1596">
        <v>504070096</v>
      </c>
    </row>
    <row r="153" spans="2:7">
      <c r="B153" s="1599" t="s">
        <v>2192</v>
      </c>
      <c r="C153" s="1599" t="s">
        <v>2192</v>
      </c>
      <c r="D153" s="1596">
        <v>5944</v>
      </c>
      <c r="E153" s="1599" t="s">
        <v>2195</v>
      </c>
      <c r="F153" s="1596" t="s">
        <v>1822</v>
      </c>
      <c r="G153" s="1596">
        <v>504089048</v>
      </c>
    </row>
    <row r="154" spans="2:7">
      <c r="B154" s="1599" t="s">
        <v>2192</v>
      </c>
      <c r="C154" s="1599" t="s">
        <v>2192</v>
      </c>
      <c r="D154" s="1596">
        <v>5960</v>
      </c>
      <c r="E154" s="1599" t="s">
        <v>2194</v>
      </c>
      <c r="F154" s="1597" t="s">
        <v>1825</v>
      </c>
      <c r="G154" s="1596">
        <v>512058407</v>
      </c>
    </row>
    <row r="155" spans="2:7">
      <c r="B155" s="1599" t="s">
        <v>2192</v>
      </c>
      <c r="C155" s="1599" t="s">
        <v>2192</v>
      </c>
      <c r="D155" s="1596">
        <v>5963</v>
      </c>
      <c r="E155" s="1599" t="s">
        <v>2193</v>
      </c>
      <c r="F155" s="1596" t="s">
        <v>133</v>
      </c>
      <c r="G155" s="1596">
        <v>901148644</v>
      </c>
    </row>
    <row r="156" spans="2:7">
      <c r="B156" s="1599" t="s">
        <v>2192</v>
      </c>
      <c r="C156" s="1599" t="s">
        <v>2192</v>
      </c>
      <c r="D156" s="1596">
        <v>5987</v>
      </c>
      <c r="E156" s="1599" t="s">
        <v>2191</v>
      </c>
      <c r="F156" s="1597" t="s">
        <v>133</v>
      </c>
      <c r="G156" s="1596">
        <v>501559094</v>
      </c>
    </row>
    <row r="157" spans="2:7">
      <c r="B157" s="1599" t="s">
        <v>2183</v>
      </c>
      <c r="C157" s="1599" t="s">
        <v>2182</v>
      </c>
      <c r="D157" s="1596">
        <v>4264</v>
      </c>
      <c r="E157" s="1599" t="s">
        <v>2190</v>
      </c>
      <c r="F157" s="1597" t="s">
        <v>712</v>
      </c>
      <c r="G157" s="1596">
        <v>600084493</v>
      </c>
    </row>
    <row r="158" spans="2:7">
      <c r="B158" s="1598" t="s">
        <v>2183</v>
      </c>
      <c r="C158" s="1598" t="s">
        <v>2182</v>
      </c>
      <c r="D158" s="1601">
        <v>4455</v>
      </c>
      <c r="E158" s="1598" t="s">
        <v>2189</v>
      </c>
      <c r="F158" s="1597" t="s">
        <v>712</v>
      </c>
      <c r="G158" s="1601" t="s">
        <v>2188</v>
      </c>
    </row>
    <row r="159" spans="2:7">
      <c r="B159" s="1599" t="s">
        <v>2183</v>
      </c>
      <c r="C159" s="1599" t="s">
        <v>2182</v>
      </c>
      <c r="D159" s="1596">
        <v>5685</v>
      </c>
      <c r="E159" s="1599" t="s">
        <v>2187</v>
      </c>
      <c r="F159" s="1596" t="s">
        <v>133</v>
      </c>
      <c r="G159" s="1596">
        <v>600074404</v>
      </c>
    </row>
    <row r="160" spans="2:7">
      <c r="B160" s="1599" t="s">
        <v>2183</v>
      </c>
      <c r="C160" s="1599" t="s">
        <v>2182</v>
      </c>
      <c r="D160" s="1596">
        <v>5686</v>
      </c>
      <c r="E160" s="1599" t="s">
        <v>2186</v>
      </c>
      <c r="F160" s="1597" t="s">
        <v>133</v>
      </c>
      <c r="G160" s="1596">
        <v>600075613</v>
      </c>
    </row>
    <row r="161" spans="2:7">
      <c r="B161" s="1599" t="s">
        <v>2183</v>
      </c>
      <c r="C161" s="1599" t="s">
        <v>2182</v>
      </c>
      <c r="D161" s="1596">
        <v>5687</v>
      </c>
      <c r="E161" s="1599" t="s">
        <v>2185</v>
      </c>
      <c r="F161" s="1596" t="s">
        <v>133</v>
      </c>
      <c r="G161" s="1596">
        <v>600076849</v>
      </c>
    </row>
    <row r="162" spans="2:7">
      <c r="B162" s="1599" t="s">
        <v>2183</v>
      </c>
      <c r="C162" s="1599" t="s">
        <v>2182</v>
      </c>
      <c r="D162" s="1596">
        <v>5688</v>
      </c>
      <c r="E162" s="1599" t="s">
        <v>2184</v>
      </c>
      <c r="F162" s="1597" t="s">
        <v>133</v>
      </c>
      <c r="G162" s="1596">
        <v>600075826</v>
      </c>
    </row>
    <row r="163" spans="2:7">
      <c r="B163" s="1599" t="s">
        <v>2183</v>
      </c>
      <c r="C163" s="1599" t="s">
        <v>2182</v>
      </c>
      <c r="D163" s="1596">
        <v>5689</v>
      </c>
      <c r="E163" s="1599" t="s">
        <v>2181</v>
      </c>
      <c r="F163" s="1596" t="s">
        <v>133</v>
      </c>
      <c r="G163" s="1596">
        <v>600075818</v>
      </c>
    </row>
    <row r="164" spans="2:7">
      <c r="B164" s="1599" t="s">
        <v>2164</v>
      </c>
      <c r="C164" s="1599" t="s">
        <v>2164</v>
      </c>
      <c r="D164" s="1596">
        <v>2286</v>
      </c>
      <c r="E164" s="1599" t="s">
        <v>2180</v>
      </c>
      <c r="F164" s="1596" t="s">
        <v>712</v>
      </c>
      <c r="G164" s="1596">
        <v>600067831</v>
      </c>
    </row>
    <row r="165" spans="2:7">
      <c r="B165" s="1598" t="s">
        <v>2164</v>
      </c>
      <c r="C165" s="1598" t="s">
        <v>2164</v>
      </c>
      <c r="D165" s="1601">
        <v>2287</v>
      </c>
      <c r="E165" s="1598" t="s">
        <v>2179</v>
      </c>
      <c r="F165" s="1601" t="s">
        <v>712</v>
      </c>
      <c r="G165" s="1601">
        <v>600025314</v>
      </c>
    </row>
    <row r="166" spans="2:7">
      <c r="B166" s="1599" t="s">
        <v>2164</v>
      </c>
      <c r="C166" s="1599" t="s">
        <v>2164</v>
      </c>
      <c r="D166" s="1596">
        <v>2288</v>
      </c>
      <c r="E166" s="1599" t="s">
        <v>2178</v>
      </c>
      <c r="F166" s="1596" t="s">
        <v>712</v>
      </c>
      <c r="G166" s="1596">
        <v>600031985</v>
      </c>
    </row>
    <row r="167" spans="2:7">
      <c r="B167" s="1599" t="s">
        <v>2164</v>
      </c>
      <c r="C167" s="1599" t="s">
        <v>2164</v>
      </c>
      <c r="D167" s="1596">
        <v>2289</v>
      </c>
      <c r="E167" s="1599" t="s">
        <v>2177</v>
      </c>
      <c r="F167" s="1596" t="s">
        <v>712</v>
      </c>
      <c r="G167" s="1596">
        <v>600083012</v>
      </c>
    </row>
    <row r="168" spans="2:7">
      <c r="B168" s="1599" t="s">
        <v>2164</v>
      </c>
      <c r="C168" s="1599" t="s">
        <v>2164</v>
      </c>
      <c r="D168" s="1596">
        <v>4400</v>
      </c>
      <c r="E168" s="1599" t="s">
        <v>2176</v>
      </c>
      <c r="F168" s="1596" t="s">
        <v>712</v>
      </c>
      <c r="G168" s="1596">
        <v>600086860</v>
      </c>
    </row>
    <row r="169" spans="2:7">
      <c r="B169" s="1599" t="s">
        <v>2164</v>
      </c>
      <c r="C169" s="1599" t="s">
        <v>2164</v>
      </c>
      <c r="D169" s="1596">
        <v>4403</v>
      </c>
      <c r="E169" s="1599" t="s">
        <v>2175</v>
      </c>
      <c r="F169" s="1596" t="s">
        <v>712</v>
      </c>
      <c r="G169" s="1596">
        <v>600082741</v>
      </c>
    </row>
    <row r="170" spans="2:7">
      <c r="B170" s="1599" t="s">
        <v>2164</v>
      </c>
      <c r="C170" s="1599" t="s">
        <v>2164</v>
      </c>
      <c r="D170" s="1596">
        <v>5484</v>
      </c>
      <c r="E170" s="1599" t="s">
        <v>2174</v>
      </c>
      <c r="F170" s="1596" t="s">
        <v>133</v>
      </c>
      <c r="G170" s="1596">
        <v>600015548</v>
      </c>
    </row>
    <row r="171" spans="2:7">
      <c r="B171" s="1602" t="s">
        <v>2164</v>
      </c>
      <c r="C171" s="1602" t="s">
        <v>2164</v>
      </c>
      <c r="D171" s="1600">
        <v>5487</v>
      </c>
      <c r="E171" s="1602" t="s">
        <v>2173</v>
      </c>
      <c r="F171" s="1600" t="s">
        <v>133</v>
      </c>
      <c r="G171" s="1600">
        <v>504289616</v>
      </c>
    </row>
    <row r="172" spans="2:7">
      <c r="B172" s="1598" t="s">
        <v>2164</v>
      </c>
      <c r="C172" s="1598" t="s">
        <v>2164</v>
      </c>
      <c r="D172" s="1601">
        <v>5766</v>
      </c>
      <c r="E172" s="1598" t="s">
        <v>2172</v>
      </c>
      <c r="F172" s="1601" t="s">
        <v>133</v>
      </c>
      <c r="G172" s="1601">
        <v>901882020</v>
      </c>
    </row>
    <row r="173" spans="2:7">
      <c r="B173" s="1599" t="s">
        <v>2164</v>
      </c>
      <c r="C173" s="1599" t="s">
        <v>2164</v>
      </c>
      <c r="D173" s="1596">
        <v>5777</v>
      </c>
      <c r="E173" s="1599" t="s">
        <v>2171</v>
      </c>
      <c r="F173" s="1597" t="s">
        <v>1825</v>
      </c>
      <c r="G173" s="1596">
        <v>500225680</v>
      </c>
    </row>
    <row r="174" spans="2:7">
      <c r="B174" s="1599" t="s">
        <v>2164</v>
      </c>
      <c r="C174" s="1599" t="s">
        <v>2164</v>
      </c>
      <c r="D174" s="1596">
        <v>5778</v>
      </c>
      <c r="E174" s="1599" t="s">
        <v>2170</v>
      </c>
      <c r="F174" s="1597" t="s">
        <v>1825</v>
      </c>
      <c r="G174" s="1596">
        <v>503966908</v>
      </c>
    </row>
    <row r="175" spans="2:7">
      <c r="B175" s="1599" t="s">
        <v>2164</v>
      </c>
      <c r="C175" s="1599" t="s">
        <v>2164</v>
      </c>
      <c r="D175" s="1596">
        <v>5858</v>
      </c>
      <c r="E175" s="1599" t="s">
        <v>2169</v>
      </c>
      <c r="F175" s="1596" t="s">
        <v>133</v>
      </c>
      <c r="G175" s="1596">
        <v>600084914</v>
      </c>
    </row>
    <row r="176" spans="2:7">
      <c r="B176" s="1599" t="s">
        <v>2164</v>
      </c>
      <c r="C176" s="1599" t="s">
        <v>2164</v>
      </c>
      <c r="D176" s="1596">
        <v>5861</v>
      </c>
      <c r="E176" s="1599" t="s">
        <v>2168</v>
      </c>
      <c r="F176" s="1597" t="s">
        <v>133</v>
      </c>
      <c r="G176" s="1596">
        <v>501603409</v>
      </c>
    </row>
    <row r="177" spans="2:7">
      <c r="B177" s="1599" t="s">
        <v>2164</v>
      </c>
      <c r="C177" s="1599" t="s">
        <v>2164</v>
      </c>
      <c r="D177" s="1596">
        <v>5862</v>
      </c>
      <c r="E177" s="1599" t="s">
        <v>2167</v>
      </c>
      <c r="F177" s="1596" t="s">
        <v>1825</v>
      </c>
      <c r="G177" s="1596">
        <v>508180457</v>
      </c>
    </row>
    <row r="178" spans="2:7">
      <c r="B178" s="1599" t="s">
        <v>2164</v>
      </c>
      <c r="C178" s="1599" t="s">
        <v>2164</v>
      </c>
      <c r="D178" s="1596">
        <v>5885</v>
      </c>
      <c r="E178" s="1599" t="s">
        <v>2166</v>
      </c>
      <c r="F178" s="1596" t="s">
        <v>1825</v>
      </c>
      <c r="G178" s="1596">
        <v>502857145</v>
      </c>
    </row>
    <row r="179" spans="2:7">
      <c r="B179" s="1599" t="s">
        <v>2164</v>
      </c>
      <c r="C179" s="1599" t="s">
        <v>2164</v>
      </c>
      <c r="D179" s="1596">
        <v>5957</v>
      </c>
      <c r="E179" s="1599" t="s">
        <v>2165</v>
      </c>
      <c r="F179" s="1596" t="s">
        <v>1822</v>
      </c>
      <c r="G179" s="1596">
        <v>510058086</v>
      </c>
    </row>
    <row r="180" spans="2:7">
      <c r="B180" s="1599" t="s">
        <v>2164</v>
      </c>
      <c r="C180" s="1599" t="s">
        <v>2164</v>
      </c>
      <c r="D180" s="1596">
        <v>5968</v>
      </c>
      <c r="E180" s="1599" t="s">
        <v>2163</v>
      </c>
      <c r="F180" s="1597" t="s">
        <v>1825</v>
      </c>
      <c r="G180" s="1596">
        <v>501058834</v>
      </c>
    </row>
    <row r="181" spans="2:7">
      <c r="B181" s="1599" t="s">
        <v>2143</v>
      </c>
      <c r="C181" s="1599" t="s">
        <v>2142</v>
      </c>
      <c r="D181" s="1596">
        <v>2342</v>
      </c>
      <c r="E181" s="1599" t="s">
        <v>2162</v>
      </c>
      <c r="F181" s="1596" t="s">
        <v>712</v>
      </c>
      <c r="G181" s="1596">
        <v>600014380</v>
      </c>
    </row>
    <row r="182" spans="2:7">
      <c r="B182" s="1599" t="s">
        <v>2143</v>
      </c>
      <c r="C182" s="1599" t="s">
        <v>2142</v>
      </c>
      <c r="D182" s="1596">
        <v>2343</v>
      </c>
      <c r="E182" s="1599" t="s">
        <v>2161</v>
      </c>
      <c r="F182" s="1597" t="s">
        <v>712</v>
      </c>
      <c r="G182" s="1596">
        <v>600032205</v>
      </c>
    </row>
    <row r="183" spans="2:7">
      <c r="B183" s="1599" t="s">
        <v>2143</v>
      </c>
      <c r="C183" s="1599" t="s">
        <v>2142</v>
      </c>
      <c r="D183" s="1596">
        <v>2344</v>
      </c>
      <c r="E183" s="1599" t="s">
        <v>2160</v>
      </c>
      <c r="F183" s="1597" t="s">
        <v>712</v>
      </c>
      <c r="G183" s="1596">
        <v>600065790</v>
      </c>
    </row>
    <row r="184" spans="2:7">
      <c r="B184" s="1599" t="s">
        <v>2143</v>
      </c>
      <c r="C184" s="1599" t="s">
        <v>2142</v>
      </c>
      <c r="D184" s="1596">
        <v>2349</v>
      </c>
      <c r="E184" s="1599" t="s">
        <v>2159</v>
      </c>
      <c r="F184" s="1596" t="s">
        <v>712</v>
      </c>
      <c r="G184" s="1596">
        <v>600065596</v>
      </c>
    </row>
    <row r="185" spans="2:7">
      <c r="B185" s="1599" t="s">
        <v>2143</v>
      </c>
      <c r="C185" s="1599" t="s">
        <v>2142</v>
      </c>
      <c r="D185" s="1596">
        <v>2350</v>
      </c>
      <c r="E185" s="1599" t="s">
        <v>2158</v>
      </c>
      <c r="F185" s="1597" t="s">
        <v>712</v>
      </c>
      <c r="G185" s="1596">
        <v>600014002</v>
      </c>
    </row>
    <row r="186" spans="2:7">
      <c r="B186" s="1599" t="s">
        <v>2143</v>
      </c>
      <c r="C186" s="1599" t="s">
        <v>2142</v>
      </c>
      <c r="D186" s="1596">
        <v>2351</v>
      </c>
      <c r="E186" s="1599" t="s">
        <v>2157</v>
      </c>
      <c r="F186" s="1597" t="s">
        <v>712</v>
      </c>
      <c r="G186" s="1596">
        <v>600017664</v>
      </c>
    </row>
    <row r="187" spans="2:7">
      <c r="B187" s="1599" t="s">
        <v>2143</v>
      </c>
      <c r="C187" s="1599" t="s">
        <v>2142</v>
      </c>
      <c r="D187" s="1596">
        <v>2790</v>
      </c>
      <c r="E187" s="1599" t="s">
        <v>2156</v>
      </c>
      <c r="F187" s="1596" t="s">
        <v>712</v>
      </c>
      <c r="G187" s="1596">
        <v>600010180</v>
      </c>
    </row>
    <row r="188" spans="2:7">
      <c r="B188" s="1599" t="s">
        <v>2143</v>
      </c>
      <c r="C188" s="1599" t="s">
        <v>2142</v>
      </c>
      <c r="D188" s="1596">
        <v>2791</v>
      </c>
      <c r="E188" s="1599" t="s">
        <v>2155</v>
      </c>
      <c r="F188" s="1596" t="s">
        <v>712</v>
      </c>
      <c r="G188" s="1596">
        <v>600012662</v>
      </c>
    </row>
    <row r="189" spans="2:7">
      <c r="B189" s="1599" t="s">
        <v>2143</v>
      </c>
      <c r="C189" s="1599" t="s">
        <v>2142</v>
      </c>
      <c r="D189" s="1596">
        <v>2792</v>
      </c>
      <c r="E189" s="1599" t="s">
        <v>2154</v>
      </c>
      <c r="F189" s="1596" t="s">
        <v>712</v>
      </c>
      <c r="G189" s="1596">
        <v>600021610</v>
      </c>
    </row>
    <row r="190" spans="2:7">
      <c r="B190" s="1599" t="s">
        <v>2143</v>
      </c>
      <c r="C190" s="1599" t="s">
        <v>2142</v>
      </c>
      <c r="D190" s="1596">
        <v>2793</v>
      </c>
      <c r="E190" s="1599" t="s">
        <v>2153</v>
      </c>
      <c r="F190" s="1597" t="s">
        <v>712</v>
      </c>
      <c r="G190" s="1596">
        <v>600010686</v>
      </c>
    </row>
    <row r="191" spans="2:7">
      <c r="B191" s="1599" t="s">
        <v>2143</v>
      </c>
      <c r="C191" s="1599" t="s">
        <v>2142</v>
      </c>
      <c r="D191" s="1596">
        <v>4394</v>
      </c>
      <c r="E191" s="1599" t="s">
        <v>2152</v>
      </c>
      <c r="F191" s="1596" t="s">
        <v>712</v>
      </c>
      <c r="G191" s="1596">
        <v>600086640</v>
      </c>
    </row>
    <row r="192" spans="2:7">
      <c r="B192" s="1599" t="s">
        <v>2143</v>
      </c>
      <c r="C192" s="1599" t="s">
        <v>2142</v>
      </c>
      <c r="D192" s="1596">
        <v>5229</v>
      </c>
      <c r="E192" s="1599" t="s">
        <v>2151</v>
      </c>
      <c r="F192" s="1596" t="s">
        <v>133</v>
      </c>
      <c r="G192" s="1596">
        <v>501494170</v>
      </c>
    </row>
    <row r="193" spans="2:7">
      <c r="B193" s="1599" t="s">
        <v>2143</v>
      </c>
      <c r="C193" s="1599" t="s">
        <v>2142</v>
      </c>
      <c r="D193" s="1596">
        <v>5239</v>
      </c>
      <c r="E193" s="1599" t="s">
        <v>2150</v>
      </c>
      <c r="F193" s="1597" t="s">
        <v>133</v>
      </c>
      <c r="G193" s="1596">
        <v>500746427</v>
      </c>
    </row>
    <row r="194" spans="2:7">
      <c r="B194" s="1599" t="s">
        <v>2143</v>
      </c>
      <c r="C194" s="1599" t="s">
        <v>2142</v>
      </c>
      <c r="D194" s="1596">
        <v>5838</v>
      </c>
      <c r="E194" s="1599" t="s">
        <v>2149</v>
      </c>
      <c r="F194" s="1596" t="s">
        <v>1825</v>
      </c>
      <c r="G194" s="1596">
        <v>508881048</v>
      </c>
    </row>
    <row r="195" spans="2:7">
      <c r="B195" s="1599" t="s">
        <v>2143</v>
      </c>
      <c r="C195" s="1599" t="s">
        <v>2142</v>
      </c>
      <c r="D195" s="1596">
        <v>5869</v>
      </c>
      <c r="E195" s="1599" t="s">
        <v>2148</v>
      </c>
      <c r="F195" s="1596" t="s">
        <v>1825</v>
      </c>
      <c r="G195" s="1596">
        <v>507489853</v>
      </c>
    </row>
    <row r="196" spans="2:7">
      <c r="B196" s="1599" t="s">
        <v>2143</v>
      </c>
      <c r="C196" s="1599" t="s">
        <v>2142</v>
      </c>
      <c r="D196" s="1596">
        <v>5870</v>
      </c>
      <c r="E196" s="1599" t="s">
        <v>2147</v>
      </c>
      <c r="F196" s="1596" t="s">
        <v>1825</v>
      </c>
      <c r="G196" s="1596">
        <v>505486466</v>
      </c>
    </row>
    <row r="197" spans="2:7">
      <c r="B197" s="1599" t="s">
        <v>2143</v>
      </c>
      <c r="C197" s="1599" t="s">
        <v>2142</v>
      </c>
      <c r="D197" s="1596">
        <v>5887</v>
      </c>
      <c r="E197" s="1599" t="s">
        <v>2146</v>
      </c>
      <c r="F197" s="1596" t="s">
        <v>1825</v>
      </c>
      <c r="G197" s="1596">
        <v>503852090</v>
      </c>
    </row>
    <row r="198" spans="2:7">
      <c r="B198" s="1599" t="s">
        <v>2143</v>
      </c>
      <c r="C198" s="1599" t="s">
        <v>2142</v>
      </c>
      <c r="D198" s="1596">
        <v>5888</v>
      </c>
      <c r="E198" s="1599" t="s">
        <v>2145</v>
      </c>
      <c r="F198" s="1596" t="s">
        <v>1825</v>
      </c>
      <c r="G198" s="1596">
        <v>503939668</v>
      </c>
    </row>
    <row r="199" spans="2:7">
      <c r="B199" s="1599" t="s">
        <v>2143</v>
      </c>
      <c r="C199" s="1599" t="s">
        <v>2142</v>
      </c>
      <c r="D199" s="1596">
        <v>5889</v>
      </c>
      <c r="E199" s="1599" t="s">
        <v>2144</v>
      </c>
      <c r="F199" s="1596" t="s">
        <v>1822</v>
      </c>
      <c r="G199" s="1596">
        <v>500102899</v>
      </c>
    </row>
    <row r="200" spans="2:7">
      <c r="B200" s="1599" t="s">
        <v>2143</v>
      </c>
      <c r="C200" s="1599" t="s">
        <v>2142</v>
      </c>
      <c r="D200" s="1596">
        <v>5891</v>
      </c>
      <c r="E200" s="1599" t="s">
        <v>2141</v>
      </c>
      <c r="F200" s="1596" t="s">
        <v>1822</v>
      </c>
      <c r="G200" s="1596">
        <v>506963950</v>
      </c>
    </row>
    <row r="201" spans="2:7">
      <c r="B201" s="1599" t="s">
        <v>2119</v>
      </c>
      <c r="C201" s="1599" t="s">
        <v>2118</v>
      </c>
      <c r="D201" s="1596">
        <v>4280</v>
      </c>
      <c r="E201" s="1599" t="s">
        <v>2140</v>
      </c>
      <c r="F201" s="1597" t="s">
        <v>712</v>
      </c>
      <c r="G201" s="1596">
        <v>600081125</v>
      </c>
    </row>
    <row r="202" spans="2:7">
      <c r="B202" s="1599" t="s">
        <v>2119</v>
      </c>
      <c r="C202" s="1599" t="s">
        <v>2118</v>
      </c>
      <c r="D202" s="1596">
        <v>5006</v>
      </c>
      <c r="E202" s="1599" t="s">
        <v>2139</v>
      </c>
      <c r="F202" s="1596" t="s">
        <v>133</v>
      </c>
      <c r="G202" s="1596">
        <v>720015170</v>
      </c>
    </row>
    <row r="203" spans="2:7">
      <c r="B203" s="1599" t="s">
        <v>2119</v>
      </c>
      <c r="C203" s="1599" t="s">
        <v>2118</v>
      </c>
      <c r="D203" s="1596">
        <v>5007</v>
      </c>
      <c r="E203" s="1599" t="s">
        <v>2138</v>
      </c>
      <c r="F203" s="1597" t="s">
        <v>133</v>
      </c>
      <c r="G203" s="1596">
        <v>720015162</v>
      </c>
    </row>
    <row r="204" spans="2:7">
      <c r="B204" s="1599" t="s">
        <v>2119</v>
      </c>
      <c r="C204" s="1599" t="s">
        <v>2118</v>
      </c>
      <c r="D204" s="1596">
        <v>5010</v>
      </c>
      <c r="E204" s="1599" t="s">
        <v>2137</v>
      </c>
      <c r="F204" s="1597" t="s">
        <v>133</v>
      </c>
      <c r="G204" s="1596">
        <v>720015308</v>
      </c>
    </row>
    <row r="205" spans="2:7">
      <c r="B205" s="1599" t="s">
        <v>2119</v>
      </c>
      <c r="C205" s="1599" t="s">
        <v>2118</v>
      </c>
      <c r="D205" s="1596">
        <v>5266</v>
      </c>
      <c r="E205" s="1599" t="s">
        <v>2136</v>
      </c>
      <c r="F205" s="1597" t="s">
        <v>133</v>
      </c>
      <c r="G205" s="1596">
        <v>501373357</v>
      </c>
    </row>
    <row r="206" spans="2:7">
      <c r="B206" s="1599" t="s">
        <v>2119</v>
      </c>
      <c r="C206" s="1599" t="s">
        <v>2118</v>
      </c>
      <c r="D206" s="1596">
        <v>5267</v>
      </c>
      <c r="E206" s="1599" t="s">
        <v>2135</v>
      </c>
      <c r="F206" s="1596" t="s">
        <v>133</v>
      </c>
      <c r="G206" s="1596">
        <v>502225610</v>
      </c>
    </row>
    <row r="207" spans="2:7">
      <c r="B207" s="1599" t="s">
        <v>2119</v>
      </c>
      <c r="C207" s="1599" t="s">
        <v>2118</v>
      </c>
      <c r="D207" s="1596">
        <v>5277</v>
      </c>
      <c r="E207" s="1599" t="s">
        <v>2134</v>
      </c>
      <c r="F207" s="1596" t="s">
        <v>133</v>
      </c>
      <c r="G207" s="1596">
        <v>508666236</v>
      </c>
    </row>
    <row r="208" spans="2:7">
      <c r="B208" s="1599" t="s">
        <v>2119</v>
      </c>
      <c r="C208" s="1599" t="s">
        <v>2118</v>
      </c>
      <c r="D208" s="1596">
        <v>5690</v>
      </c>
      <c r="E208" s="1599" t="s">
        <v>2133</v>
      </c>
      <c r="F208" s="1597" t="s">
        <v>133</v>
      </c>
      <c r="G208" s="1596">
        <v>506557057</v>
      </c>
    </row>
    <row r="209" spans="2:7">
      <c r="B209" s="1599" t="s">
        <v>2119</v>
      </c>
      <c r="C209" s="1599" t="s">
        <v>2118</v>
      </c>
      <c r="D209" s="1596">
        <v>5705</v>
      </c>
      <c r="E209" s="1599" t="s">
        <v>2132</v>
      </c>
      <c r="F209" s="1596" t="s">
        <v>133</v>
      </c>
      <c r="G209" s="1596">
        <v>507031059</v>
      </c>
    </row>
    <row r="210" spans="2:7">
      <c r="B210" s="1599" t="s">
        <v>2119</v>
      </c>
      <c r="C210" s="1599" t="s">
        <v>2118</v>
      </c>
      <c r="D210" s="1596">
        <v>5786</v>
      </c>
      <c r="E210" s="1602" t="s">
        <v>2131</v>
      </c>
      <c r="F210" s="1597" t="s">
        <v>1825</v>
      </c>
      <c r="G210" s="1596">
        <v>500792933</v>
      </c>
    </row>
    <row r="211" spans="2:7">
      <c r="B211" s="1599" t="s">
        <v>2119</v>
      </c>
      <c r="C211" s="1599" t="s">
        <v>2118</v>
      </c>
      <c r="D211" s="1596">
        <v>5907</v>
      </c>
      <c r="E211" s="1599" t="s">
        <v>2130</v>
      </c>
      <c r="F211" s="1596" t="s">
        <v>133</v>
      </c>
      <c r="G211" s="1596">
        <v>508905435</v>
      </c>
    </row>
    <row r="212" spans="2:7">
      <c r="B212" s="1599" t="s">
        <v>2119</v>
      </c>
      <c r="C212" s="1599" t="s">
        <v>2118</v>
      </c>
      <c r="D212" s="1601">
        <v>5908</v>
      </c>
      <c r="E212" s="1598" t="s">
        <v>2129</v>
      </c>
      <c r="F212" s="1601" t="s">
        <v>133</v>
      </c>
      <c r="G212" s="1601">
        <v>508808324</v>
      </c>
    </row>
    <row r="213" spans="2:7">
      <c r="B213" s="1599" t="s">
        <v>2119</v>
      </c>
      <c r="C213" s="1599" t="s">
        <v>2118</v>
      </c>
      <c r="D213" s="1596">
        <v>5909</v>
      </c>
      <c r="E213" s="1599" t="s">
        <v>2128</v>
      </c>
      <c r="F213" s="1596" t="s">
        <v>133</v>
      </c>
      <c r="G213" s="1596">
        <v>508821509</v>
      </c>
    </row>
    <row r="214" spans="2:7">
      <c r="B214" s="1599" t="s">
        <v>2119</v>
      </c>
      <c r="C214" s="1599" t="s">
        <v>2118</v>
      </c>
      <c r="D214" s="1596">
        <v>5910</v>
      </c>
      <c r="E214" s="1599" t="s">
        <v>2127</v>
      </c>
      <c r="F214" s="1597" t="s">
        <v>133</v>
      </c>
      <c r="G214" s="1596">
        <v>508817897</v>
      </c>
    </row>
    <row r="215" spans="2:7">
      <c r="B215" s="1599" t="s">
        <v>2119</v>
      </c>
      <c r="C215" s="1599" t="s">
        <v>2118</v>
      </c>
      <c r="D215" s="1601">
        <v>5911</v>
      </c>
      <c r="E215" s="1598" t="s">
        <v>2126</v>
      </c>
      <c r="F215" s="1601" t="s">
        <v>133</v>
      </c>
      <c r="G215" s="1601">
        <v>508789230</v>
      </c>
    </row>
    <row r="216" spans="2:7">
      <c r="B216" s="1599" t="s">
        <v>2119</v>
      </c>
      <c r="C216" s="1599" t="s">
        <v>2118</v>
      </c>
      <c r="D216" s="1596">
        <v>5952</v>
      </c>
      <c r="E216" s="1599" t="s">
        <v>2125</v>
      </c>
      <c r="F216" s="1597" t="s">
        <v>1822</v>
      </c>
      <c r="G216" s="1596">
        <v>513230068</v>
      </c>
    </row>
    <row r="217" spans="2:7">
      <c r="B217" s="1599" t="s">
        <v>2119</v>
      </c>
      <c r="C217" s="1599" t="s">
        <v>2118</v>
      </c>
      <c r="D217" s="1596">
        <v>5953</v>
      </c>
      <c r="E217" s="1599" t="s">
        <v>2124</v>
      </c>
      <c r="F217" s="1597" t="s">
        <v>1825</v>
      </c>
      <c r="G217" s="1596">
        <v>503024260</v>
      </c>
    </row>
    <row r="218" spans="2:7">
      <c r="B218" s="1599" t="s">
        <v>2119</v>
      </c>
      <c r="C218" s="1599" t="s">
        <v>2118</v>
      </c>
      <c r="D218" s="1596">
        <v>5954</v>
      </c>
      <c r="E218" s="1599" t="s">
        <v>2123</v>
      </c>
      <c r="F218" s="1596" t="s">
        <v>1822</v>
      </c>
      <c r="G218" s="1596">
        <v>503271055</v>
      </c>
    </row>
    <row r="219" spans="2:7">
      <c r="B219" s="1599" t="s">
        <v>2119</v>
      </c>
      <c r="C219" s="1599" t="s">
        <v>2118</v>
      </c>
      <c r="D219" s="1596">
        <v>5955</v>
      </c>
      <c r="E219" s="1599" t="s">
        <v>2122</v>
      </c>
      <c r="F219" s="1596" t="s">
        <v>1822</v>
      </c>
      <c r="G219" s="1596">
        <v>504441434</v>
      </c>
    </row>
    <row r="220" spans="2:7">
      <c r="B220" s="1599" t="s">
        <v>2119</v>
      </c>
      <c r="C220" s="1599" t="s">
        <v>2118</v>
      </c>
      <c r="D220" s="1596">
        <v>5984</v>
      </c>
      <c r="E220" s="1599" t="s">
        <v>2121</v>
      </c>
      <c r="F220" s="1597" t="s">
        <v>133</v>
      </c>
      <c r="G220" s="1596">
        <v>720014093</v>
      </c>
    </row>
    <row r="221" spans="2:7">
      <c r="B221" s="1599" t="s">
        <v>2119</v>
      </c>
      <c r="C221" s="1599" t="s">
        <v>2118</v>
      </c>
      <c r="D221" s="1596">
        <v>5985</v>
      </c>
      <c r="E221" s="1599" t="s">
        <v>2120</v>
      </c>
      <c r="F221" s="1597" t="s">
        <v>133</v>
      </c>
      <c r="G221" s="1596">
        <v>720014085</v>
      </c>
    </row>
    <row r="222" spans="2:7">
      <c r="B222" s="1599" t="s">
        <v>2119</v>
      </c>
      <c r="C222" s="1599" t="s">
        <v>2118</v>
      </c>
      <c r="D222" s="1596">
        <v>5986</v>
      </c>
      <c r="E222" s="1599" t="s">
        <v>2117</v>
      </c>
      <c r="F222" s="1596" t="s">
        <v>133</v>
      </c>
      <c r="G222" s="1596">
        <v>720014468</v>
      </c>
    </row>
    <row r="223" spans="2:7">
      <c r="B223" s="1599" t="s">
        <v>2093</v>
      </c>
      <c r="C223" s="1599" t="s">
        <v>2092</v>
      </c>
      <c r="D223" s="1596">
        <v>1902</v>
      </c>
      <c r="E223" s="1599" t="s">
        <v>2116</v>
      </c>
      <c r="F223" s="1597" t="s">
        <v>712</v>
      </c>
      <c r="G223" s="1596">
        <v>600084787</v>
      </c>
    </row>
    <row r="224" spans="2:7">
      <c r="B224" s="1599" t="s">
        <v>2093</v>
      </c>
      <c r="C224" s="1599" t="s">
        <v>2092</v>
      </c>
      <c r="D224" s="1596">
        <v>2530</v>
      </c>
      <c r="E224" s="1599" t="s">
        <v>2115</v>
      </c>
      <c r="F224" s="1596" t="s">
        <v>712</v>
      </c>
      <c r="G224" s="1596">
        <v>600084817</v>
      </c>
    </row>
    <row r="225" spans="2:7">
      <c r="B225" s="1599" t="s">
        <v>2093</v>
      </c>
      <c r="C225" s="1599" t="s">
        <v>2092</v>
      </c>
      <c r="D225" s="1596">
        <v>2618</v>
      </c>
      <c r="E225" s="1599" t="s">
        <v>2114</v>
      </c>
      <c r="F225" s="1596" t="s">
        <v>712</v>
      </c>
      <c r="G225" s="1596">
        <v>600015467</v>
      </c>
    </row>
    <row r="226" spans="2:7">
      <c r="B226" s="1599" t="s">
        <v>2093</v>
      </c>
      <c r="C226" s="1599" t="s">
        <v>2092</v>
      </c>
      <c r="D226" s="1596">
        <v>2625</v>
      </c>
      <c r="E226" s="1599" t="s">
        <v>2113</v>
      </c>
      <c r="F226" s="1597" t="s">
        <v>712</v>
      </c>
      <c r="G226" s="1596">
        <v>600027457</v>
      </c>
    </row>
    <row r="227" spans="2:7">
      <c r="B227" s="1599" t="s">
        <v>2093</v>
      </c>
      <c r="C227" s="1599" t="s">
        <v>2092</v>
      </c>
      <c r="D227" s="1596">
        <v>2641</v>
      </c>
      <c r="E227" s="1599" t="s">
        <v>2112</v>
      </c>
      <c r="F227" s="1597" t="s">
        <v>712</v>
      </c>
      <c r="G227" s="1596">
        <v>600084809</v>
      </c>
    </row>
    <row r="228" spans="2:7">
      <c r="B228" s="1599" t="s">
        <v>2093</v>
      </c>
      <c r="C228" s="1599" t="s">
        <v>2092</v>
      </c>
      <c r="D228" s="1596">
        <v>2941</v>
      </c>
      <c r="E228" s="1599" t="s">
        <v>2111</v>
      </c>
      <c r="F228" s="1596" t="s">
        <v>712</v>
      </c>
      <c r="G228" s="1596">
        <v>600084906</v>
      </c>
    </row>
    <row r="229" spans="2:7">
      <c r="B229" s="1599" t="s">
        <v>2093</v>
      </c>
      <c r="C229" s="1599" t="s">
        <v>2092</v>
      </c>
      <c r="D229" s="1596">
        <v>4239</v>
      </c>
      <c r="E229" s="1599" t="s">
        <v>2110</v>
      </c>
      <c r="F229" s="1596" t="s">
        <v>712</v>
      </c>
      <c r="G229" s="1596">
        <v>600086020</v>
      </c>
    </row>
    <row r="230" spans="2:7">
      <c r="B230" s="1599" t="s">
        <v>2093</v>
      </c>
      <c r="C230" s="1599" t="s">
        <v>2092</v>
      </c>
      <c r="D230" s="1596">
        <v>4266</v>
      </c>
      <c r="E230" s="1599" t="s">
        <v>2109</v>
      </c>
      <c r="F230" s="1596" t="s">
        <v>712</v>
      </c>
      <c r="G230" s="1596">
        <v>600084850</v>
      </c>
    </row>
    <row r="231" spans="2:7">
      <c r="B231" s="1599" t="s">
        <v>2093</v>
      </c>
      <c r="C231" s="1599" t="s">
        <v>2092</v>
      </c>
      <c r="D231" s="1596">
        <v>4268</v>
      </c>
      <c r="E231" s="1599" t="s">
        <v>2108</v>
      </c>
      <c r="F231" s="1596" t="s">
        <v>712</v>
      </c>
      <c r="G231" s="1596">
        <v>600019861</v>
      </c>
    </row>
    <row r="232" spans="2:7">
      <c r="B232" s="1599" t="s">
        <v>2093</v>
      </c>
      <c r="C232" s="1599" t="s">
        <v>2092</v>
      </c>
      <c r="D232" s="1596">
        <v>4449</v>
      </c>
      <c r="E232" s="1599" t="s">
        <v>2107</v>
      </c>
      <c r="F232" s="1596" t="s">
        <v>712</v>
      </c>
      <c r="G232" s="1601">
        <v>600087220</v>
      </c>
    </row>
    <row r="233" spans="2:7">
      <c r="B233" s="1599" t="s">
        <v>2093</v>
      </c>
      <c r="C233" s="1599" t="s">
        <v>2092</v>
      </c>
      <c r="D233" s="1601">
        <v>4459</v>
      </c>
      <c r="E233" s="1599" t="s">
        <v>2106</v>
      </c>
      <c r="F233" s="1596" t="s">
        <v>712</v>
      </c>
      <c r="G233" s="1596" t="s">
        <v>2105</v>
      </c>
    </row>
    <row r="234" spans="2:7">
      <c r="B234" s="1599" t="s">
        <v>2093</v>
      </c>
      <c r="C234" s="1599" t="s">
        <v>2092</v>
      </c>
      <c r="D234" s="1596">
        <v>5294</v>
      </c>
      <c r="E234" s="1599" t="s">
        <v>2104</v>
      </c>
      <c r="F234" s="1596" t="s">
        <v>133</v>
      </c>
      <c r="G234" s="1596">
        <v>600000532</v>
      </c>
    </row>
    <row r="235" spans="2:7">
      <c r="B235" s="1599" t="s">
        <v>2093</v>
      </c>
      <c r="C235" s="1599" t="s">
        <v>2092</v>
      </c>
      <c r="D235" s="1596">
        <v>5697</v>
      </c>
      <c r="E235" s="1599" t="s">
        <v>2103</v>
      </c>
      <c r="F235" s="1596" t="s">
        <v>133</v>
      </c>
      <c r="G235" s="1596">
        <v>600063500</v>
      </c>
    </row>
    <row r="236" spans="2:7">
      <c r="B236" s="1599" t="s">
        <v>2093</v>
      </c>
      <c r="C236" s="1599" t="s">
        <v>2092</v>
      </c>
      <c r="D236" s="1596">
        <v>5737</v>
      </c>
      <c r="E236" s="1599" t="s">
        <v>2102</v>
      </c>
      <c r="F236" s="1597" t="s">
        <v>133</v>
      </c>
      <c r="G236" s="1596">
        <v>510265006</v>
      </c>
    </row>
    <row r="237" spans="2:7">
      <c r="B237" s="1599" t="s">
        <v>2093</v>
      </c>
      <c r="C237" s="1599" t="s">
        <v>2092</v>
      </c>
      <c r="D237" s="1596">
        <v>5767</v>
      </c>
      <c r="E237" s="1598" t="s">
        <v>2101</v>
      </c>
      <c r="F237" s="1597" t="s">
        <v>133</v>
      </c>
      <c r="G237" s="1596">
        <v>600084035</v>
      </c>
    </row>
    <row r="238" spans="2:7">
      <c r="B238" s="1599" t="s">
        <v>2093</v>
      </c>
      <c r="C238" s="1599" t="s">
        <v>2092</v>
      </c>
      <c r="D238" s="1596">
        <v>5808</v>
      </c>
      <c r="E238" s="1599" t="s">
        <v>2100</v>
      </c>
      <c r="F238" s="1596" t="s">
        <v>1825</v>
      </c>
      <c r="G238" s="1596">
        <v>508069645</v>
      </c>
    </row>
    <row r="239" spans="2:7">
      <c r="B239" s="1599" t="s">
        <v>2093</v>
      </c>
      <c r="C239" s="1599" t="s">
        <v>2092</v>
      </c>
      <c r="D239" s="1596">
        <v>5844</v>
      </c>
      <c r="E239" s="1599" t="s">
        <v>2099</v>
      </c>
      <c r="F239" s="1596" t="s">
        <v>133</v>
      </c>
      <c r="G239" s="1596">
        <v>510089224</v>
      </c>
    </row>
    <row r="240" spans="2:7">
      <c r="B240" s="1599" t="s">
        <v>2093</v>
      </c>
      <c r="C240" s="1599" t="s">
        <v>2092</v>
      </c>
      <c r="D240" s="1596">
        <v>5874</v>
      </c>
      <c r="E240" s="1599" t="s">
        <v>2098</v>
      </c>
      <c r="F240" s="1597" t="s">
        <v>133</v>
      </c>
      <c r="G240" s="1596">
        <v>510786839</v>
      </c>
    </row>
    <row r="241" spans="2:7">
      <c r="B241" s="1599" t="s">
        <v>2093</v>
      </c>
      <c r="C241" s="1599" t="s">
        <v>2092</v>
      </c>
      <c r="D241" s="1596">
        <v>5950</v>
      </c>
      <c r="E241" s="1599" t="s">
        <v>2097</v>
      </c>
      <c r="F241" s="1597" t="s">
        <v>133</v>
      </c>
      <c r="G241" s="1596">
        <v>600086631</v>
      </c>
    </row>
    <row r="242" spans="2:7">
      <c r="B242" s="1599" t="s">
        <v>2093</v>
      </c>
      <c r="C242" s="1599" t="s">
        <v>2092</v>
      </c>
      <c r="D242" s="1596">
        <v>5964</v>
      </c>
      <c r="E242" s="1599" t="s">
        <v>2096</v>
      </c>
      <c r="F242" s="1596" t="s">
        <v>133</v>
      </c>
      <c r="G242" s="1596">
        <v>600086321</v>
      </c>
    </row>
    <row r="243" spans="2:7">
      <c r="B243" s="1599" t="s">
        <v>2093</v>
      </c>
      <c r="C243" s="1599" t="s">
        <v>2092</v>
      </c>
      <c r="D243" s="1596">
        <v>5980</v>
      </c>
      <c r="E243" s="1599" t="s">
        <v>2095</v>
      </c>
      <c r="F243" s="1597" t="s">
        <v>133</v>
      </c>
      <c r="G243" s="1596">
        <v>600087000</v>
      </c>
    </row>
    <row r="244" spans="2:7">
      <c r="B244" s="1599" t="s">
        <v>2093</v>
      </c>
      <c r="C244" s="1599" t="s">
        <v>2092</v>
      </c>
      <c r="D244" s="1596">
        <v>5981</v>
      </c>
      <c r="E244" s="1599" t="s">
        <v>2094</v>
      </c>
      <c r="F244" s="1597" t="s">
        <v>133</v>
      </c>
      <c r="G244" s="1596">
        <v>600086984</v>
      </c>
    </row>
    <row r="245" spans="2:7">
      <c r="B245" s="1599" t="s">
        <v>2093</v>
      </c>
      <c r="C245" s="1599" t="s">
        <v>2092</v>
      </c>
      <c r="D245" s="1596">
        <v>5997</v>
      </c>
      <c r="E245" s="1599" t="s">
        <v>2091</v>
      </c>
      <c r="F245" s="1597" t="s">
        <v>1822</v>
      </c>
      <c r="G245" s="1596">
        <v>503596744</v>
      </c>
    </row>
    <row r="246" spans="2:7">
      <c r="B246" s="1599" t="s">
        <v>2064</v>
      </c>
      <c r="C246" s="1599" t="s">
        <v>2063</v>
      </c>
      <c r="D246" s="1596">
        <v>1013</v>
      </c>
      <c r="E246" s="1599" t="s">
        <v>2090</v>
      </c>
      <c r="F246" s="1596" t="s">
        <v>712</v>
      </c>
      <c r="G246" s="1596">
        <v>600018709</v>
      </c>
    </row>
    <row r="247" spans="2:7">
      <c r="B247" s="1599" t="s">
        <v>2064</v>
      </c>
      <c r="C247" s="1599" t="s">
        <v>2063</v>
      </c>
      <c r="D247" s="1596">
        <v>1206</v>
      </c>
      <c r="E247" s="1599" t="s">
        <v>2089</v>
      </c>
      <c r="F247" s="1596" t="s">
        <v>712</v>
      </c>
      <c r="G247" s="1596">
        <v>600019039</v>
      </c>
    </row>
    <row r="248" spans="2:7">
      <c r="B248" s="1599" t="s">
        <v>2064</v>
      </c>
      <c r="C248" s="1599" t="s">
        <v>2063</v>
      </c>
      <c r="D248" s="1596">
        <v>1207</v>
      </c>
      <c r="E248" s="1599" t="s">
        <v>2088</v>
      </c>
      <c r="F248" s="1597" t="s">
        <v>712</v>
      </c>
      <c r="G248" s="1596">
        <v>600006638</v>
      </c>
    </row>
    <row r="249" spans="2:7">
      <c r="B249" s="1599" t="s">
        <v>2064</v>
      </c>
      <c r="C249" s="1599" t="s">
        <v>2063</v>
      </c>
      <c r="D249" s="1596">
        <v>1920</v>
      </c>
      <c r="E249" s="1599" t="s">
        <v>2087</v>
      </c>
      <c r="F249" s="1597" t="s">
        <v>712</v>
      </c>
      <c r="G249" s="1596">
        <v>672001349</v>
      </c>
    </row>
    <row r="250" spans="2:7">
      <c r="B250" s="1599" t="s">
        <v>2064</v>
      </c>
      <c r="C250" s="1599" t="s">
        <v>2063</v>
      </c>
      <c r="D250" s="1596">
        <v>1921</v>
      </c>
      <c r="E250" s="1599" t="s">
        <v>2086</v>
      </c>
      <c r="F250" s="1597" t="s">
        <v>712</v>
      </c>
      <c r="G250" s="1596">
        <v>671000780</v>
      </c>
    </row>
    <row r="251" spans="2:7">
      <c r="B251" s="1599" t="s">
        <v>2064</v>
      </c>
      <c r="C251" s="1599" t="s">
        <v>2063</v>
      </c>
      <c r="D251" s="1596">
        <v>2334</v>
      </c>
      <c r="E251" s="1599" t="s">
        <v>2085</v>
      </c>
      <c r="F251" s="1596" t="s">
        <v>712</v>
      </c>
      <c r="G251" s="1596">
        <v>600034380</v>
      </c>
    </row>
    <row r="252" spans="2:7">
      <c r="B252" s="1599" t="s">
        <v>2064</v>
      </c>
      <c r="C252" s="1599" t="s">
        <v>2063</v>
      </c>
      <c r="D252" s="1596">
        <v>2335</v>
      </c>
      <c r="E252" s="1599" t="s">
        <v>2084</v>
      </c>
      <c r="F252" s="1597" t="s">
        <v>712</v>
      </c>
      <c r="G252" s="1596">
        <v>671000535</v>
      </c>
    </row>
    <row r="253" spans="2:7">
      <c r="B253" s="1599" t="s">
        <v>2064</v>
      </c>
      <c r="C253" s="1599" t="s">
        <v>2063</v>
      </c>
      <c r="D253" s="1596">
        <v>2336</v>
      </c>
      <c r="E253" s="1599" t="s">
        <v>2083</v>
      </c>
      <c r="F253" s="1596" t="s">
        <v>712</v>
      </c>
      <c r="G253" s="1596">
        <v>672000652</v>
      </c>
    </row>
    <row r="254" spans="2:7">
      <c r="B254" s="1599" t="s">
        <v>2064</v>
      </c>
      <c r="C254" s="1599" t="s">
        <v>2063</v>
      </c>
      <c r="D254" s="1596">
        <v>2479</v>
      </c>
      <c r="E254" s="1599" t="s">
        <v>2082</v>
      </c>
      <c r="F254" s="1597" t="s">
        <v>712</v>
      </c>
      <c r="G254" s="1596">
        <v>600035972</v>
      </c>
    </row>
    <row r="255" spans="2:7">
      <c r="B255" s="1599" t="s">
        <v>2064</v>
      </c>
      <c r="C255" s="1599" t="s">
        <v>2063</v>
      </c>
      <c r="D255" s="1596">
        <v>3014</v>
      </c>
      <c r="E255" s="1599" t="s">
        <v>2081</v>
      </c>
      <c r="F255" s="1597" t="s">
        <v>712</v>
      </c>
      <c r="G255" s="1596">
        <v>600083616</v>
      </c>
    </row>
    <row r="256" spans="2:7">
      <c r="B256" s="1599" t="s">
        <v>2064</v>
      </c>
      <c r="C256" s="1599" t="s">
        <v>2063</v>
      </c>
      <c r="D256" s="1596">
        <v>3043</v>
      </c>
      <c r="E256" s="1599" t="s">
        <v>2080</v>
      </c>
      <c r="F256" s="1597" t="s">
        <v>712</v>
      </c>
      <c r="G256" s="1596">
        <v>600030865</v>
      </c>
    </row>
    <row r="257" spans="2:7">
      <c r="B257" s="1599" t="s">
        <v>2064</v>
      </c>
      <c r="C257" s="1599" t="s">
        <v>2063</v>
      </c>
      <c r="D257" s="1596">
        <v>3044</v>
      </c>
      <c r="E257" s="1599" t="s">
        <v>2079</v>
      </c>
      <c r="F257" s="1596" t="s">
        <v>712</v>
      </c>
      <c r="G257" s="1596">
        <v>503268011</v>
      </c>
    </row>
    <row r="258" spans="2:7">
      <c r="B258" s="1599" t="s">
        <v>2064</v>
      </c>
      <c r="C258" s="1599" t="s">
        <v>2063</v>
      </c>
      <c r="D258" s="1596">
        <v>3046</v>
      </c>
      <c r="E258" s="1599" t="s">
        <v>2078</v>
      </c>
      <c r="F258" s="1597" t="s">
        <v>712</v>
      </c>
      <c r="G258" s="1596">
        <v>600083837</v>
      </c>
    </row>
    <row r="259" spans="2:7">
      <c r="B259" s="1599" t="s">
        <v>2064</v>
      </c>
      <c r="C259" s="1599" t="s">
        <v>2063</v>
      </c>
      <c r="D259" s="1596">
        <v>4457</v>
      </c>
      <c r="E259" s="1599" t="s">
        <v>2077</v>
      </c>
      <c r="F259" s="1596" t="s">
        <v>712</v>
      </c>
      <c r="G259" s="1596" t="s">
        <v>2076</v>
      </c>
    </row>
    <row r="260" spans="2:7">
      <c r="B260" s="1599" t="s">
        <v>2064</v>
      </c>
      <c r="C260" s="1599" t="s">
        <v>2063</v>
      </c>
      <c r="D260" s="1596">
        <v>5014</v>
      </c>
      <c r="E260" s="1599" t="s">
        <v>2075</v>
      </c>
      <c r="F260" s="1596" t="s">
        <v>133</v>
      </c>
      <c r="G260" s="1596">
        <v>503098248</v>
      </c>
    </row>
    <row r="261" spans="2:7">
      <c r="B261" s="1599" t="s">
        <v>2064</v>
      </c>
      <c r="C261" s="1599" t="s">
        <v>2063</v>
      </c>
      <c r="D261" s="1596">
        <v>5017</v>
      </c>
      <c r="E261" s="1599" t="s">
        <v>2074</v>
      </c>
      <c r="F261" s="1596" t="s">
        <v>133</v>
      </c>
      <c r="G261" s="1596">
        <v>600020339</v>
      </c>
    </row>
    <row r="262" spans="2:7">
      <c r="B262" s="1599" t="s">
        <v>2064</v>
      </c>
      <c r="C262" s="1599" t="s">
        <v>2063</v>
      </c>
      <c r="D262" s="1596">
        <v>5200</v>
      </c>
      <c r="E262" s="1599" t="s">
        <v>2073</v>
      </c>
      <c r="F262" s="1596" t="s">
        <v>133</v>
      </c>
      <c r="G262" s="1596">
        <v>600000869</v>
      </c>
    </row>
    <row r="263" spans="2:7">
      <c r="B263" s="1599" t="s">
        <v>2064</v>
      </c>
      <c r="C263" s="1599" t="s">
        <v>2063</v>
      </c>
      <c r="D263" s="1596">
        <v>5201</v>
      </c>
      <c r="E263" s="1599" t="s">
        <v>2072</v>
      </c>
      <c r="F263" s="1596" t="s">
        <v>133</v>
      </c>
      <c r="G263" s="1596">
        <v>600054128</v>
      </c>
    </row>
    <row r="264" spans="2:7">
      <c r="B264" s="1599" t="s">
        <v>2064</v>
      </c>
      <c r="C264" s="1599" t="s">
        <v>2063</v>
      </c>
      <c r="D264" s="1596">
        <v>5202</v>
      </c>
      <c r="E264" s="1599" t="s">
        <v>2071</v>
      </c>
      <c r="F264" s="1597" t="s">
        <v>133</v>
      </c>
      <c r="G264" s="1596">
        <v>600018954</v>
      </c>
    </row>
    <row r="265" spans="2:7">
      <c r="B265" s="1599" t="s">
        <v>2064</v>
      </c>
      <c r="C265" s="1599" t="s">
        <v>2063</v>
      </c>
      <c r="D265" s="1596">
        <v>5208</v>
      </c>
      <c r="E265" s="1599" t="s">
        <v>2070</v>
      </c>
      <c r="F265" s="1596" t="s">
        <v>133</v>
      </c>
      <c r="G265" s="1596">
        <v>510935842</v>
      </c>
    </row>
    <row r="266" spans="2:7">
      <c r="B266" s="1599" t="s">
        <v>2064</v>
      </c>
      <c r="C266" s="1599" t="s">
        <v>2063</v>
      </c>
      <c r="D266" s="1596">
        <v>5209</v>
      </c>
      <c r="E266" s="1599" t="s">
        <v>2069</v>
      </c>
      <c r="F266" s="1596" t="s">
        <v>133</v>
      </c>
      <c r="G266" s="1596">
        <v>510935788</v>
      </c>
    </row>
    <row r="267" spans="2:7">
      <c r="B267" s="1599" t="s">
        <v>2064</v>
      </c>
      <c r="C267" s="1599" t="s">
        <v>2063</v>
      </c>
      <c r="D267" s="1596">
        <v>5210</v>
      </c>
      <c r="E267" s="1599" t="s">
        <v>2068</v>
      </c>
      <c r="F267" s="1596" t="s">
        <v>133</v>
      </c>
      <c r="G267" s="1596">
        <v>510935745</v>
      </c>
    </row>
    <row r="268" spans="2:7">
      <c r="B268" s="1599" t="s">
        <v>2064</v>
      </c>
      <c r="C268" s="1599" t="s">
        <v>2063</v>
      </c>
      <c r="D268" s="1596">
        <v>5733</v>
      </c>
      <c r="E268" s="1599" t="s">
        <v>2067</v>
      </c>
      <c r="F268" s="1596" t="s">
        <v>133</v>
      </c>
      <c r="G268" s="1596">
        <v>600081052</v>
      </c>
    </row>
    <row r="269" spans="2:7">
      <c r="B269" s="1599" t="s">
        <v>2064</v>
      </c>
      <c r="C269" s="1599" t="s">
        <v>2063</v>
      </c>
      <c r="D269" s="1596">
        <v>5750</v>
      </c>
      <c r="E269" s="1599" t="s">
        <v>2066</v>
      </c>
      <c r="F269" s="1596" t="s">
        <v>133</v>
      </c>
      <c r="G269" s="1596">
        <v>600018466</v>
      </c>
    </row>
    <row r="270" spans="2:7">
      <c r="B270" s="1599" t="s">
        <v>2064</v>
      </c>
      <c r="C270" s="1599" t="s">
        <v>2063</v>
      </c>
      <c r="D270" s="1596">
        <v>5846</v>
      </c>
      <c r="E270" s="1599" t="s">
        <v>2065</v>
      </c>
      <c r="F270" s="1597" t="s">
        <v>133</v>
      </c>
      <c r="G270" s="1596">
        <v>510156215</v>
      </c>
    </row>
    <row r="271" spans="2:7">
      <c r="B271" s="1599" t="s">
        <v>2064</v>
      </c>
      <c r="C271" s="1599" t="s">
        <v>2063</v>
      </c>
      <c r="D271" s="1596">
        <v>5962</v>
      </c>
      <c r="E271" s="1599" t="s">
        <v>2062</v>
      </c>
      <c r="F271" s="1597" t="s">
        <v>133</v>
      </c>
      <c r="G271" s="1596">
        <v>600014193</v>
      </c>
    </row>
    <row r="272" spans="2:7">
      <c r="B272" s="1599" t="s">
        <v>2021</v>
      </c>
      <c r="C272" s="1599" t="s">
        <v>2021</v>
      </c>
      <c r="D272" s="1596">
        <v>1018</v>
      </c>
      <c r="E272" s="1599" t="s">
        <v>2061</v>
      </c>
      <c r="F272" s="1596" t="s">
        <v>712</v>
      </c>
      <c r="G272" s="1596">
        <v>600006441</v>
      </c>
    </row>
    <row r="273" spans="2:7">
      <c r="B273" s="1599" t="s">
        <v>2021</v>
      </c>
      <c r="C273" s="1599" t="s">
        <v>2043</v>
      </c>
      <c r="D273" s="1596">
        <v>1030</v>
      </c>
      <c r="E273" s="1599" t="s">
        <v>2060</v>
      </c>
      <c r="F273" s="1597" t="s">
        <v>712</v>
      </c>
      <c r="G273" s="1596">
        <v>503756237</v>
      </c>
    </row>
    <row r="274" spans="2:7">
      <c r="B274" s="1599" t="s">
        <v>2021</v>
      </c>
      <c r="C274" s="1599" t="s">
        <v>2021</v>
      </c>
      <c r="D274" s="1596">
        <v>2666</v>
      </c>
      <c r="E274" s="1599" t="s">
        <v>2059</v>
      </c>
      <c r="F274" s="1597" t="s">
        <v>712</v>
      </c>
      <c r="G274" s="1596">
        <v>600015300</v>
      </c>
    </row>
    <row r="275" spans="2:7">
      <c r="B275" s="1599" t="s">
        <v>2021</v>
      </c>
      <c r="C275" s="1599" t="s">
        <v>2021</v>
      </c>
      <c r="D275" s="1596">
        <v>3130</v>
      </c>
      <c r="E275" s="1599" t="s">
        <v>2058</v>
      </c>
      <c r="F275" s="1596" t="s">
        <v>712</v>
      </c>
      <c r="G275" s="1596">
        <v>600084779</v>
      </c>
    </row>
    <row r="276" spans="2:7">
      <c r="B276" s="1599" t="s">
        <v>2021</v>
      </c>
      <c r="C276" s="1599" t="s">
        <v>2021</v>
      </c>
      <c r="D276" s="1596">
        <v>4235</v>
      </c>
      <c r="E276" s="1599" t="s">
        <v>2057</v>
      </c>
      <c r="F276" s="1596" t="s">
        <v>712</v>
      </c>
      <c r="G276" s="1596">
        <v>600082113</v>
      </c>
    </row>
    <row r="277" spans="2:7">
      <c r="B277" s="1599" t="s">
        <v>2021</v>
      </c>
      <c r="C277" s="1599" t="s">
        <v>2021</v>
      </c>
      <c r="D277" s="1596">
        <v>4238</v>
      </c>
      <c r="E277" s="1599" t="s">
        <v>2056</v>
      </c>
      <c r="F277" s="1596" t="s">
        <v>712</v>
      </c>
      <c r="G277" s="1596">
        <v>600015300</v>
      </c>
    </row>
    <row r="278" spans="2:7">
      <c r="B278" s="1599" t="s">
        <v>2021</v>
      </c>
      <c r="C278" s="1599" t="s">
        <v>2021</v>
      </c>
      <c r="D278" s="1596">
        <v>4423</v>
      </c>
      <c r="E278" s="1599" t="s">
        <v>2055</v>
      </c>
      <c r="F278" s="1596" t="s">
        <v>712</v>
      </c>
      <c r="G278" s="1596">
        <v>600086950</v>
      </c>
    </row>
    <row r="279" spans="2:7">
      <c r="B279" s="1599" t="s">
        <v>2021</v>
      </c>
      <c r="C279" s="1599" t="s">
        <v>2021</v>
      </c>
      <c r="D279" s="1596">
        <v>4425</v>
      </c>
      <c r="E279" s="1599" t="s">
        <v>2054</v>
      </c>
      <c r="F279" s="1596" t="s">
        <v>712</v>
      </c>
      <c r="G279" s="1596">
        <v>600086933</v>
      </c>
    </row>
    <row r="280" spans="2:7">
      <c r="B280" s="1599" t="s">
        <v>2021</v>
      </c>
      <c r="C280" s="1599" t="s">
        <v>2021</v>
      </c>
      <c r="D280" s="1596">
        <v>4426</v>
      </c>
      <c r="E280" s="1599" t="s">
        <v>2053</v>
      </c>
      <c r="F280" s="1597" t="s">
        <v>712</v>
      </c>
      <c r="G280" s="1596">
        <v>600086925</v>
      </c>
    </row>
    <row r="281" spans="2:7">
      <c r="B281" s="1599" t="s">
        <v>2021</v>
      </c>
      <c r="C281" s="1599" t="s">
        <v>2021</v>
      </c>
      <c r="D281" s="1596">
        <v>4432</v>
      </c>
      <c r="E281" s="1599" t="s">
        <v>2052</v>
      </c>
      <c r="F281" s="1597" t="s">
        <v>712</v>
      </c>
      <c r="G281" s="1596">
        <v>600013855</v>
      </c>
    </row>
    <row r="282" spans="2:7">
      <c r="B282" s="1599" t="s">
        <v>2021</v>
      </c>
      <c r="C282" s="1599" t="s">
        <v>2021</v>
      </c>
      <c r="D282" s="1596">
        <v>4433</v>
      </c>
      <c r="E282" s="1599" t="s">
        <v>2051</v>
      </c>
      <c r="F282" s="1597" t="s">
        <v>712</v>
      </c>
      <c r="G282" s="1596">
        <v>600082520</v>
      </c>
    </row>
    <row r="283" spans="2:7">
      <c r="B283" s="1599" t="s">
        <v>2021</v>
      </c>
      <c r="C283" s="1599" t="s">
        <v>2021</v>
      </c>
      <c r="D283" s="1596">
        <v>4434</v>
      </c>
      <c r="E283" s="1599" t="s">
        <v>2050</v>
      </c>
      <c r="F283" s="1596" t="s">
        <v>712</v>
      </c>
      <c r="G283" s="1596">
        <v>600015300</v>
      </c>
    </row>
    <row r="284" spans="2:7">
      <c r="B284" s="1599" t="s">
        <v>2021</v>
      </c>
      <c r="C284" s="1599" t="s">
        <v>2021</v>
      </c>
      <c r="D284" s="1596">
        <v>4435</v>
      </c>
      <c r="E284" s="1599" t="s">
        <v>2049</v>
      </c>
      <c r="F284" s="1597" t="s">
        <v>712</v>
      </c>
      <c r="G284" s="1596">
        <v>600019608</v>
      </c>
    </row>
    <row r="285" spans="2:7">
      <c r="B285" s="1599" t="s">
        <v>2021</v>
      </c>
      <c r="C285" s="1599" t="s">
        <v>2021</v>
      </c>
      <c r="D285" s="1596">
        <v>4437</v>
      </c>
      <c r="E285" s="1599" t="s">
        <v>2048</v>
      </c>
      <c r="F285" s="1596" t="s">
        <v>712</v>
      </c>
      <c r="G285" s="1596">
        <v>600006441</v>
      </c>
    </row>
    <row r="286" spans="2:7">
      <c r="B286" s="1599" t="s">
        <v>2021</v>
      </c>
      <c r="C286" s="1599" t="s">
        <v>2021</v>
      </c>
      <c r="D286" s="1596">
        <v>5214</v>
      </c>
      <c r="E286" s="1599" t="s">
        <v>2047</v>
      </c>
      <c r="F286" s="1597" t="s">
        <v>133</v>
      </c>
      <c r="G286" s="1596">
        <v>600056791</v>
      </c>
    </row>
    <row r="287" spans="2:7">
      <c r="B287" s="1599" t="s">
        <v>2021</v>
      </c>
      <c r="C287" s="1599" t="s">
        <v>2021</v>
      </c>
      <c r="D287" s="1596">
        <v>5215</v>
      </c>
      <c r="E287" s="1599" t="s">
        <v>2046</v>
      </c>
      <c r="F287" s="1597" t="s">
        <v>1825</v>
      </c>
      <c r="G287" s="1596">
        <v>503756237</v>
      </c>
    </row>
    <row r="288" spans="2:7">
      <c r="B288" s="1599" t="s">
        <v>2021</v>
      </c>
      <c r="C288" s="1599" t="s">
        <v>2021</v>
      </c>
      <c r="D288" s="1596">
        <v>5218</v>
      </c>
      <c r="E288" s="1599" t="s">
        <v>2045</v>
      </c>
      <c r="F288" s="1597" t="s">
        <v>133</v>
      </c>
      <c r="G288" s="1596">
        <v>501328599</v>
      </c>
    </row>
    <row r="289" spans="2:7">
      <c r="B289" s="1599" t="s">
        <v>2021</v>
      </c>
      <c r="C289" s="1599" t="s">
        <v>2021</v>
      </c>
      <c r="D289" s="1596">
        <v>5221</v>
      </c>
      <c r="E289" s="1599" t="s">
        <v>2044</v>
      </c>
      <c r="F289" s="1597" t="s">
        <v>133</v>
      </c>
      <c r="G289" s="1596">
        <v>501328599</v>
      </c>
    </row>
    <row r="290" spans="2:7">
      <c r="B290" s="1599" t="s">
        <v>2021</v>
      </c>
      <c r="C290" s="1599" t="s">
        <v>2043</v>
      </c>
      <c r="D290" s="1596">
        <v>5223</v>
      </c>
      <c r="E290" s="1599" t="s">
        <v>2042</v>
      </c>
      <c r="F290" s="1596" t="s">
        <v>133</v>
      </c>
      <c r="G290" s="1596">
        <v>680047263</v>
      </c>
    </row>
    <row r="291" spans="2:7">
      <c r="B291" s="1599" t="s">
        <v>2021</v>
      </c>
      <c r="C291" s="1599" t="s">
        <v>2021</v>
      </c>
      <c r="D291" s="1596">
        <v>5224</v>
      </c>
      <c r="E291" s="1599" t="s">
        <v>2041</v>
      </c>
      <c r="F291" s="1596" t="s">
        <v>133</v>
      </c>
      <c r="G291" s="1596">
        <v>502549254</v>
      </c>
    </row>
    <row r="292" spans="2:7">
      <c r="B292" s="1599" t="s">
        <v>2021</v>
      </c>
      <c r="C292" s="1599" t="s">
        <v>2021</v>
      </c>
      <c r="D292" s="1596">
        <v>5756</v>
      </c>
      <c r="E292" s="1599" t="s">
        <v>2040</v>
      </c>
      <c r="F292" s="1597" t="s">
        <v>133</v>
      </c>
      <c r="G292" s="1596">
        <v>501328599</v>
      </c>
    </row>
    <row r="293" spans="2:7">
      <c r="B293" s="1599" t="s">
        <v>2021</v>
      </c>
      <c r="C293" s="1599" t="s">
        <v>2021</v>
      </c>
      <c r="D293" s="1596">
        <v>5760</v>
      </c>
      <c r="E293" s="1602" t="s">
        <v>2039</v>
      </c>
      <c r="F293" s="1597" t="s">
        <v>133</v>
      </c>
      <c r="G293" s="1596">
        <v>901848174</v>
      </c>
    </row>
    <row r="294" spans="2:7">
      <c r="B294" s="1599" t="s">
        <v>2021</v>
      </c>
      <c r="C294" s="1599" t="s">
        <v>2021</v>
      </c>
      <c r="D294" s="1596">
        <v>5781</v>
      </c>
      <c r="E294" s="1599" t="s">
        <v>2038</v>
      </c>
      <c r="F294" s="1596" t="s">
        <v>1825</v>
      </c>
      <c r="G294" s="1596">
        <v>509519075</v>
      </c>
    </row>
    <row r="295" spans="2:7">
      <c r="B295" s="1599" t="s">
        <v>2021</v>
      </c>
      <c r="C295" s="1599" t="s">
        <v>2021</v>
      </c>
      <c r="D295" s="1596">
        <v>5782</v>
      </c>
      <c r="E295" s="1599" t="s">
        <v>2037</v>
      </c>
      <c r="F295" s="1597" t="s">
        <v>1825</v>
      </c>
      <c r="G295" s="1596">
        <v>509522491</v>
      </c>
    </row>
    <row r="296" spans="2:7">
      <c r="B296" s="1599" t="s">
        <v>2021</v>
      </c>
      <c r="C296" s="1599" t="s">
        <v>2021</v>
      </c>
      <c r="D296" s="1596">
        <v>5857</v>
      </c>
      <c r="E296" s="1599" t="s">
        <v>2036</v>
      </c>
      <c r="F296" s="1597" t="s">
        <v>133</v>
      </c>
      <c r="G296" s="1596">
        <v>510342191</v>
      </c>
    </row>
    <row r="297" spans="2:7">
      <c r="B297" s="1599" t="s">
        <v>2021</v>
      </c>
      <c r="C297" s="1599" t="s">
        <v>2021</v>
      </c>
      <c r="D297" s="1596">
        <v>5913</v>
      </c>
      <c r="E297" s="1599" t="s">
        <v>2035</v>
      </c>
      <c r="F297" s="1596" t="s">
        <v>1825</v>
      </c>
      <c r="G297" s="1596">
        <v>503152544</v>
      </c>
    </row>
    <row r="298" spans="2:7">
      <c r="B298" s="1599" t="s">
        <v>2021</v>
      </c>
      <c r="C298" s="1599" t="s">
        <v>2021</v>
      </c>
      <c r="D298" s="1596">
        <v>5914</v>
      </c>
      <c r="E298" s="1599" t="s">
        <v>2034</v>
      </c>
      <c r="F298" s="1596" t="s">
        <v>1822</v>
      </c>
      <c r="G298" s="1596">
        <v>506426297</v>
      </c>
    </row>
    <row r="299" spans="2:7">
      <c r="B299" s="1599" t="s">
        <v>2021</v>
      </c>
      <c r="C299" s="1599" t="s">
        <v>2021</v>
      </c>
      <c r="D299" s="1596">
        <v>5915</v>
      </c>
      <c r="E299" s="1599" t="s">
        <v>2033</v>
      </c>
      <c r="F299" s="1596" t="s">
        <v>1825</v>
      </c>
      <c r="G299" s="1596">
        <v>502769017</v>
      </c>
    </row>
    <row r="300" spans="2:7">
      <c r="B300" s="1599" t="s">
        <v>2021</v>
      </c>
      <c r="C300" s="1599" t="s">
        <v>2021</v>
      </c>
      <c r="D300" s="1596">
        <v>5919</v>
      </c>
      <c r="E300" s="1599" t="s">
        <v>2032</v>
      </c>
      <c r="F300" s="1597" t="s">
        <v>1822</v>
      </c>
      <c r="G300" s="1596">
        <v>510338461</v>
      </c>
    </row>
    <row r="301" spans="2:7">
      <c r="B301" s="1599" t="s">
        <v>2021</v>
      </c>
      <c r="C301" s="1599" t="s">
        <v>2021</v>
      </c>
      <c r="D301" s="1596">
        <v>5921</v>
      </c>
      <c r="E301" s="1599" t="s">
        <v>2031</v>
      </c>
      <c r="F301" s="1597" t="s">
        <v>1822</v>
      </c>
      <c r="G301" s="1596">
        <v>504182935</v>
      </c>
    </row>
    <row r="302" spans="2:7">
      <c r="B302" s="1599" t="s">
        <v>2021</v>
      </c>
      <c r="C302" s="1599" t="s">
        <v>2021</v>
      </c>
      <c r="D302" s="1596">
        <v>5926</v>
      </c>
      <c r="E302" s="1599" t="s">
        <v>2030</v>
      </c>
      <c r="F302" s="1596" t="s">
        <v>1825</v>
      </c>
      <c r="G302" s="1596">
        <v>509526250</v>
      </c>
    </row>
    <row r="303" spans="2:7">
      <c r="B303" s="1599" t="s">
        <v>2021</v>
      </c>
      <c r="C303" s="1599" t="s">
        <v>2021</v>
      </c>
      <c r="D303" s="1596">
        <v>5928</v>
      </c>
      <c r="E303" s="1599" t="s">
        <v>2029</v>
      </c>
      <c r="F303" s="1596" t="s">
        <v>1822</v>
      </c>
      <c r="G303" s="1596">
        <v>511090480</v>
      </c>
    </row>
    <row r="304" spans="2:7">
      <c r="B304" s="1599" t="s">
        <v>2021</v>
      </c>
      <c r="C304" s="1599" t="s">
        <v>2021</v>
      </c>
      <c r="D304" s="1596">
        <v>5931</v>
      </c>
      <c r="E304" s="1599" t="s">
        <v>2028</v>
      </c>
      <c r="F304" s="1596" t="s">
        <v>1822</v>
      </c>
      <c r="G304" s="1596">
        <v>501874194</v>
      </c>
    </row>
    <row r="305" spans="2:9">
      <c r="B305" s="1599" t="s">
        <v>2021</v>
      </c>
      <c r="C305" s="1599" t="s">
        <v>2021</v>
      </c>
      <c r="D305" s="1596">
        <v>5932</v>
      </c>
      <c r="E305" s="1599" t="s">
        <v>2027</v>
      </c>
      <c r="F305" s="1596" t="s">
        <v>1822</v>
      </c>
      <c r="G305" s="1596">
        <v>503222607</v>
      </c>
    </row>
    <row r="306" spans="2:9">
      <c r="B306" s="1599" t="s">
        <v>2021</v>
      </c>
      <c r="C306" s="1599" t="s">
        <v>2021</v>
      </c>
      <c r="D306" s="1596">
        <v>5956</v>
      </c>
      <c r="E306" s="1599" t="s">
        <v>2026</v>
      </c>
      <c r="F306" s="1596" t="s">
        <v>1822</v>
      </c>
      <c r="G306" s="1596">
        <v>505078031</v>
      </c>
    </row>
    <row r="307" spans="2:9">
      <c r="B307" s="1599" t="s">
        <v>2021</v>
      </c>
      <c r="C307" s="1599" t="s">
        <v>2021</v>
      </c>
      <c r="D307" s="1596">
        <v>5969</v>
      </c>
      <c r="E307" s="1599" t="s">
        <v>2025</v>
      </c>
      <c r="F307" s="1597" t="s">
        <v>1822</v>
      </c>
      <c r="G307" s="1596">
        <v>504901400</v>
      </c>
    </row>
    <row r="308" spans="2:9">
      <c r="B308" s="1599" t="s">
        <v>2021</v>
      </c>
      <c r="C308" s="1599" t="s">
        <v>2021</v>
      </c>
      <c r="D308" s="1596">
        <v>5970</v>
      </c>
      <c r="E308" s="1599" t="s">
        <v>2024</v>
      </c>
      <c r="F308" s="1597" t="s">
        <v>1822</v>
      </c>
      <c r="G308" s="1596">
        <v>502490950</v>
      </c>
    </row>
    <row r="309" spans="2:9">
      <c r="B309" s="1598" t="s">
        <v>2021</v>
      </c>
      <c r="C309" s="1598" t="s">
        <v>2021</v>
      </c>
      <c r="D309" s="1601">
        <v>5971</v>
      </c>
      <c r="E309" s="1598" t="s">
        <v>2023</v>
      </c>
      <c r="F309" s="1601" t="s">
        <v>1822</v>
      </c>
      <c r="G309" s="1601">
        <v>511202008</v>
      </c>
    </row>
    <row r="310" spans="2:9">
      <c r="B310" s="1599" t="s">
        <v>2021</v>
      </c>
      <c r="C310" s="1599" t="s">
        <v>2021</v>
      </c>
      <c r="D310" s="1596">
        <v>5974</v>
      </c>
      <c r="E310" s="1599" t="s">
        <v>2022</v>
      </c>
      <c r="F310" s="1597" t="s">
        <v>1825</v>
      </c>
      <c r="G310" s="1596">
        <v>513807640</v>
      </c>
    </row>
    <row r="311" spans="2:9">
      <c r="B311" s="1599" t="s">
        <v>2021</v>
      </c>
      <c r="C311" s="1599" t="s">
        <v>2021</v>
      </c>
      <c r="D311" s="1596">
        <v>5978</v>
      </c>
      <c r="E311" s="1599" t="s">
        <v>2020</v>
      </c>
      <c r="F311" s="1597" t="s">
        <v>1822</v>
      </c>
      <c r="G311" s="1596">
        <v>507183010</v>
      </c>
      <c r="I311" s="1603"/>
    </row>
    <row r="312" spans="2:9">
      <c r="B312" s="1599" t="s">
        <v>2004</v>
      </c>
      <c r="C312" s="1599" t="s">
        <v>2003</v>
      </c>
      <c r="D312" s="1596">
        <v>4401</v>
      </c>
      <c r="E312" s="1599" t="s">
        <v>2019</v>
      </c>
      <c r="F312" s="1596" t="s">
        <v>712</v>
      </c>
      <c r="G312" s="1596">
        <v>600086879</v>
      </c>
    </row>
    <row r="313" spans="2:9">
      <c r="B313" s="1599" t="s">
        <v>2004</v>
      </c>
      <c r="C313" s="1599" t="s">
        <v>2003</v>
      </c>
      <c r="D313" s="1596">
        <v>4441</v>
      </c>
      <c r="E313" s="1599" t="s">
        <v>2018</v>
      </c>
      <c r="F313" s="1597" t="s">
        <v>712</v>
      </c>
      <c r="G313" s="1596">
        <v>600087034</v>
      </c>
    </row>
    <row r="314" spans="2:9">
      <c r="B314" s="1599" t="s">
        <v>2004</v>
      </c>
      <c r="C314" s="1599" t="s">
        <v>2003</v>
      </c>
      <c r="D314" s="1596">
        <v>5004</v>
      </c>
      <c r="E314" s="1599" t="s">
        <v>2017</v>
      </c>
      <c r="F314" s="1596" t="s">
        <v>133</v>
      </c>
      <c r="G314" s="1596">
        <v>720014786</v>
      </c>
    </row>
    <row r="315" spans="2:9">
      <c r="B315" s="1599" t="s">
        <v>2004</v>
      </c>
      <c r="C315" s="1599" t="s">
        <v>2003</v>
      </c>
      <c r="D315" s="1596">
        <v>5012</v>
      </c>
      <c r="E315" s="1599" t="s">
        <v>2016</v>
      </c>
      <c r="F315" s="1597" t="s">
        <v>133</v>
      </c>
      <c r="G315" s="1596">
        <v>902035851</v>
      </c>
    </row>
    <row r="316" spans="2:9">
      <c r="B316" s="1599" t="s">
        <v>2004</v>
      </c>
      <c r="C316" s="1599" t="s">
        <v>2003</v>
      </c>
      <c r="D316" s="1596">
        <v>5013</v>
      </c>
      <c r="E316" s="1599" t="s">
        <v>2015</v>
      </c>
      <c r="F316" s="1596" t="s">
        <v>133</v>
      </c>
      <c r="G316" s="1596">
        <v>501460888</v>
      </c>
    </row>
    <row r="317" spans="2:9">
      <c r="B317" s="1599" t="s">
        <v>2004</v>
      </c>
      <c r="C317" s="1599" t="s">
        <v>2003</v>
      </c>
      <c r="D317" s="1596">
        <v>5020</v>
      </c>
      <c r="E317" s="1598" t="s">
        <v>2014</v>
      </c>
      <c r="F317" s="1601" t="s">
        <v>1822</v>
      </c>
      <c r="G317" s="1596">
        <v>123456789</v>
      </c>
    </row>
    <row r="318" spans="2:9">
      <c r="B318" s="1599" t="s">
        <v>2004</v>
      </c>
      <c r="C318" s="1599" t="s">
        <v>2003</v>
      </c>
      <c r="D318" s="1596">
        <v>5270</v>
      </c>
      <c r="E318" s="1599" t="s">
        <v>2013</v>
      </c>
      <c r="F318" s="1596" t="s">
        <v>133</v>
      </c>
      <c r="G318" s="1596">
        <v>502017368</v>
      </c>
    </row>
    <row r="319" spans="2:9">
      <c r="B319" s="1599" t="s">
        <v>2004</v>
      </c>
      <c r="C319" s="1599" t="s">
        <v>2003</v>
      </c>
      <c r="D319" s="1596">
        <v>5657</v>
      </c>
      <c r="E319" s="1599" t="s">
        <v>2012</v>
      </c>
      <c r="F319" s="1597" t="s">
        <v>133</v>
      </c>
      <c r="G319" s="1596">
        <v>504739506</v>
      </c>
    </row>
    <row r="320" spans="2:9">
      <c r="B320" s="1599" t="s">
        <v>2004</v>
      </c>
      <c r="C320" s="1599" t="s">
        <v>2003</v>
      </c>
      <c r="D320" s="1596">
        <v>5664</v>
      </c>
      <c r="E320" s="1599" t="s">
        <v>2011</v>
      </c>
      <c r="F320" s="1597" t="s">
        <v>133</v>
      </c>
      <c r="G320" s="1596">
        <v>504288806</v>
      </c>
    </row>
    <row r="321" spans="2:7">
      <c r="B321" s="1599" t="s">
        <v>2004</v>
      </c>
      <c r="C321" s="1599" t="s">
        <v>2003</v>
      </c>
      <c r="D321" s="1596">
        <v>5723</v>
      </c>
      <c r="E321" s="1599" t="s">
        <v>2010</v>
      </c>
      <c r="F321" s="1597" t="s">
        <v>133</v>
      </c>
      <c r="G321" s="1596">
        <v>501389660</v>
      </c>
    </row>
    <row r="322" spans="2:7">
      <c r="B322" s="1599" t="s">
        <v>2004</v>
      </c>
      <c r="C322" s="1599" t="s">
        <v>2003</v>
      </c>
      <c r="D322" s="1596">
        <v>5749</v>
      </c>
      <c r="E322" s="1599" t="s">
        <v>2009</v>
      </c>
      <c r="F322" s="1597" t="s">
        <v>133</v>
      </c>
      <c r="G322" s="1596">
        <v>508195446</v>
      </c>
    </row>
    <row r="323" spans="2:7">
      <c r="B323" s="1599" t="s">
        <v>2004</v>
      </c>
      <c r="C323" s="1599" t="s">
        <v>2003</v>
      </c>
      <c r="D323" s="1596">
        <v>5791</v>
      </c>
      <c r="E323" s="1599" t="s">
        <v>2008</v>
      </c>
      <c r="F323" s="1596" t="s">
        <v>1825</v>
      </c>
      <c r="G323" s="1596">
        <v>503933813</v>
      </c>
    </row>
    <row r="324" spans="2:7">
      <c r="B324" s="1599" t="s">
        <v>2004</v>
      </c>
      <c r="C324" s="1599" t="s">
        <v>2003</v>
      </c>
      <c r="D324" s="1596">
        <v>5900</v>
      </c>
      <c r="E324" s="1599" t="s">
        <v>2007</v>
      </c>
      <c r="F324" s="1597" t="s">
        <v>133</v>
      </c>
      <c r="G324" s="1596">
        <v>513637257</v>
      </c>
    </row>
    <row r="325" spans="2:7">
      <c r="B325" s="1599" t="s">
        <v>2004</v>
      </c>
      <c r="C325" s="1599" t="s">
        <v>2003</v>
      </c>
      <c r="D325" s="1596">
        <v>5902</v>
      </c>
      <c r="E325" s="1599" t="s">
        <v>2006</v>
      </c>
      <c r="F325" s="1597" t="s">
        <v>1825</v>
      </c>
      <c r="G325" s="1596">
        <v>500498601</v>
      </c>
    </row>
    <row r="326" spans="2:7">
      <c r="B326" s="1599" t="s">
        <v>2004</v>
      </c>
      <c r="C326" s="1599" t="s">
        <v>2003</v>
      </c>
      <c r="D326" s="1596">
        <v>5903</v>
      </c>
      <c r="E326" s="1599" t="s">
        <v>2005</v>
      </c>
      <c r="F326" s="1596" t="s">
        <v>1822</v>
      </c>
      <c r="G326" s="1596">
        <v>510081266</v>
      </c>
    </row>
    <row r="327" spans="2:7">
      <c r="B327" s="1599" t="s">
        <v>2004</v>
      </c>
      <c r="C327" s="1599" t="s">
        <v>2003</v>
      </c>
      <c r="D327" s="1596">
        <v>5904</v>
      </c>
      <c r="E327" s="1599" t="s">
        <v>2002</v>
      </c>
      <c r="F327" s="1596" t="s">
        <v>1822</v>
      </c>
      <c r="G327" s="1596">
        <v>503671320</v>
      </c>
    </row>
    <row r="328" spans="2:7">
      <c r="B328" s="1599" t="s">
        <v>1980</v>
      </c>
      <c r="C328" s="1599" t="s">
        <v>1980</v>
      </c>
      <c r="D328" s="1596">
        <v>1201</v>
      </c>
      <c r="E328" s="1599" t="s">
        <v>2001</v>
      </c>
      <c r="F328" s="1596" t="s">
        <v>712</v>
      </c>
      <c r="G328" s="1596">
        <v>600072525</v>
      </c>
    </row>
    <row r="329" spans="2:7">
      <c r="B329" s="1599" t="s">
        <v>1980</v>
      </c>
      <c r="C329" s="1599" t="s">
        <v>1980</v>
      </c>
      <c r="D329" s="1596">
        <v>1203</v>
      </c>
      <c r="E329" s="1599" t="s">
        <v>2000</v>
      </c>
      <c r="F329" s="1597" t="s">
        <v>712</v>
      </c>
      <c r="G329" s="1596">
        <v>600017613</v>
      </c>
    </row>
    <row r="330" spans="2:7">
      <c r="B330" s="1599" t="s">
        <v>1980</v>
      </c>
      <c r="C330" s="1599" t="s">
        <v>1980</v>
      </c>
      <c r="D330" s="1596">
        <v>1221</v>
      </c>
      <c r="E330" s="1599" t="s">
        <v>1999</v>
      </c>
      <c r="F330" s="1596" t="s">
        <v>712</v>
      </c>
      <c r="G330" s="1596">
        <v>508184258</v>
      </c>
    </row>
    <row r="331" spans="2:7">
      <c r="B331" s="1599" t="s">
        <v>1980</v>
      </c>
      <c r="C331" s="1599" t="s">
        <v>1980</v>
      </c>
      <c r="D331" s="1596">
        <v>1223</v>
      </c>
      <c r="E331" s="1599" t="s">
        <v>1998</v>
      </c>
      <c r="F331" s="1597" t="s">
        <v>712</v>
      </c>
      <c r="G331" s="1596">
        <v>600011712</v>
      </c>
    </row>
    <row r="332" spans="2:7">
      <c r="B332" s="1599" t="s">
        <v>1980</v>
      </c>
      <c r="C332" s="1599" t="s">
        <v>1980</v>
      </c>
      <c r="D332" s="1596">
        <v>1281</v>
      </c>
      <c r="E332" s="1599" t="s">
        <v>1997</v>
      </c>
      <c r="F332" s="1596" t="s">
        <v>712</v>
      </c>
      <c r="G332" s="1596">
        <v>501490612</v>
      </c>
    </row>
    <row r="333" spans="2:7">
      <c r="B333" s="1599" t="s">
        <v>1980</v>
      </c>
      <c r="C333" s="1599" t="s">
        <v>1980</v>
      </c>
      <c r="D333" s="1596">
        <v>2550</v>
      </c>
      <c r="E333" s="1599" t="s">
        <v>1996</v>
      </c>
      <c r="F333" s="1596" t="s">
        <v>712</v>
      </c>
      <c r="G333" s="1596">
        <v>600070077</v>
      </c>
    </row>
    <row r="334" spans="2:7">
      <c r="B334" s="1599" t="s">
        <v>1980</v>
      </c>
      <c r="C334" s="1599" t="s">
        <v>1980</v>
      </c>
      <c r="D334" s="1596">
        <v>2654</v>
      </c>
      <c r="E334" s="1599" t="s">
        <v>1995</v>
      </c>
      <c r="F334" s="1596" t="s">
        <v>712</v>
      </c>
      <c r="G334" s="1596">
        <v>600006883</v>
      </c>
    </row>
    <row r="335" spans="2:7">
      <c r="B335" s="1599" t="s">
        <v>1980</v>
      </c>
      <c r="C335" s="1599" t="s">
        <v>1980</v>
      </c>
      <c r="D335" s="1596">
        <v>2655</v>
      </c>
      <c r="E335" s="1599" t="s">
        <v>1994</v>
      </c>
      <c r="F335" s="1597" t="s">
        <v>712</v>
      </c>
      <c r="G335" s="1596">
        <v>600014010</v>
      </c>
    </row>
    <row r="336" spans="2:7">
      <c r="B336" s="1599" t="s">
        <v>1980</v>
      </c>
      <c r="C336" s="1599" t="s">
        <v>1980</v>
      </c>
      <c r="D336" s="1596">
        <v>2656</v>
      </c>
      <c r="E336" s="1599" t="s">
        <v>1993</v>
      </c>
      <c r="F336" s="1597" t="s">
        <v>712</v>
      </c>
      <c r="G336" s="1596">
        <v>600008690</v>
      </c>
    </row>
    <row r="337" spans="2:7">
      <c r="B337" s="1599" t="s">
        <v>1980</v>
      </c>
      <c r="C337" s="1599" t="s">
        <v>1980</v>
      </c>
      <c r="D337" s="1596">
        <v>2657</v>
      </c>
      <c r="E337" s="1599" t="s">
        <v>1992</v>
      </c>
      <c r="F337" s="1597" t="s">
        <v>712</v>
      </c>
      <c r="G337" s="1596">
        <v>600009092</v>
      </c>
    </row>
    <row r="338" spans="2:7">
      <c r="B338" s="1599" t="s">
        <v>1980</v>
      </c>
      <c r="C338" s="1599" t="s">
        <v>1980</v>
      </c>
      <c r="D338" s="1596">
        <v>2658</v>
      </c>
      <c r="E338" s="1599" t="s">
        <v>1991</v>
      </c>
      <c r="F338" s="1597" t="s">
        <v>712</v>
      </c>
      <c r="G338" s="1596">
        <v>600071235</v>
      </c>
    </row>
    <row r="339" spans="2:7">
      <c r="B339" s="1599" t="s">
        <v>1980</v>
      </c>
      <c r="C339" s="1599" t="s">
        <v>1980</v>
      </c>
      <c r="D339" s="1596">
        <v>2659</v>
      </c>
      <c r="E339" s="1599" t="s">
        <v>1990</v>
      </c>
      <c r="F339" s="1596" t="s">
        <v>712</v>
      </c>
      <c r="G339" s="1596">
        <v>600053970</v>
      </c>
    </row>
    <row r="340" spans="2:7">
      <c r="B340" s="1599" t="s">
        <v>1980</v>
      </c>
      <c r="C340" s="1599" t="s">
        <v>1980</v>
      </c>
      <c r="D340" s="1596">
        <v>2804</v>
      </c>
      <c r="E340" s="1599" t="s">
        <v>1989</v>
      </c>
      <c r="F340" s="1597" t="s">
        <v>712</v>
      </c>
      <c r="G340" s="1596">
        <v>600077390</v>
      </c>
    </row>
    <row r="341" spans="2:7">
      <c r="B341" s="1599" t="s">
        <v>1980</v>
      </c>
      <c r="C341" s="1599" t="s">
        <v>1980</v>
      </c>
      <c r="D341" s="1596">
        <v>2932</v>
      </c>
      <c r="E341" s="1599" t="s">
        <v>1988</v>
      </c>
      <c r="F341" s="1596" t="s">
        <v>712</v>
      </c>
      <c r="G341" s="1596">
        <v>600082571</v>
      </c>
    </row>
    <row r="342" spans="2:7">
      <c r="B342" s="1599" t="s">
        <v>1980</v>
      </c>
      <c r="C342" s="1599" t="s">
        <v>1980</v>
      </c>
      <c r="D342" s="1596">
        <v>3047</v>
      </c>
      <c r="E342" s="1599" t="s">
        <v>1987</v>
      </c>
      <c r="F342" s="1597" t="s">
        <v>712</v>
      </c>
      <c r="G342" s="1596">
        <v>600084418</v>
      </c>
    </row>
    <row r="343" spans="2:7">
      <c r="B343" s="1599" t="s">
        <v>1980</v>
      </c>
      <c r="C343" s="1599" t="s">
        <v>1980</v>
      </c>
      <c r="D343" s="1596">
        <v>4215</v>
      </c>
      <c r="E343" s="1599" t="s">
        <v>1986</v>
      </c>
      <c r="F343" s="1596" t="s">
        <v>712</v>
      </c>
      <c r="G343" s="1596">
        <v>600085171</v>
      </c>
    </row>
    <row r="344" spans="2:7">
      <c r="B344" s="1599" t="s">
        <v>1980</v>
      </c>
      <c r="C344" s="1599" t="s">
        <v>1980</v>
      </c>
      <c r="D344" s="1596">
        <v>4257</v>
      </c>
      <c r="E344" s="1599" t="s">
        <v>1985</v>
      </c>
      <c r="F344" s="1597" t="s">
        <v>712</v>
      </c>
      <c r="G344" s="1596">
        <v>600065944</v>
      </c>
    </row>
    <row r="345" spans="2:7">
      <c r="B345" s="1599" t="s">
        <v>1980</v>
      </c>
      <c r="C345" s="1599" t="s">
        <v>1980</v>
      </c>
      <c r="D345" s="1596">
        <v>5262</v>
      </c>
      <c r="E345" s="1599" t="s">
        <v>1984</v>
      </c>
      <c r="F345" s="1596" t="s">
        <v>133</v>
      </c>
      <c r="G345" s="1596">
        <v>508203970</v>
      </c>
    </row>
    <row r="346" spans="2:7">
      <c r="B346" s="1599" t="s">
        <v>1980</v>
      </c>
      <c r="C346" s="1599" t="s">
        <v>1980</v>
      </c>
      <c r="D346" s="1596">
        <v>5745</v>
      </c>
      <c r="E346" s="1599" t="s">
        <v>1983</v>
      </c>
      <c r="F346" s="1597" t="s">
        <v>133</v>
      </c>
      <c r="G346" s="1596">
        <v>600017583</v>
      </c>
    </row>
    <row r="347" spans="2:7">
      <c r="B347" s="1599" t="s">
        <v>1980</v>
      </c>
      <c r="C347" s="1599" t="s">
        <v>1980</v>
      </c>
      <c r="D347" s="1596">
        <v>5851</v>
      </c>
      <c r="E347" s="1599" t="s">
        <v>1982</v>
      </c>
      <c r="F347" s="1597" t="s">
        <v>133</v>
      </c>
      <c r="G347" s="1596">
        <v>600084957</v>
      </c>
    </row>
    <row r="348" spans="2:7">
      <c r="B348" s="1599" t="s">
        <v>1980</v>
      </c>
      <c r="C348" s="1599" t="s">
        <v>1980</v>
      </c>
      <c r="D348" s="1596">
        <v>5852</v>
      </c>
      <c r="E348" s="1599" t="s">
        <v>1981</v>
      </c>
      <c r="F348" s="1597" t="s">
        <v>133</v>
      </c>
      <c r="G348" s="1596">
        <v>510361242</v>
      </c>
    </row>
    <row r="349" spans="2:7">
      <c r="B349" s="1599" t="s">
        <v>1980</v>
      </c>
      <c r="C349" s="1599" t="s">
        <v>1980</v>
      </c>
      <c r="D349" s="1596">
        <v>5940</v>
      </c>
      <c r="E349" s="1599" t="s">
        <v>1979</v>
      </c>
      <c r="F349" s="1596" t="s">
        <v>133</v>
      </c>
      <c r="G349" s="1596">
        <v>600086348</v>
      </c>
    </row>
    <row r="350" spans="2:7">
      <c r="B350" s="1599" t="s">
        <v>1969</v>
      </c>
      <c r="C350" s="1599" t="s">
        <v>1969</v>
      </c>
      <c r="D350" s="1596">
        <v>3048</v>
      </c>
      <c r="E350" s="1599" t="s">
        <v>1978</v>
      </c>
      <c r="F350" s="1596" t="s">
        <v>712</v>
      </c>
      <c r="G350" s="1596">
        <v>600081028</v>
      </c>
    </row>
    <row r="351" spans="2:7">
      <c r="B351" s="1599" t="s">
        <v>1969</v>
      </c>
      <c r="C351" s="1599" t="s">
        <v>1969</v>
      </c>
      <c r="D351" s="1596">
        <v>4199</v>
      </c>
      <c r="E351" s="1599" t="s">
        <v>1977</v>
      </c>
      <c r="F351" s="1597" t="s">
        <v>712</v>
      </c>
      <c r="G351" s="1596">
        <v>600084795</v>
      </c>
    </row>
    <row r="352" spans="2:7">
      <c r="B352" s="1599" t="s">
        <v>1969</v>
      </c>
      <c r="C352" s="1599" t="s">
        <v>1969</v>
      </c>
      <c r="D352" s="1596">
        <v>4221</v>
      </c>
      <c r="E352" s="1599" t="s">
        <v>1976</v>
      </c>
      <c r="F352" s="1596" t="s">
        <v>712</v>
      </c>
      <c r="G352" s="1596">
        <v>600084973</v>
      </c>
    </row>
    <row r="353" spans="2:7">
      <c r="B353" s="1599" t="s">
        <v>1969</v>
      </c>
      <c r="C353" s="1599" t="s">
        <v>1969</v>
      </c>
      <c r="D353" s="1596">
        <v>4396</v>
      </c>
      <c r="E353" s="1599" t="s">
        <v>1975</v>
      </c>
      <c r="F353" s="1597" t="s">
        <v>712</v>
      </c>
      <c r="G353" s="1596">
        <v>600086763</v>
      </c>
    </row>
    <row r="354" spans="2:7">
      <c r="B354" s="1599" t="s">
        <v>1969</v>
      </c>
      <c r="C354" s="1599" t="s">
        <v>1969</v>
      </c>
      <c r="D354" s="1596">
        <v>4399</v>
      </c>
      <c r="E354" s="1599" t="s">
        <v>1974</v>
      </c>
      <c r="F354" s="1596" t="s">
        <v>712</v>
      </c>
      <c r="G354" s="1596">
        <v>600084612</v>
      </c>
    </row>
    <row r="355" spans="2:7">
      <c r="B355" s="1599" t="s">
        <v>1969</v>
      </c>
      <c r="C355" s="1599" t="s">
        <v>1969</v>
      </c>
      <c r="D355" s="1596">
        <v>4420</v>
      </c>
      <c r="E355" s="1599" t="s">
        <v>1973</v>
      </c>
      <c r="F355" s="1597" t="s">
        <v>712</v>
      </c>
      <c r="G355" s="1596">
        <v>600086917</v>
      </c>
    </row>
    <row r="356" spans="2:7">
      <c r="B356" s="1599" t="s">
        <v>1969</v>
      </c>
      <c r="C356" s="1599" t="s">
        <v>1969</v>
      </c>
      <c r="D356" s="1596">
        <v>4442</v>
      </c>
      <c r="E356" s="1599" t="s">
        <v>1972</v>
      </c>
      <c r="F356" s="1596" t="s">
        <v>712</v>
      </c>
      <c r="G356" s="1596">
        <v>902088319</v>
      </c>
    </row>
    <row r="357" spans="2:7">
      <c r="B357" s="1599" t="s">
        <v>1969</v>
      </c>
      <c r="C357" s="1599" t="s">
        <v>1969</v>
      </c>
      <c r="D357" s="1596">
        <v>5854</v>
      </c>
      <c r="E357" s="1599" t="s">
        <v>1971</v>
      </c>
      <c r="F357" s="1597" t="s">
        <v>133</v>
      </c>
      <c r="G357" s="1596">
        <v>510265600</v>
      </c>
    </row>
    <row r="358" spans="2:7">
      <c r="B358" s="1599" t="s">
        <v>1969</v>
      </c>
      <c r="C358" s="1599" t="s">
        <v>1969</v>
      </c>
      <c r="D358" s="1596">
        <v>5942</v>
      </c>
      <c r="E358" s="1599" t="s">
        <v>1970</v>
      </c>
      <c r="F358" s="1597" t="s">
        <v>133</v>
      </c>
      <c r="G358" s="1596">
        <v>504950452</v>
      </c>
    </row>
    <row r="359" spans="2:7">
      <c r="B359" s="1599" t="s">
        <v>1969</v>
      </c>
      <c r="C359" s="1599" t="s">
        <v>1969</v>
      </c>
      <c r="D359" s="1596">
        <v>5979</v>
      </c>
      <c r="E359" s="1599" t="s">
        <v>1968</v>
      </c>
      <c r="F359" s="1597" t="s">
        <v>133</v>
      </c>
      <c r="G359" s="1596">
        <v>720014239</v>
      </c>
    </row>
    <row r="360" spans="2:7">
      <c r="B360" s="1599" t="s">
        <v>1958</v>
      </c>
      <c r="C360" s="1599" t="s">
        <v>1958</v>
      </c>
      <c r="D360" s="1596">
        <v>4225</v>
      </c>
      <c r="E360" s="1599" t="s">
        <v>1967</v>
      </c>
      <c r="F360" s="1596" t="s">
        <v>712</v>
      </c>
      <c r="G360" s="1596">
        <v>600084876</v>
      </c>
    </row>
    <row r="361" spans="2:7">
      <c r="B361" s="1599" t="s">
        <v>1958</v>
      </c>
      <c r="C361" s="1599" t="s">
        <v>1958</v>
      </c>
      <c r="D361" s="1596">
        <v>4424</v>
      </c>
      <c r="E361" s="1599" t="s">
        <v>1966</v>
      </c>
      <c r="F361" s="1596" t="s">
        <v>712</v>
      </c>
      <c r="G361" s="1596">
        <v>600086941</v>
      </c>
    </row>
    <row r="362" spans="2:7">
      <c r="B362" s="1599" t="s">
        <v>1958</v>
      </c>
      <c r="C362" s="1599" t="s">
        <v>1958</v>
      </c>
      <c r="D362" s="1596">
        <v>4436</v>
      </c>
      <c r="E362" s="1599" t="s">
        <v>1965</v>
      </c>
      <c r="F362" s="1596" t="s">
        <v>712</v>
      </c>
      <c r="G362" s="1596">
        <v>600025420</v>
      </c>
    </row>
    <row r="363" spans="2:7">
      <c r="B363" s="1599" t="s">
        <v>1958</v>
      </c>
      <c r="C363" s="1599" t="s">
        <v>1958</v>
      </c>
      <c r="D363" s="1596">
        <v>4445</v>
      </c>
      <c r="E363" s="1599" t="s">
        <v>1964</v>
      </c>
      <c r="F363" s="1597" t="s">
        <v>712</v>
      </c>
      <c r="G363" s="1596">
        <v>600035972</v>
      </c>
    </row>
    <row r="364" spans="2:7">
      <c r="B364" s="1598" t="s">
        <v>1958</v>
      </c>
      <c r="C364" s="1598" t="s">
        <v>1958</v>
      </c>
      <c r="D364" s="1601">
        <v>4458</v>
      </c>
      <c r="E364" s="1598" t="s">
        <v>1963</v>
      </c>
      <c r="F364" s="1601" t="s">
        <v>712</v>
      </c>
      <c r="G364" s="1596" t="s">
        <v>1962</v>
      </c>
    </row>
    <row r="365" spans="2:7">
      <c r="B365" s="1599" t="s">
        <v>1958</v>
      </c>
      <c r="C365" s="1599" t="s">
        <v>1958</v>
      </c>
      <c r="D365" s="1596">
        <v>5739</v>
      </c>
      <c r="E365" s="1599" t="s">
        <v>1961</v>
      </c>
      <c r="F365" s="1596" t="s">
        <v>133</v>
      </c>
      <c r="G365" s="1596">
        <v>600082628</v>
      </c>
    </row>
    <row r="366" spans="2:7">
      <c r="B366" s="1599" t="s">
        <v>1958</v>
      </c>
      <c r="C366" s="1599" t="s">
        <v>1958</v>
      </c>
      <c r="D366" s="1596">
        <v>5746</v>
      </c>
      <c r="E366" s="1599" t="s">
        <v>1960</v>
      </c>
      <c r="F366" s="1596" t="s">
        <v>133</v>
      </c>
      <c r="G366" s="1596">
        <v>508184509</v>
      </c>
    </row>
    <row r="367" spans="2:7">
      <c r="B367" s="1599" t="s">
        <v>1958</v>
      </c>
      <c r="C367" s="1599" t="s">
        <v>1958</v>
      </c>
      <c r="D367" s="1596">
        <v>5949</v>
      </c>
      <c r="E367" s="1599" t="s">
        <v>1959</v>
      </c>
      <c r="F367" s="1597" t="s">
        <v>133</v>
      </c>
      <c r="G367" s="1596">
        <v>513319182</v>
      </c>
    </row>
    <row r="368" spans="2:7">
      <c r="B368" s="1599" t="s">
        <v>1958</v>
      </c>
      <c r="C368" s="1599" t="s">
        <v>1958</v>
      </c>
      <c r="D368" s="1596">
        <v>5983</v>
      </c>
      <c r="E368" s="1599" t="s">
        <v>1957</v>
      </c>
      <c r="F368" s="1596" t="s">
        <v>133</v>
      </c>
      <c r="G368" s="1596">
        <v>514247517</v>
      </c>
    </row>
    <row r="369" spans="2:7">
      <c r="B369" s="1599" t="s">
        <v>1951</v>
      </c>
      <c r="C369" s="1599" t="s">
        <v>1950</v>
      </c>
      <c r="D369" s="1596">
        <v>4236</v>
      </c>
      <c r="E369" s="1599" t="s">
        <v>1956</v>
      </c>
      <c r="F369" s="1596" t="s">
        <v>712</v>
      </c>
      <c r="G369" s="1596">
        <v>600061280</v>
      </c>
    </row>
    <row r="370" spans="2:7">
      <c r="B370" s="1599" t="s">
        <v>1951</v>
      </c>
      <c r="C370" s="1599" t="s">
        <v>1950</v>
      </c>
      <c r="D370" s="1596">
        <v>4237</v>
      </c>
      <c r="E370" s="1599" t="s">
        <v>1955</v>
      </c>
      <c r="F370" s="1597" t="s">
        <v>712</v>
      </c>
      <c r="G370" s="1596">
        <v>600014576</v>
      </c>
    </row>
    <row r="371" spans="2:7">
      <c r="B371" s="1599" t="s">
        <v>1951</v>
      </c>
      <c r="C371" s="1599" t="s">
        <v>1950</v>
      </c>
      <c r="D371" s="1596">
        <v>4452</v>
      </c>
      <c r="E371" s="1599" t="s">
        <v>1954</v>
      </c>
      <c r="F371" s="1597" t="s">
        <v>712</v>
      </c>
      <c r="G371" s="1596">
        <v>600087280</v>
      </c>
    </row>
    <row r="372" spans="2:7">
      <c r="B372" s="1599" t="s">
        <v>1951</v>
      </c>
      <c r="C372" s="1599" t="s">
        <v>1950</v>
      </c>
      <c r="D372" s="1596">
        <v>5242</v>
      </c>
      <c r="E372" s="1599" t="s">
        <v>1953</v>
      </c>
      <c r="F372" s="1597" t="s">
        <v>133</v>
      </c>
      <c r="G372" s="1596">
        <v>503191620</v>
      </c>
    </row>
    <row r="373" spans="2:7">
      <c r="B373" s="1599" t="s">
        <v>1951</v>
      </c>
      <c r="C373" s="1599" t="s">
        <v>1950</v>
      </c>
      <c r="D373" s="1596">
        <v>5848</v>
      </c>
      <c r="E373" s="1599" t="s">
        <v>1952</v>
      </c>
      <c r="F373" s="1596" t="s">
        <v>133</v>
      </c>
      <c r="G373" s="1596">
        <v>510322506</v>
      </c>
    </row>
    <row r="374" spans="2:7">
      <c r="B374" s="1599" t="s">
        <v>1951</v>
      </c>
      <c r="C374" s="1599" t="s">
        <v>1950</v>
      </c>
      <c r="D374" s="1596">
        <v>5884</v>
      </c>
      <c r="E374" s="1599" t="s">
        <v>1949</v>
      </c>
      <c r="F374" s="1596" t="s">
        <v>1825</v>
      </c>
      <c r="G374" s="1596">
        <v>506320120</v>
      </c>
    </row>
    <row r="375" spans="2:7">
      <c r="B375" s="1598" t="s">
        <v>1943</v>
      </c>
      <c r="C375" s="1598" t="s">
        <v>1943</v>
      </c>
      <c r="D375" s="1601">
        <v>4454</v>
      </c>
      <c r="E375" s="1598" t="s">
        <v>1948</v>
      </c>
      <c r="F375" s="1601" t="s">
        <v>712</v>
      </c>
      <c r="G375" s="1596" t="s">
        <v>1947</v>
      </c>
    </row>
    <row r="376" spans="2:7">
      <c r="B376" s="1599" t="s">
        <v>1943</v>
      </c>
      <c r="C376" s="1599" t="s">
        <v>1943</v>
      </c>
      <c r="D376" s="1596">
        <v>4456</v>
      </c>
      <c r="E376" s="1599" t="s">
        <v>1946</v>
      </c>
      <c r="F376" s="1597" t="s">
        <v>712</v>
      </c>
      <c r="G376" s="1596" t="s">
        <v>1945</v>
      </c>
    </row>
    <row r="377" spans="2:7">
      <c r="B377" s="1599" t="s">
        <v>1943</v>
      </c>
      <c r="C377" s="1599" t="s">
        <v>1943</v>
      </c>
      <c r="D377" s="1596">
        <v>5009</v>
      </c>
      <c r="E377" s="1599" t="s">
        <v>1944</v>
      </c>
      <c r="F377" s="1597" t="s">
        <v>133</v>
      </c>
      <c r="G377" s="1596">
        <v>720015413</v>
      </c>
    </row>
    <row r="378" spans="2:7">
      <c r="B378" s="1599" t="s">
        <v>1943</v>
      </c>
      <c r="C378" s="1599" t="s">
        <v>1943</v>
      </c>
      <c r="D378" s="1596">
        <v>5875</v>
      </c>
      <c r="E378" s="1599" t="s">
        <v>1942</v>
      </c>
      <c r="F378" s="1596" t="s">
        <v>133</v>
      </c>
      <c r="G378" s="1596">
        <v>510928374</v>
      </c>
    </row>
    <row r="379" spans="2:7">
      <c r="B379" s="1599" t="s">
        <v>1933</v>
      </c>
      <c r="C379" s="1599" t="s">
        <v>1932</v>
      </c>
      <c r="D379" s="1596">
        <v>2190</v>
      </c>
      <c r="E379" s="1599" t="s">
        <v>1941</v>
      </c>
      <c r="F379" s="1597" t="s">
        <v>712</v>
      </c>
      <c r="G379" s="1596">
        <v>502237490</v>
      </c>
    </row>
    <row r="380" spans="2:7">
      <c r="B380" s="1599" t="s">
        <v>1933</v>
      </c>
      <c r="C380" s="1599" t="s">
        <v>1932</v>
      </c>
      <c r="D380" s="1596">
        <v>4259</v>
      </c>
      <c r="E380" s="1599" t="s">
        <v>1940</v>
      </c>
      <c r="F380" s="1597" t="s">
        <v>712</v>
      </c>
      <c r="G380" s="1596">
        <v>600043606</v>
      </c>
    </row>
    <row r="381" spans="2:7">
      <c r="B381" s="1599" t="s">
        <v>1933</v>
      </c>
      <c r="C381" s="1599" t="s">
        <v>1932</v>
      </c>
      <c r="D381" s="1596">
        <v>4388</v>
      </c>
      <c r="E381" s="1599" t="s">
        <v>1939</v>
      </c>
      <c r="F381" s="1597" t="s">
        <v>712</v>
      </c>
      <c r="G381" s="1596">
        <v>600014690</v>
      </c>
    </row>
    <row r="382" spans="2:7">
      <c r="B382" s="1599" t="s">
        <v>1933</v>
      </c>
      <c r="C382" s="1599" t="s">
        <v>1932</v>
      </c>
      <c r="D382" s="1596">
        <v>4447</v>
      </c>
      <c r="E382" s="1599" t="s">
        <v>1938</v>
      </c>
      <c r="F382" s="1596" t="s">
        <v>712</v>
      </c>
      <c r="G382" s="1596">
        <v>514797240</v>
      </c>
    </row>
    <row r="383" spans="2:7">
      <c r="B383" s="1599" t="s">
        <v>1933</v>
      </c>
      <c r="C383" s="1599" t="s">
        <v>1932</v>
      </c>
      <c r="D383" s="1596">
        <v>5227</v>
      </c>
      <c r="E383" s="1599" t="s">
        <v>1937</v>
      </c>
      <c r="F383" s="1597" t="s">
        <v>133</v>
      </c>
      <c r="G383" s="1596">
        <v>600053903</v>
      </c>
    </row>
    <row r="384" spans="2:7">
      <c r="B384" s="1599" t="s">
        <v>1933</v>
      </c>
      <c r="C384" s="1599" t="s">
        <v>1932</v>
      </c>
      <c r="D384" s="1596">
        <v>5247</v>
      </c>
      <c r="E384" s="1599" t="s">
        <v>1936</v>
      </c>
      <c r="F384" s="1597" t="s">
        <v>133</v>
      </c>
      <c r="G384" s="1596">
        <v>600023168</v>
      </c>
    </row>
    <row r="385" spans="2:7">
      <c r="B385" s="1599" t="s">
        <v>1933</v>
      </c>
      <c r="C385" s="1599" t="s">
        <v>1932</v>
      </c>
      <c r="D385" s="1596">
        <v>5753</v>
      </c>
      <c r="E385" s="1599" t="s">
        <v>1935</v>
      </c>
      <c r="F385" s="1597" t="s">
        <v>133</v>
      </c>
      <c r="G385" s="1596">
        <v>600083250</v>
      </c>
    </row>
    <row r="386" spans="2:7">
      <c r="B386" s="1599" t="s">
        <v>1933</v>
      </c>
      <c r="C386" s="1599" t="s">
        <v>1932</v>
      </c>
      <c r="D386" s="1596">
        <v>5886</v>
      </c>
      <c r="E386" s="1599" t="s">
        <v>1934</v>
      </c>
      <c r="F386" s="1597" t="s">
        <v>1822</v>
      </c>
      <c r="G386" s="1596">
        <v>501526307</v>
      </c>
    </row>
    <row r="387" spans="2:7">
      <c r="B387" s="1599" t="s">
        <v>1933</v>
      </c>
      <c r="C387" s="1599" t="s">
        <v>1932</v>
      </c>
      <c r="D387" s="1596">
        <v>5893</v>
      </c>
      <c r="E387" s="1599" t="s">
        <v>1931</v>
      </c>
      <c r="F387" s="1596" t="s">
        <v>133</v>
      </c>
      <c r="G387" s="1596">
        <v>508198534</v>
      </c>
    </row>
    <row r="388" spans="2:7">
      <c r="B388" s="1599" t="s">
        <v>1865</v>
      </c>
      <c r="C388" s="1599" t="s">
        <v>1864</v>
      </c>
      <c r="D388" s="1596">
        <v>1906</v>
      </c>
      <c r="E388" s="1599" t="s">
        <v>1930</v>
      </c>
      <c r="F388" s="1596" t="s">
        <v>712</v>
      </c>
      <c r="G388" s="1596">
        <v>600018857</v>
      </c>
    </row>
    <row r="389" spans="2:7">
      <c r="B389" s="1599" t="s">
        <v>1865</v>
      </c>
      <c r="C389" s="1599" t="s">
        <v>1864</v>
      </c>
      <c r="D389" s="1596">
        <v>2194</v>
      </c>
      <c r="E389" s="1599" t="s">
        <v>1929</v>
      </c>
      <c r="F389" s="1596" t="s">
        <v>712</v>
      </c>
      <c r="G389" s="1596">
        <v>600037100</v>
      </c>
    </row>
    <row r="390" spans="2:7">
      <c r="B390" s="1599" t="s">
        <v>1865</v>
      </c>
      <c r="C390" s="1599" t="s">
        <v>1864</v>
      </c>
      <c r="D390" s="1596">
        <v>2897</v>
      </c>
      <c r="E390" s="1599" t="s">
        <v>1928</v>
      </c>
      <c r="F390" s="1596" t="s">
        <v>712</v>
      </c>
      <c r="G390" s="1596">
        <v>600080684</v>
      </c>
    </row>
    <row r="391" spans="2:7">
      <c r="B391" s="1599" t="s">
        <v>1865</v>
      </c>
      <c r="C391" s="1599" t="s">
        <v>1864</v>
      </c>
      <c r="D391" s="1596">
        <v>4201</v>
      </c>
      <c r="E391" s="1599" t="s">
        <v>1927</v>
      </c>
      <c r="F391" s="1597" t="s">
        <v>712</v>
      </c>
      <c r="G391" s="1596">
        <v>600084884</v>
      </c>
    </row>
    <row r="392" spans="2:7">
      <c r="B392" s="1599" t="s">
        <v>1865</v>
      </c>
      <c r="C392" s="1599" t="s">
        <v>1864</v>
      </c>
      <c r="D392" s="1596">
        <v>4261</v>
      </c>
      <c r="E392" s="1599" t="s">
        <v>1926</v>
      </c>
      <c r="F392" s="1596" t="s">
        <v>712</v>
      </c>
      <c r="G392" s="1596">
        <v>600052303</v>
      </c>
    </row>
    <row r="393" spans="2:7">
      <c r="B393" s="1599" t="s">
        <v>1865</v>
      </c>
      <c r="C393" s="1599" t="s">
        <v>1864</v>
      </c>
      <c r="D393" s="1596">
        <v>5491</v>
      </c>
      <c r="E393" s="1599" t="s">
        <v>1925</v>
      </c>
      <c r="F393" s="1596" t="s">
        <v>133</v>
      </c>
      <c r="G393" s="1596">
        <v>501356126</v>
      </c>
    </row>
    <row r="394" spans="2:7">
      <c r="B394" s="1599" t="s">
        <v>1865</v>
      </c>
      <c r="C394" s="1599" t="s">
        <v>1864</v>
      </c>
      <c r="D394" s="1596">
        <v>5493</v>
      </c>
      <c r="E394" s="1599" t="s">
        <v>1924</v>
      </c>
      <c r="F394" s="1596" t="s">
        <v>133</v>
      </c>
      <c r="G394" s="1596">
        <v>600037002</v>
      </c>
    </row>
    <row r="395" spans="2:7">
      <c r="B395" s="1599" t="s">
        <v>1865</v>
      </c>
      <c r="C395" s="1599" t="s">
        <v>1864</v>
      </c>
      <c r="D395" s="1596">
        <v>5494</v>
      </c>
      <c r="E395" s="1599" t="s">
        <v>1923</v>
      </c>
      <c r="F395" s="1597" t="s">
        <v>133</v>
      </c>
      <c r="G395" s="1596">
        <v>508188423</v>
      </c>
    </row>
    <row r="396" spans="2:7">
      <c r="B396" s="1599" t="s">
        <v>1865</v>
      </c>
      <c r="C396" s="1599" t="s">
        <v>1864</v>
      </c>
      <c r="D396" s="1596">
        <v>5498</v>
      </c>
      <c r="E396" s="1599" t="s">
        <v>1922</v>
      </c>
      <c r="F396" s="1596" t="s">
        <v>133</v>
      </c>
      <c r="G396" s="1596">
        <v>501427511</v>
      </c>
    </row>
    <row r="397" spans="2:7">
      <c r="B397" s="1599" t="s">
        <v>1865</v>
      </c>
      <c r="C397" s="1599" t="s">
        <v>1864</v>
      </c>
      <c r="D397" s="1596">
        <v>5504</v>
      </c>
      <c r="E397" s="1599" t="s">
        <v>1921</v>
      </c>
      <c r="F397" s="1596" t="s">
        <v>133</v>
      </c>
      <c r="G397" s="1596">
        <v>600000052</v>
      </c>
    </row>
    <row r="398" spans="2:7">
      <c r="B398" s="1599" t="s">
        <v>1865</v>
      </c>
      <c r="C398" s="1599" t="s">
        <v>1864</v>
      </c>
      <c r="D398" s="1596">
        <v>5508</v>
      </c>
      <c r="E398" s="1599" t="s">
        <v>1920</v>
      </c>
      <c r="F398" s="1597" t="s">
        <v>133</v>
      </c>
      <c r="G398" s="1596">
        <v>503148768</v>
      </c>
    </row>
    <row r="399" spans="2:7">
      <c r="B399" s="1599" t="s">
        <v>1865</v>
      </c>
      <c r="C399" s="1599" t="s">
        <v>1864</v>
      </c>
      <c r="D399" s="1596">
        <v>5509</v>
      </c>
      <c r="E399" s="1599" t="s">
        <v>1919</v>
      </c>
      <c r="F399" s="1597" t="s">
        <v>133</v>
      </c>
      <c r="G399" s="1596">
        <v>503148709</v>
      </c>
    </row>
    <row r="400" spans="2:7">
      <c r="B400" s="1599" t="s">
        <v>1865</v>
      </c>
      <c r="C400" s="1599" t="s">
        <v>1864</v>
      </c>
      <c r="D400" s="1596">
        <v>5510</v>
      </c>
      <c r="E400" s="1599" t="s">
        <v>1918</v>
      </c>
      <c r="F400" s="1597" t="s">
        <v>133</v>
      </c>
      <c r="G400" s="1596">
        <v>503122165</v>
      </c>
    </row>
    <row r="401" spans="2:7">
      <c r="B401" s="1599" t="s">
        <v>1865</v>
      </c>
      <c r="C401" s="1599" t="s">
        <v>1864</v>
      </c>
      <c r="D401" s="1596">
        <v>5511</v>
      </c>
      <c r="E401" s="1599" t="s">
        <v>1917</v>
      </c>
      <c r="F401" s="1596" t="s">
        <v>133</v>
      </c>
      <c r="G401" s="1596">
        <v>503148776</v>
      </c>
    </row>
    <row r="402" spans="2:7">
      <c r="B402" s="1599" t="s">
        <v>1865</v>
      </c>
      <c r="C402" s="1599" t="s">
        <v>1864</v>
      </c>
      <c r="D402" s="1596">
        <v>5512</v>
      </c>
      <c r="E402" s="1599" t="s">
        <v>1916</v>
      </c>
      <c r="F402" s="1597" t="s">
        <v>133</v>
      </c>
      <c r="G402" s="1596">
        <v>503135593</v>
      </c>
    </row>
    <row r="403" spans="2:7">
      <c r="B403" s="1599" t="s">
        <v>1865</v>
      </c>
      <c r="C403" s="1599" t="s">
        <v>1864</v>
      </c>
      <c r="D403" s="1596">
        <v>5535</v>
      </c>
      <c r="E403" s="1599" t="s">
        <v>1915</v>
      </c>
      <c r="F403" s="1596" t="s">
        <v>133</v>
      </c>
      <c r="G403" s="1596">
        <v>503767336</v>
      </c>
    </row>
    <row r="404" spans="2:7">
      <c r="B404" s="1599" t="s">
        <v>1865</v>
      </c>
      <c r="C404" s="1599" t="s">
        <v>1864</v>
      </c>
      <c r="D404" s="1596">
        <v>5587</v>
      </c>
      <c r="E404" s="1599" t="s">
        <v>1914</v>
      </c>
      <c r="F404" s="1596" t="s">
        <v>133</v>
      </c>
      <c r="G404" s="1596">
        <v>501626123</v>
      </c>
    </row>
    <row r="405" spans="2:7">
      <c r="B405" s="1599" t="s">
        <v>1865</v>
      </c>
      <c r="C405" s="1599" t="s">
        <v>1864</v>
      </c>
      <c r="D405" s="1596">
        <v>5594</v>
      </c>
      <c r="E405" s="1599" t="s">
        <v>1913</v>
      </c>
      <c r="F405" s="1596" t="s">
        <v>133</v>
      </c>
      <c r="G405" s="1596">
        <v>501510150</v>
      </c>
    </row>
    <row r="406" spans="2:7">
      <c r="B406" s="1599" t="s">
        <v>1865</v>
      </c>
      <c r="C406" s="1599" t="s">
        <v>1864</v>
      </c>
      <c r="D406" s="1596">
        <v>5706</v>
      </c>
      <c r="E406" s="1599" t="s">
        <v>1912</v>
      </c>
      <c r="F406" s="1596" t="s">
        <v>133</v>
      </c>
      <c r="G406" s="1596">
        <v>507021266</v>
      </c>
    </row>
    <row r="407" spans="2:7">
      <c r="B407" s="1599" t="s">
        <v>1865</v>
      </c>
      <c r="C407" s="1599" t="s">
        <v>1864</v>
      </c>
      <c r="D407" s="1596">
        <v>5752</v>
      </c>
      <c r="E407" s="1599" t="s">
        <v>1911</v>
      </c>
      <c r="F407" s="1596" t="s">
        <v>133</v>
      </c>
      <c r="G407" s="1596">
        <v>508338476</v>
      </c>
    </row>
    <row r="408" spans="2:7">
      <c r="B408" s="1599" t="s">
        <v>1865</v>
      </c>
      <c r="C408" s="1599" t="s">
        <v>1864</v>
      </c>
      <c r="D408" s="1596">
        <v>5842</v>
      </c>
      <c r="E408" s="1599" t="s">
        <v>1910</v>
      </c>
      <c r="F408" s="1596" t="s">
        <v>1825</v>
      </c>
      <c r="G408" s="1596">
        <v>509540716</v>
      </c>
    </row>
    <row r="409" spans="2:7">
      <c r="B409" s="1599" t="s">
        <v>1865</v>
      </c>
      <c r="C409" s="1599" t="s">
        <v>1864</v>
      </c>
      <c r="D409" s="1596">
        <v>5847</v>
      </c>
      <c r="E409" s="1599" t="s">
        <v>1909</v>
      </c>
      <c r="F409" s="1596" t="s">
        <v>133</v>
      </c>
      <c r="G409" s="1596">
        <v>502423943</v>
      </c>
    </row>
    <row r="410" spans="2:7">
      <c r="B410" s="1599" t="s">
        <v>1865</v>
      </c>
      <c r="C410" s="1599" t="s">
        <v>1864</v>
      </c>
      <c r="D410" s="1596">
        <v>5894</v>
      </c>
      <c r="E410" s="1599" t="s">
        <v>1908</v>
      </c>
      <c r="F410" s="1597" t="s">
        <v>1822</v>
      </c>
      <c r="G410" s="1596">
        <v>505098954</v>
      </c>
    </row>
    <row r="411" spans="2:7">
      <c r="B411" s="1599" t="s">
        <v>1865</v>
      </c>
      <c r="C411" s="1599" t="s">
        <v>1864</v>
      </c>
      <c r="D411" s="1596">
        <v>5899</v>
      </c>
      <c r="E411" s="1599" t="s">
        <v>1907</v>
      </c>
      <c r="F411" s="1596" t="s">
        <v>1822</v>
      </c>
      <c r="G411" s="1596">
        <v>500900469</v>
      </c>
    </row>
    <row r="412" spans="2:7">
      <c r="B412" s="1599" t="s">
        <v>1865</v>
      </c>
      <c r="C412" s="1599" t="s">
        <v>1864</v>
      </c>
      <c r="D412" s="1596">
        <v>5947</v>
      </c>
      <c r="E412" s="1599" t="s">
        <v>1906</v>
      </c>
      <c r="F412" s="1596" t="s">
        <v>133</v>
      </c>
      <c r="G412" s="1596">
        <v>720013860</v>
      </c>
    </row>
    <row r="413" spans="2:7">
      <c r="B413" s="1599" t="s">
        <v>1865</v>
      </c>
      <c r="C413" s="1599" t="s">
        <v>1864</v>
      </c>
      <c r="D413" s="1596">
        <v>6500</v>
      </c>
      <c r="E413" s="1599" t="s">
        <v>1905</v>
      </c>
      <c r="F413" s="1597" t="s">
        <v>1825</v>
      </c>
      <c r="G413" s="1596">
        <v>506361659</v>
      </c>
    </row>
    <row r="414" spans="2:7">
      <c r="B414" s="1599" t="s">
        <v>1865</v>
      </c>
      <c r="C414" s="1599" t="s">
        <v>1864</v>
      </c>
      <c r="D414" s="1596">
        <v>6501</v>
      </c>
      <c r="E414" s="1599" t="s">
        <v>1904</v>
      </c>
      <c r="F414" s="1596" t="s">
        <v>1825</v>
      </c>
      <c r="G414" s="1596">
        <v>506361608</v>
      </c>
    </row>
    <row r="415" spans="2:7">
      <c r="B415" s="1599" t="s">
        <v>1865</v>
      </c>
      <c r="C415" s="1599" t="s">
        <v>1864</v>
      </c>
      <c r="D415" s="1596">
        <v>6502</v>
      </c>
      <c r="E415" s="1599" t="s">
        <v>1903</v>
      </c>
      <c r="F415" s="1597" t="s">
        <v>1825</v>
      </c>
      <c r="G415" s="1596">
        <v>506361527</v>
      </c>
    </row>
    <row r="416" spans="2:7">
      <c r="B416" s="1599" t="s">
        <v>1865</v>
      </c>
      <c r="C416" s="1599" t="s">
        <v>1864</v>
      </c>
      <c r="D416" s="1596">
        <v>6503</v>
      </c>
      <c r="E416" s="1599" t="s">
        <v>1902</v>
      </c>
      <c r="F416" s="1596" t="s">
        <v>1825</v>
      </c>
      <c r="G416" s="1596">
        <v>506361381</v>
      </c>
    </row>
    <row r="417" spans="2:7">
      <c r="B417" s="1599" t="s">
        <v>1865</v>
      </c>
      <c r="C417" s="1599" t="s">
        <v>1864</v>
      </c>
      <c r="D417" s="1596">
        <v>6504</v>
      </c>
      <c r="E417" s="1599" t="s">
        <v>1901</v>
      </c>
      <c r="F417" s="1597" t="s">
        <v>1825</v>
      </c>
      <c r="G417" s="1596">
        <v>506361462</v>
      </c>
    </row>
    <row r="418" spans="2:7">
      <c r="B418" s="1599" t="s">
        <v>1865</v>
      </c>
      <c r="C418" s="1599" t="s">
        <v>1864</v>
      </c>
      <c r="D418" s="1596">
        <v>6505</v>
      </c>
      <c r="E418" s="1599" t="s">
        <v>1900</v>
      </c>
      <c r="F418" s="1596" t="s">
        <v>1825</v>
      </c>
      <c r="G418" s="1596">
        <v>506361470</v>
      </c>
    </row>
    <row r="419" spans="2:7">
      <c r="B419" s="1599" t="s">
        <v>1865</v>
      </c>
      <c r="C419" s="1599" t="s">
        <v>1864</v>
      </c>
      <c r="D419" s="1596">
        <v>6506</v>
      </c>
      <c r="E419" s="1599" t="s">
        <v>1899</v>
      </c>
      <c r="F419" s="1596" t="s">
        <v>1825</v>
      </c>
      <c r="G419" s="1596">
        <v>506361390</v>
      </c>
    </row>
    <row r="420" spans="2:7">
      <c r="B420" s="1599" t="s">
        <v>1865</v>
      </c>
      <c r="C420" s="1599" t="s">
        <v>1864</v>
      </c>
      <c r="D420" s="1596">
        <v>6507</v>
      </c>
      <c r="E420" s="1599" t="s">
        <v>1898</v>
      </c>
      <c r="F420" s="1596" t="s">
        <v>1825</v>
      </c>
      <c r="G420" s="1596">
        <v>506361438</v>
      </c>
    </row>
    <row r="421" spans="2:7">
      <c r="B421" s="1599" t="s">
        <v>1865</v>
      </c>
      <c r="C421" s="1599" t="s">
        <v>1864</v>
      </c>
      <c r="D421" s="1596">
        <v>6508</v>
      </c>
      <c r="E421" s="1599" t="s">
        <v>1897</v>
      </c>
      <c r="F421" s="1597" t="s">
        <v>1825</v>
      </c>
      <c r="G421" s="1596">
        <v>506361616</v>
      </c>
    </row>
    <row r="422" spans="2:7">
      <c r="B422" s="1599" t="s">
        <v>1865</v>
      </c>
      <c r="C422" s="1599" t="s">
        <v>1864</v>
      </c>
      <c r="D422" s="1596">
        <v>6509</v>
      </c>
      <c r="E422" s="1599" t="s">
        <v>1896</v>
      </c>
      <c r="F422" s="1596" t="s">
        <v>1825</v>
      </c>
      <c r="G422" s="1596">
        <v>506362299</v>
      </c>
    </row>
    <row r="423" spans="2:7">
      <c r="B423" s="1599" t="s">
        <v>1865</v>
      </c>
      <c r="C423" s="1599" t="s">
        <v>1864</v>
      </c>
      <c r="D423" s="1596">
        <v>6511</v>
      </c>
      <c r="E423" s="1599" t="s">
        <v>1895</v>
      </c>
      <c r="F423" s="1596" t="s">
        <v>1825</v>
      </c>
      <c r="G423" s="1596">
        <v>507618319</v>
      </c>
    </row>
    <row r="424" spans="2:7">
      <c r="B424" s="1599" t="s">
        <v>1865</v>
      </c>
      <c r="C424" s="1599" t="s">
        <v>1864</v>
      </c>
      <c r="D424" s="1596">
        <v>6512</v>
      </c>
      <c r="E424" s="1599" t="s">
        <v>1894</v>
      </c>
      <c r="F424" s="1596" t="s">
        <v>1825</v>
      </c>
      <c r="G424" s="1596">
        <v>507606787</v>
      </c>
    </row>
    <row r="425" spans="2:7">
      <c r="B425" s="1599" t="s">
        <v>1865</v>
      </c>
      <c r="C425" s="1599" t="s">
        <v>1864</v>
      </c>
      <c r="D425" s="1596">
        <v>6513</v>
      </c>
      <c r="E425" s="1599" t="s">
        <v>1893</v>
      </c>
      <c r="F425" s="1596" t="s">
        <v>1825</v>
      </c>
      <c r="G425" s="1596">
        <v>508085888</v>
      </c>
    </row>
    <row r="426" spans="2:7">
      <c r="B426" s="1599" t="s">
        <v>1865</v>
      </c>
      <c r="C426" s="1599" t="s">
        <v>1864</v>
      </c>
      <c r="D426" s="1596">
        <v>6514</v>
      </c>
      <c r="E426" s="1599" t="s">
        <v>1892</v>
      </c>
      <c r="F426" s="1596" t="s">
        <v>1825</v>
      </c>
      <c r="G426" s="1596">
        <v>508080142</v>
      </c>
    </row>
    <row r="427" spans="2:7">
      <c r="B427" s="1599" t="s">
        <v>1865</v>
      </c>
      <c r="C427" s="1599" t="s">
        <v>1864</v>
      </c>
      <c r="D427" s="1596">
        <v>6515</v>
      </c>
      <c r="E427" s="1599" t="s">
        <v>1891</v>
      </c>
      <c r="F427" s="1596" t="s">
        <v>1825</v>
      </c>
      <c r="G427" s="1596">
        <v>508100496</v>
      </c>
    </row>
    <row r="428" spans="2:7">
      <c r="B428" s="1599" t="s">
        <v>1865</v>
      </c>
      <c r="C428" s="1599" t="s">
        <v>1864</v>
      </c>
      <c r="D428" s="1596">
        <v>6516</v>
      </c>
      <c r="E428" s="1599" t="s">
        <v>1890</v>
      </c>
      <c r="F428" s="1596" t="s">
        <v>1825</v>
      </c>
      <c r="G428" s="1596">
        <v>508093937</v>
      </c>
    </row>
    <row r="429" spans="2:7">
      <c r="B429" s="1599" t="s">
        <v>1865</v>
      </c>
      <c r="C429" s="1599" t="s">
        <v>1864</v>
      </c>
      <c r="D429" s="1596">
        <v>6517</v>
      </c>
      <c r="E429" s="1599" t="s">
        <v>1889</v>
      </c>
      <c r="F429" s="1597" t="s">
        <v>1825</v>
      </c>
      <c r="G429" s="1596">
        <v>508080827</v>
      </c>
    </row>
    <row r="430" spans="2:7">
      <c r="B430" s="1599" t="s">
        <v>1865</v>
      </c>
      <c r="C430" s="1599" t="s">
        <v>1864</v>
      </c>
      <c r="D430" s="1596">
        <v>6518</v>
      </c>
      <c r="E430" s="1599" t="s">
        <v>1888</v>
      </c>
      <c r="F430" s="1596" t="s">
        <v>1825</v>
      </c>
      <c r="G430" s="1596">
        <v>508142156</v>
      </c>
    </row>
    <row r="431" spans="2:7">
      <c r="B431" s="1599" t="s">
        <v>1865</v>
      </c>
      <c r="C431" s="1599" t="s">
        <v>1864</v>
      </c>
      <c r="D431" s="1596">
        <v>6519</v>
      </c>
      <c r="E431" s="1599" t="s">
        <v>1887</v>
      </c>
      <c r="F431" s="1596" t="s">
        <v>1825</v>
      </c>
      <c r="G431" s="1596">
        <v>508094461</v>
      </c>
    </row>
    <row r="432" spans="2:7">
      <c r="B432" s="1599" t="s">
        <v>1865</v>
      </c>
      <c r="C432" s="1599" t="s">
        <v>1864</v>
      </c>
      <c r="D432" s="1596">
        <v>6520</v>
      </c>
      <c r="E432" s="1599" t="s">
        <v>1886</v>
      </c>
      <c r="F432" s="1596" t="s">
        <v>1825</v>
      </c>
      <c r="G432" s="1596">
        <v>508331471</v>
      </c>
    </row>
    <row r="433" spans="2:7">
      <c r="B433" s="1599" t="s">
        <v>1865</v>
      </c>
      <c r="C433" s="1599" t="s">
        <v>1864</v>
      </c>
      <c r="D433" s="1596">
        <v>6521</v>
      </c>
      <c r="E433" s="1599" t="s">
        <v>1885</v>
      </c>
      <c r="F433" s="1596" t="s">
        <v>1825</v>
      </c>
      <c r="G433" s="1596">
        <v>508318262</v>
      </c>
    </row>
    <row r="434" spans="2:7">
      <c r="B434" s="1599" t="s">
        <v>1865</v>
      </c>
      <c r="C434" s="1599" t="s">
        <v>1864</v>
      </c>
      <c r="D434" s="1596">
        <v>6522</v>
      </c>
      <c r="E434" s="1599" t="s">
        <v>1884</v>
      </c>
      <c r="F434" s="1597" t="s">
        <v>1825</v>
      </c>
      <c r="G434" s="1596">
        <v>508481287</v>
      </c>
    </row>
    <row r="435" spans="2:7">
      <c r="B435" s="1599" t="s">
        <v>1865</v>
      </c>
      <c r="C435" s="1599" t="s">
        <v>1864</v>
      </c>
      <c r="D435" s="1596">
        <v>6523</v>
      </c>
      <c r="E435" s="1599" t="s">
        <v>1883</v>
      </c>
      <c r="F435" s="1596" t="s">
        <v>1825</v>
      </c>
      <c r="G435" s="1596">
        <v>508741823</v>
      </c>
    </row>
    <row r="436" spans="2:7">
      <c r="B436" s="1599" t="s">
        <v>1865</v>
      </c>
      <c r="C436" s="1599" t="s">
        <v>1864</v>
      </c>
      <c r="D436" s="1596">
        <v>6525</v>
      </c>
      <c r="E436" s="1599" t="s">
        <v>1882</v>
      </c>
      <c r="F436" s="1596" t="s">
        <v>1825</v>
      </c>
      <c r="G436" s="1596">
        <v>508786193</v>
      </c>
    </row>
    <row r="437" spans="2:7">
      <c r="B437" s="1599" t="s">
        <v>1865</v>
      </c>
      <c r="C437" s="1599" t="s">
        <v>1864</v>
      </c>
      <c r="D437" s="1596">
        <v>6526</v>
      </c>
      <c r="E437" s="1599" t="s">
        <v>1881</v>
      </c>
      <c r="F437" s="1596" t="s">
        <v>1825</v>
      </c>
      <c r="G437" s="1596">
        <v>508752000</v>
      </c>
    </row>
    <row r="438" spans="2:7">
      <c r="B438" s="1599" t="s">
        <v>1865</v>
      </c>
      <c r="C438" s="1599" t="s">
        <v>1864</v>
      </c>
      <c r="D438" s="1596">
        <v>6527</v>
      </c>
      <c r="E438" s="1599" t="s">
        <v>1880</v>
      </c>
      <c r="F438" s="1596" t="s">
        <v>1825</v>
      </c>
      <c r="G438" s="1596">
        <v>508754275</v>
      </c>
    </row>
    <row r="439" spans="2:7">
      <c r="B439" s="1599" t="s">
        <v>1865</v>
      </c>
      <c r="C439" s="1599" t="s">
        <v>1864</v>
      </c>
      <c r="D439" s="1596">
        <v>6528</v>
      </c>
      <c r="E439" s="1599" t="s">
        <v>1879</v>
      </c>
      <c r="F439" s="1596" t="s">
        <v>1825</v>
      </c>
      <c r="G439" s="1596">
        <v>502828790</v>
      </c>
    </row>
    <row r="440" spans="2:7">
      <c r="B440" s="1599" t="s">
        <v>1865</v>
      </c>
      <c r="C440" s="1599" t="s">
        <v>1864</v>
      </c>
      <c r="D440" s="1596">
        <v>6529</v>
      </c>
      <c r="E440" s="1599" t="s">
        <v>1878</v>
      </c>
      <c r="F440" s="1596" t="s">
        <v>1825</v>
      </c>
      <c r="G440" s="1596">
        <v>508878462</v>
      </c>
    </row>
    <row r="441" spans="2:7">
      <c r="B441" s="1599" t="s">
        <v>1865</v>
      </c>
      <c r="C441" s="1599" t="s">
        <v>1864</v>
      </c>
      <c r="D441" s="1596">
        <v>6530</v>
      </c>
      <c r="E441" s="1599" t="s">
        <v>1877</v>
      </c>
      <c r="F441" s="1596" t="s">
        <v>1825</v>
      </c>
      <c r="G441" s="1596">
        <v>503035416</v>
      </c>
    </row>
    <row r="442" spans="2:7">
      <c r="B442" s="1599" t="s">
        <v>1865</v>
      </c>
      <c r="C442" s="1599" t="s">
        <v>1864</v>
      </c>
      <c r="D442" s="1596">
        <v>6531</v>
      </c>
      <c r="E442" s="1599" t="s">
        <v>1876</v>
      </c>
      <c r="F442" s="1596" t="s">
        <v>1825</v>
      </c>
      <c r="G442" s="1596">
        <v>509186998</v>
      </c>
    </row>
    <row r="443" spans="2:7">
      <c r="B443" s="1599" t="s">
        <v>1865</v>
      </c>
      <c r="C443" s="1599" t="s">
        <v>1864</v>
      </c>
      <c r="D443" s="1596">
        <v>6533</v>
      </c>
      <c r="E443" s="1599" t="s">
        <v>1875</v>
      </c>
      <c r="F443" s="1596" t="s">
        <v>1825</v>
      </c>
      <c r="G443" s="1596">
        <v>509309844</v>
      </c>
    </row>
    <row r="444" spans="2:7">
      <c r="B444" s="1599" t="s">
        <v>1865</v>
      </c>
      <c r="C444" s="1599" t="s">
        <v>1864</v>
      </c>
      <c r="D444" s="1596">
        <v>6534</v>
      </c>
      <c r="E444" s="1599" t="s">
        <v>1874</v>
      </c>
      <c r="F444" s="1596" t="s">
        <v>1825</v>
      </c>
      <c r="G444" s="1596">
        <v>510445152</v>
      </c>
    </row>
    <row r="445" spans="2:7">
      <c r="B445" s="1599" t="s">
        <v>1865</v>
      </c>
      <c r="C445" s="1599" t="s">
        <v>1864</v>
      </c>
      <c r="D445" s="1596">
        <v>6535</v>
      </c>
      <c r="E445" s="1599" t="s">
        <v>1873</v>
      </c>
      <c r="F445" s="1596" t="s">
        <v>1825</v>
      </c>
      <c r="G445" s="1596">
        <v>509821197</v>
      </c>
    </row>
    <row r="446" spans="2:7">
      <c r="B446" s="1599" t="s">
        <v>1865</v>
      </c>
      <c r="C446" s="1599" t="s">
        <v>1864</v>
      </c>
      <c r="D446" s="1596">
        <v>6536</v>
      </c>
      <c r="E446" s="1599" t="s">
        <v>1872</v>
      </c>
      <c r="F446" s="1596" t="s">
        <v>1825</v>
      </c>
      <c r="G446" s="1596">
        <v>510103448</v>
      </c>
    </row>
    <row r="447" spans="2:7">
      <c r="B447" s="1599" t="s">
        <v>1865</v>
      </c>
      <c r="C447" s="1599" t="s">
        <v>1864</v>
      </c>
      <c r="D447" s="1596">
        <v>6537</v>
      </c>
      <c r="E447" s="1599" t="s">
        <v>1871</v>
      </c>
      <c r="F447" s="1596" t="s">
        <v>1825</v>
      </c>
      <c r="G447" s="1596">
        <v>510123210</v>
      </c>
    </row>
    <row r="448" spans="2:7">
      <c r="B448" s="1599" t="s">
        <v>1865</v>
      </c>
      <c r="C448" s="1599" t="s">
        <v>1864</v>
      </c>
      <c r="D448" s="1596">
        <v>6538</v>
      </c>
      <c r="E448" s="1598" t="s">
        <v>1870</v>
      </c>
      <c r="F448" s="1601" t="s">
        <v>1825</v>
      </c>
      <c r="G448" s="1596">
        <v>509822940</v>
      </c>
    </row>
    <row r="449" spans="2:7">
      <c r="B449" s="1599" t="s">
        <v>1865</v>
      </c>
      <c r="C449" s="1599" t="s">
        <v>1864</v>
      </c>
      <c r="D449" s="1596">
        <v>6539</v>
      </c>
      <c r="E449" s="1599" t="s">
        <v>1869</v>
      </c>
      <c r="F449" s="1597" t="s">
        <v>1825</v>
      </c>
      <c r="G449" s="1596">
        <v>509822932</v>
      </c>
    </row>
    <row r="450" spans="2:7">
      <c r="B450" s="1602" t="s">
        <v>1865</v>
      </c>
      <c r="C450" s="1602" t="s">
        <v>1864</v>
      </c>
      <c r="D450" s="1600">
        <v>6540</v>
      </c>
      <c r="E450" s="1598" t="s">
        <v>1868</v>
      </c>
      <c r="F450" s="1601" t="s">
        <v>1825</v>
      </c>
      <c r="G450" s="1600">
        <v>509932584</v>
      </c>
    </row>
    <row r="451" spans="2:7">
      <c r="B451" s="1599" t="s">
        <v>1865</v>
      </c>
      <c r="C451" s="1599" t="s">
        <v>1864</v>
      </c>
      <c r="D451" s="1596">
        <v>6559</v>
      </c>
      <c r="E451" s="1599" t="s">
        <v>1867</v>
      </c>
      <c r="F451" s="1597" t="s">
        <v>1825</v>
      </c>
      <c r="G451" s="1596">
        <v>510745997</v>
      </c>
    </row>
    <row r="452" spans="2:7">
      <c r="B452" s="1599" t="s">
        <v>1865</v>
      </c>
      <c r="C452" s="1599" t="s">
        <v>1864</v>
      </c>
      <c r="D452" s="1596">
        <v>6562</v>
      </c>
      <c r="E452" s="1599" t="s">
        <v>1866</v>
      </c>
      <c r="F452" s="1596" t="s">
        <v>1825</v>
      </c>
      <c r="G452" s="1596">
        <v>514993871</v>
      </c>
    </row>
    <row r="453" spans="2:7">
      <c r="B453" s="1599" t="s">
        <v>1865</v>
      </c>
      <c r="C453" s="1599" t="s">
        <v>1864</v>
      </c>
      <c r="D453" s="1596">
        <v>6564</v>
      </c>
      <c r="E453" s="1599" t="s">
        <v>1863</v>
      </c>
      <c r="F453" s="1596" t="s">
        <v>1825</v>
      </c>
      <c r="G453" s="1596">
        <v>515545180</v>
      </c>
    </row>
    <row r="454" spans="2:7">
      <c r="B454" s="1599" t="s">
        <v>1821</v>
      </c>
      <c r="C454" s="1599" t="s">
        <v>1821</v>
      </c>
      <c r="D454" s="1596">
        <v>1978</v>
      </c>
      <c r="E454" s="1599" t="s">
        <v>1862</v>
      </c>
      <c r="F454" s="1596" t="s">
        <v>712</v>
      </c>
      <c r="G454" s="1596">
        <v>600081966</v>
      </c>
    </row>
    <row r="455" spans="2:7">
      <c r="B455" s="1599" t="s">
        <v>1821</v>
      </c>
      <c r="C455" s="1599" t="s">
        <v>1821</v>
      </c>
      <c r="D455" s="1596">
        <v>2233</v>
      </c>
      <c r="E455" s="1598" t="s">
        <v>1861</v>
      </c>
      <c r="F455" s="1597" t="s">
        <v>712</v>
      </c>
      <c r="G455" s="1596">
        <v>600080242</v>
      </c>
    </row>
    <row r="456" spans="2:7">
      <c r="B456" s="1599" t="s">
        <v>1821</v>
      </c>
      <c r="C456" s="1599" t="s">
        <v>1821</v>
      </c>
      <c r="D456" s="1596">
        <v>2236</v>
      </c>
      <c r="E456" s="1599" t="s">
        <v>1860</v>
      </c>
      <c r="F456" s="1597" t="s">
        <v>712</v>
      </c>
      <c r="G456" s="1596">
        <v>600055930</v>
      </c>
    </row>
    <row r="457" spans="2:7">
      <c r="B457" s="1599" t="s">
        <v>1821</v>
      </c>
      <c r="C457" s="1599" t="s">
        <v>1821</v>
      </c>
      <c r="D457" s="1596">
        <v>2528</v>
      </c>
      <c r="E457" s="1599" t="s">
        <v>1859</v>
      </c>
      <c r="F457" s="1597" t="s">
        <v>712</v>
      </c>
      <c r="G457" s="1596">
        <v>600061329</v>
      </c>
    </row>
    <row r="458" spans="2:7">
      <c r="B458" s="1599" t="s">
        <v>1821</v>
      </c>
      <c r="C458" s="1599" t="s">
        <v>1821</v>
      </c>
      <c r="D458" s="1596">
        <v>2538</v>
      </c>
      <c r="E458" s="1599" t="s">
        <v>1858</v>
      </c>
      <c r="F458" s="1597" t="s">
        <v>712</v>
      </c>
      <c r="G458" s="1596">
        <v>900929464</v>
      </c>
    </row>
    <row r="459" spans="2:7">
      <c r="B459" s="1599" t="s">
        <v>1821</v>
      </c>
      <c r="C459" s="1599" t="s">
        <v>1821</v>
      </c>
      <c r="D459" s="1596">
        <v>2611</v>
      </c>
      <c r="E459" s="1598" t="s">
        <v>1857</v>
      </c>
      <c r="F459" s="1597" t="s">
        <v>712</v>
      </c>
      <c r="G459" s="1596">
        <v>600073270</v>
      </c>
    </row>
    <row r="460" spans="2:7">
      <c r="B460" s="1599" t="s">
        <v>1821</v>
      </c>
      <c r="C460" s="1599" t="s">
        <v>1821</v>
      </c>
      <c r="D460" s="1596">
        <v>2938</v>
      </c>
      <c r="E460" s="1598" t="s">
        <v>1856</v>
      </c>
      <c r="F460" s="1597" t="s">
        <v>712</v>
      </c>
      <c r="G460" s="1596">
        <v>600082717</v>
      </c>
    </row>
    <row r="461" spans="2:7">
      <c r="B461" s="1599" t="s">
        <v>1821</v>
      </c>
      <c r="C461" s="1599" t="s">
        <v>1821</v>
      </c>
      <c r="D461" s="1596">
        <v>2965</v>
      </c>
      <c r="E461" s="1599" t="s">
        <v>1855</v>
      </c>
      <c r="F461" s="1596" t="s">
        <v>712</v>
      </c>
      <c r="G461" s="1596">
        <v>600083349</v>
      </c>
    </row>
    <row r="462" spans="2:7">
      <c r="B462" s="1599" t="s">
        <v>1821</v>
      </c>
      <c r="C462" s="1599" t="s">
        <v>1821</v>
      </c>
      <c r="D462" s="1596">
        <v>4262</v>
      </c>
      <c r="E462" s="1599" t="s">
        <v>1854</v>
      </c>
      <c r="F462" s="1596" t="s">
        <v>712</v>
      </c>
      <c r="G462" s="1596">
        <v>600084620</v>
      </c>
    </row>
    <row r="463" spans="2:7">
      <c r="B463" s="1599" t="s">
        <v>1821</v>
      </c>
      <c r="C463" s="1599" t="s">
        <v>1821</v>
      </c>
      <c r="D463" s="1596">
        <v>4385</v>
      </c>
      <c r="E463" s="1599" t="s">
        <v>1853</v>
      </c>
      <c r="F463" s="1596" t="s">
        <v>712</v>
      </c>
      <c r="G463" s="1596">
        <v>600086372</v>
      </c>
    </row>
    <row r="464" spans="2:7">
      <c r="B464" s="1599" t="s">
        <v>1821</v>
      </c>
      <c r="C464" s="1599" t="s">
        <v>1821</v>
      </c>
      <c r="D464" s="1596">
        <v>4395</v>
      </c>
      <c r="E464" s="1599" t="s">
        <v>1852</v>
      </c>
      <c r="F464" s="1596" t="s">
        <v>712</v>
      </c>
      <c r="G464" s="1596">
        <v>600086755</v>
      </c>
    </row>
    <row r="465" spans="2:7">
      <c r="B465" s="1599" t="s">
        <v>1821</v>
      </c>
      <c r="C465" s="1599" t="s">
        <v>1821</v>
      </c>
      <c r="D465" s="1596">
        <v>5222</v>
      </c>
      <c r="E465" s="1599" t="s">
        <v>1851</v>
      </c>
      <c r="F465" s="1596" t="s">
        <v>133</v>
      </c>
      <c r="G465" s="1596">
        <v>500792968</v>
      </c>
    </row>
    <row r="466" spans="2:7">
      <c r="B466" s="1599" t="s">
        <v>1821</v>
      </c>
      <c r="C466" s="1599" t="s">
        <v>1821</v>
      </c>
      <c r="D466" s="1596">
        <v>5619</v>
      </c>
      <c r="E466" s="1599" t="s">
        <v>1850</v>
      </c>
      <c r="F466" s="1597" t="s">
        <v>133</v>
      </c>
      <c r="G466" s="1596">
        <v>501442600</v>
      </c>
    </row>
    <row r="467" spans="2:7">
      <c r="B467" s="1599" t="s">
        <v>1821</v>
      </c>
      <c r="C467" s="1599" t="s">
        <v>1821</v>
      </c>
      <c r="D467" s="1596">
        <v>5784</v>
      </c>
      <c r="E467" s="1599" t="s">
        <v>1849</v>
      </c>
      <c r="F467" s="1596" t="s">
        <v>1825</v>
      </c>
      <c r="G467" s="1596">
        <v>503683388</v>
      </c>
    </row>
    <row r="468" spans="2:7">
      <c r="B468" s="1599" t="s">
        <v>1821</v>
      </c>
      <c r="C468" s="1599" t="s">
        <v>1821</v>
      </c>
      <c r="D468" s="1596">
        <v>5809</v>
      </c>
      <c r="E468" s="1599" t="s">
        <v>1848</v>
      </c>
      <c r="F468" s="1596" t="s">
        <v>1825</v>
      </c>
      <c r="G468" s="1596">
        <v>501390642</v>
      </c>
    </row>
    <row r="469" spans="2:7">
      <c r="B469" s="1599" t="s">
        <v>1821</v>
      </c>
      <c r="C469" s="1599" t="s">
        <v>1821</v>
      </c>
      <c r="D469" s="1596">
        <v>5810</v>
      </c>
      <c r="E469" s="1599" t="s">
        <v>1847</v>
      </c>
      <c r="F469" s="1597" t="s">
        <v>1822</v>
      </c>
      <c r="G469" s="1596">
        <v>500745471</v>
      </c>
    </row>
    <row r="470" spans="2:7">
      <c r="B470" s="1599" t="s">
        <v>1821</v>
      </c>
      <c r="C470" s="1599" t="s">
        <v>1821</v>
      </c>
      <c r="D470" s="1596">
        <v>5811</v>
      </c>
      <c r="E470" s="1599" t="s">
        <v>1846</v>
      </c>
      <c r="F470" s="1596" t="s">
        <v>1825</v>
      </c>
      <c r="G470" s="1596">
        <v>504797956</v>
      </c>
    </row>
    <row r="471" spans="2:7">
      <c r="B471" s="1599" t="s">
        <v>1821</v>
      </c>
      <c r="C471" s="1599" t="s">
        <v>1821</v>
      </c>
      <c r="D471" s="1596">
        <v>5812</v>
      </c>
      <c r="E471" s="1599" t="s">
        <v>1845</v>
      </c>
      <c r="F471" s="1597" t="s">
        <v>1825</v>
      </c>
      <c r="G471" s="1596">
        <v>514313420</v>
      </c>
    </row>
    <row r="472" spans="2:7">
      <c r="B472" s="1599" t="s">
        <v>1821</v>
      </c>
      <c r="C472" s="1599" t="s">
        <v>1821</v>
      </c>
      <c r="D472" s="1596">
        <v>5813</v>
      </c>
      <c r="E472" s="1599" t="s">
        <v>1844</v>
      </c>
      <c r="F472" s="1596" t="s">
        <v>1825</v>
      </c>
      <c r="G472" s="1596">
        <v>509906478</v>
      </c>
    </row>
    <row r="473" spans="2:7">
      <c r="B473" s="1599" t="s">
        <v>1821</v>
      </c>
      <c r="C473" s="1599" t="s">
        <v>1821</v>
      </c>
      <c r="D473" s="1596">
        <v>5814</v>
      </c>
      <c r="E473" s="1599" t="s">
        <v>1843</v>
      </c>
      <c r="F473" s="1597" t="s">
        <v>1825</v>
      </c>
      <c r="G473" s="1596">
        <v>501845860</v>
      </c>
    </row>
    <row r="474" spans="2:7">
      <c r="B474" s="1599" t="s">
        <v>1821</v>
      </c>
      <c r="C474" s="1599" t="s">
        <v>1821</v>
      </c>
      <c r="D474" s="1596">
        <v>5815</v>
      </c>
      <c r="E474" s="1598" t="s">
        <v>1842</v>
      </c>
      <c r="F474" s="1597" t="s">
        <v>1825</v>
      </c>
      <c r="G474" s="1596">
        <v>900106590</v>
      </c>
    </row>
    <row r="475" spans="2:7">
      <c r="B475" s="1599" t="s">
        <v>1821</v>
      </c>
      <c r="C475" s="1599" t="s">
        <v>1821</v>
      </c>
      <c r="D475" s="1596">
        <v>5816</v>
      </c>
      <c r="E475" s="1599" t="s">
        <v>1841</v>
      </c>
      <c r="F475" s="1596" t="s">
        <v>1822</v>
      </c>
      <c r="G475" s="1596">
        <v>900220538</v>
      </c>
    </row>
    <row r="476" spans="2:7">
      <c r="B476" s="1599" t="s">
        <v>1821</v>
      </c>
      <c r="C476" s="1599" t="s">
        <v>1821</v>
      </c>
      <c r="D476" s="1596">
        <v>5817</v>
      </c>
      <c r="E476" s="1598" t="s">
        <v>1840</v>
      </c>
      <c r="F476" s="1597" t="s">
        <v>1822</v>
      </c>
      <c r="G476" s="1596">
        <v>501957910</v>
      </c>
    </row>
    <row r="477" spans="2:7">
      <c r="B477" s="1599" t="s">
        <v>1821</v>
      </c>
      <c r="C477" s="1599" t="s">
        <v>1821</v>
      </c>
      <c r="D477" s="1596">
        <v>5818</v>
      </c>
      <c r="E477" s="1599" t="s">
        <v>1839</v>
      </c>
      <c r="F477" s="1596" t="s">
        <v>1822</v>
      </c>
      <c r="G477" s="1596">
        <v>501965750</v>
      </c>
    </row>
    <row r="478" spans="2:7">
      <c r="B478" s="1599" t="s">
        <v>1821</v>
      </c>
      <c r="C478" s="1599" t="s">
        <v>1821</v>
      </c>
      <c r="D478" s="1596">
        <v>5819</v>
      </c>
      <c r="E478" s="1599" t="s">
        <v>1838</v>
      </c>
      <c r="F478" s="1596" t="s">
        <v>1825</v>
      </c>
      <c r="G478" s="1596">
        <v>502011130</v>
      </c>
    </row>
    <row r="479" spans="2:7">
      <c r="B479" s="1599" t="s">
        <v>1821</v>
      </c>
      <c r="C479" s="1599" t="s">
        <v>1821</v>
      </c>
      <c r="D479" s="1596">
        <v>5820</v>
      </c>
      <c r="E479" s="1599" t="s">
        <v>1837</v>
      </c>
      <c r="F479" s="1596" t="s">
        <v>1825</v>
      </c>
      <c r="G479" s="1596">
        <v>502077352</v>
      </c>
    </row>
    <row r="480" spans="2:7">
      <c r="B480" s="1599" t="s">
        <v>1821</v>
      </c>
      <c r="C480" s="1599" t="s">
        <v>1821</v>
      </c>
      <c r="D480" s="1596">
        <v>5822</v>
      </c>
      <c r="E480" s="1599" t="s">
        <v>1836</v>
      </c>
      <c r="F480" s="1596" t="s">
        <v>1825</v>
      </c>
      <c r="G480" s="1596">
        <v>501926895</v>
      </c>
    </row>
    <row r="481" spans="2:7">
      <c r="B481" s="1599" t="s">
        <v>1821</v>
      </c>
      <c r="C481" s="1599" t="s">
        <v>1821</v>
      </c>
      <c r="D481" s="1596">
        <v>5823</v>
      </c>
      <c r="E481" s="1599" t="s">
        <v>1835</v>
      </c>
      <c r="F481" s="1596" t="s">
        <v>1822</v>
      </c>
      <c r="G481" s="1596">
        <v>501984720</v>
      </c>
    </row>
    <row r="482" spans="2:7">
      <c r="B482" s="1599" t="s">
        <v>1821</v>
      </c>
      <c r="C482" s="1599" t="s">
        <v>1821</v>
      </c>
      <c r="D482" s="1596">
        <v>5824</v>
      </c>
      <c r="E482" s="1599" t="s">
        <v>1834</v>
      </c>
      <c r="F482" s="1596" t="s">
        <v>1825</v>
      </c>
      <c r="G482" s="1596">
        <v>501711554</v>
      </c>
    </row>
    <row r="483" spans="2:7">
      <c r="B483" s="1599" t="s">
        <v>1821</v>
      </c>
      <c r="C483" s="1599" t="s">
        <v>1821</v>
      </c>
      <c r="D483" s="1596">
        <v>5825</v>
      </c>
      <c r="E483" s="1599" t="s">
        <v>1833</v>
      </c>
      <c r="F483" s="1597" t="s">
        <v>1825</v>
      </c>
      <c r="G483" s="1596">
        <v>501903623</v>
      </c>
    </row>
    <row r="484" spans="2:7">
      <c r="B484" s="1599" t="s">
        <v>1821</v>
      </c>
      <c r="C484" s="1599" t="s">
        <v>1821</v>
      </c>
      <c r="D484" s="1596">
        <v>5827</v>
      </c>
      <c r="E484" s="1599" t="s">
        <v>1832</v>
      </c>
      <c r="F484" s="1596" t="s">
        <v>1825</v>
      </c>
      <c r="G484" s="1596">
        <v>503716391</v>
      </c>
    </row>
    <row r="485" spans="2:7">
      <c r="B485" s="1599" t="s">
        <v>1821</v>
      </c>
      <c r="C485" s="1599" t="s">
        <v>1821</v>
      </c>
      <c r="D485" s="1596">
        <v>5828</v>
      </c>
      <c r="E485" s="1598" t="s">
        <v>1831</v>
      </c>
      <c r="F485" s="1596" t="s">
        <v>1825</v>
      </c>
      <c r="G485" s="1596">
        <v>501886354</v>
      </c>
    </row>
    <row r="486" spans="2:7">
      <c r="B486" s="1599" t="s">
        <v>1821</v>
      </c>
      <c r="C486" s="1599" t="s">
        <v>1821</v>
      </c>
      <c r="D486" s="1596">
        <v>5831</v>
      </c>
      <c r="E486" s="1599" t="s">
        <v>1830</v>
      </c>
      <c r="F486" s="1596" t="s">
        <v>1825</v>
      </c>
      <c r="G486" s="1596">
        <v>501791949</v>
      </c>
    </row>
    <row r="487" spans="2:7">
      <c r="B487" s="1599" t="s">
        <v>1821</v>
      </c>
      <c r="C487" s="1599" t="s">
        <v>1821</v>
      </c>
      <c r="D487" s="1596">
        <v>5832</v>
      </c>
      <c r="E487" s="1599" t="s">
        <v>1829</v>
      </c>
      <c r="F487" s="1596" t="s">
        <v>1825</v>
      </c>
      <c r="G487" s="1596">
        <v>506024717</v>
      </c>
    </row>
    <row r="488" spans="2:7">
      <c r="B488" s="1599" t="s">
        <v>1821</v>
      </c>
      <c r="C488" s="1599" t="s">
        <v>1821</v>
      </c>
      <c r="D488" s="1596">
        <v>5834</v>
      </c>
      <c r="E488" s="1599" t="s">
        <v>1828</v>
      </c>
      <c r="F488" s="1596" t="s">
        <v>1825</v>
      </c>
      <c r="G488" s="1596">
        <v>502104511</v>
      </c>
    </row>
    <row r="489" spans="2:7">
      <c r="B489" s="1599" t="s">
        <v>1821</v>
      </c>
      <c r="C489" s="1599" t="s">
        <v>1821</v>
      </c>
      <c r="D489" s="1596">
        <v>5835</v>
      </c>
      <c r="E489" s="1599" t="s">
        <v>1827</v>
      </c>
      <c r="F489" s="1596" t="s">
        <v>1825</v>
      </c>
      <c r="G489" s="1596">
        <v>504791834</v>
      </c>
    </row>
    <row r="490" spans="2:7">
      <c r="B490" s="1599" t="s">
        <v>1821</v>
      </c>
      <c r="C490" s="1599" t="s">
        <v>1821</v>
      </c>
      <c r="D490" s="1596">
        <v>5836</v>
      </c>
      <c r="E490" s="1599" t="s">
        <v>1826</v>
      </c>
      <c r="F490" s="1596" t="s">
        <v>1825</v>
      </c>
      <c r="G490" s="1596">
        <v>508590582</v>
      </c>
    </row>
    <row r="491" spans="2:7">
      <c r="B491" s="1599" t="s">
        <v>1821</v>
      </c>
      <c r="C491" s="1599" t="s">
        <v>1821</v>
      </c>
      <c r="D491" s="1596">
        <v>5837</v>
      </c>
      <c r="E491" s="1598" t="s">
        <v>1824</v>
      </c>
      <c r="F491" s="1596" t="s">
        <v>1822</v>
      </c>
      <c r="G491" s="1596">
        <v>501897968</v>
      </c>
    </row>
    <row r="492" spans="2:7">
      <c r="B492" s="1599" t="s">
        <v>1821</v>
      </c>
      <c r="C492" s="1599" t="s">
        <v>1821</v>
      </c>
      <c r="D492" s="1596">
        <v>5873</v>
      </c>
      <c r="E492" s="1599" t="s">
        <v>1823</v>
      </c>
      <c r="F492" s="1596" t="s">
        <v>1822</v>
      </c>
      <c r="G492" s="1596">
        <v>509266614</v>
      </c>
    </row>
    <row r="493" spans="2:7">
      <c r="B493" s="1599" t="s">
        <v>1821</v>
      </c>
      <c r="C493" s="1599" t="s">
        <v>1821</v>
      </c>
      <c r="D493" s="1596">
        <v>6561</v>
      </c>
      <c r="E493" s="1598" t="s">
        <v>1820</v>
      </c>
      <c r="F493" s="1597" t="s">
        <v>133</v>
      </c>
      <c r="G493" s="1596">
        <v>510936687</v>
      </c>
    </row>
    <row r="494" spans="2:7" ht="5.25" customHeight="1">
      <c r="B494" s="1595"/>
      <c r="C494" s="1594"/>
      <c r="D494" s="1593"/>
      <c r="E494" s="1593"/>
      <c r="F494" s="1593"/>
      <c r="G494" s="1593"/>
    </row>
    <row r="495" spans="2:7">
      <c r="B495" s="1595"/>
      <c r="C495" s="1594"/>
      <c r="D495" s="1593"/>
      <c r="E495" s="1593"/>
      <c r="F495" s="1593"/>
      <c r="G495" s="1593"/>
    </row>
    <row r="496" spans="2:7">
      <c r="B496" s="1592" t="s">
        <v>1819</v>
      </c>
      <c r="C496" s="1591"/>
      <c r="D496" s="1590"/>
      <c r="E496" s="1590"/>
      <c r="F496" s="1590"/>
      <c r="G496" s="1590"/>
    </row>
    <row r="497" spans="2:7">
      <c r="B497" s="1584" t="s">
        <v>1818</v>
      </c>
      <c r="C497" s="1589"/>
      <c r="D497" s="1588"/>
      <c r="E497" s="1588"/>
      <c r="F497" s="1588"/>
      <c r="G497" s="1588"/>
    </row>
    <row r="498" spans="2:7">
      <c r="B498" s="1584" t="s">
        <v>1817</v>
      </c>
      <c r="C498" s="1589"/>
      <c r="D498" s="1588"/>
      <c r="E498" s="1588"/>
      <c r="F498" s="1588"/>
      <c r="G498" s="1588"/>
    </row>
    <row r="499" spans="2:7" ht="16.5" customHeight="1">
      <c r="B499" s="1587" t="s">
        <v>1816</v>
      </c>
      <c r="C499" s="1586"/>
      <c r="D499" s="1585"/>
      <c r="E499" s="1585"/>
      <c r="F499" s="1585"/>
      <c r="G499" s="1585"/>
    </row>
    <row r="501" spans="2:7">
      <c r="B501" s="1584" t="s">
        <v>18</v>
      </c>
    </row>
    <row r="502" spans="2:7">
      <c r="B502" s="1584"/>
    </row>
  </sheetData>
  <autoFilter ref="B6:G493">
    <sortState ref="B7:G493">
      <sortCondition ref="B7:B493"/>
      <sortCondition ref="D7:D493"/>
    </sortState>
  </autoFilter>
  <mergeCells count="2">
    <mergeCell ref="B1:G1"/>
    <mergeCell ref="B4:G4"/>
  </mergeCells>
  <printOptions horizontalCentered="1"/>
  <pageMargins left="0.25" right="0.24" top="0.78740157480314965" bottom="0.47244094488188981" header="0.39370078740157483" footer="0"/>
  <pageSetup paperSize="9" scale="45" fitToHeight="0" orientation="landscape" r:id="rId1"/>
  <headerFooter scaleWithDoc="0">
    <oddHeader>&amp;L&amp;G&amp;R&amp;10Anexo à Circular OE2020 
Série A N.º 1394</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rgb="FF009999"/>
  </sheetPr>
  <dimension ref="A1:B45"/>
  <sheetViews>
    <sheetView zoomScaleNormal="100" workbookViewId="0"/>
  </sheetViews>
  <sheetFormatPr defaultRowHeight="11.25"/>
  <cols>
    <col min="1" max="1" width="8.7109375" style="1242" customWidth="1"/>
    <col min="2" max="2" width="100.7109375" style="1242" customWidth="1"/>
    <col min="3" max="6" width="8.7109375" style="1242" customWidth="1"/>
    <col min="7" max="16384" width="9.140625" style="1242"/>
  </cols>
  <sheetData>
    <row r="1" spans="1:2">
      <c r="B1" s="1238"/>
    </row>
    <row r="2" spans="1:2">
      <c r="B2" s="1240"/>
    </row>
    <row r="3" spans="1:2">
      <c r="B3" s="1240"/>
    </row>
    <row r="4" spans="1:2">
      <c r="B4" s="1240"/>
    </row>
    <row r="5" spans="1:2" ht="15.95" customHeight="1">
      <c r="B5" s="1235"/>
    </row>
    <row r="6" spans="1:2" ht="15.95" customHeight="1">
      <c r="B6" s="1235"/>
    </row>
    <row r="7" spans="1:2" ht="50.1" customHeight="1">
      <c r="A7" s="1166"/>
      <c r="B7" s="1236" t="s">
        <v>1093</v>
      </c>
    </row>
    <row r="8" spans="1:2" ht="15.95" customHeight="1">
      <c r="B8" s="1166"/>
    </row>
    <row r="9" spans="1:2" ht="15.95" customHeight="1">
      <c r="B9" s="1245"/>
    </row>
    <row r="10" spans="1:2" ht="15.95" customHeight="1">
      <c r="B10" s="1166"/>
    </row>
    <row r="11" spans="1:2" ht="15.95" customHeight="1">
      <c r="B11" s="1166"/>
    </row>
    <row r="12" spans="1:2" ht="15.95" customHeight="1">
      <c r="B12" s="1166"/>
    </row>
    <row r="13" spans="1:2" ht="15.95" customHeight="1">
      <c r="B13" s="1166"/>
    </row>
    <row r="14" spans="1:2" ht="15.95" customHeight="1">
      <c r="B14" s="1166"/>
    </row>
    <row r="15" spans="1:2" ht="15.95" customHeight="1">
      <c r="B15" s="1166"/>
    </row>
    <row r="16" spans="1:2" ht="15.95" customHeight="1">
      <c r="B16" s="1166"/>
    </row>
    <row r="17" spans="2:2" ht="15.95" customHeight="1">
      <c r="B17" s="1166"/>
    </row>
    <row r="19" spans="2:2" ht="15">
      <c r="B19" s="1166"/>
    </row>
    <row r="20" spans="2:2" ht="15">
      <c r="B20" s="1166"/>
    </row>
    <row r="21" spans="2:2" ht="15">
      <c r="B21" s="1166"/>
    </row>
    <row r="22" spans="2:2" ht="15">
      <c r="B22" s="1166"/>
    </row>
    <row r="23" spans="2:2" ht="15">
      <c r="B23" s="1166"/>
    </row>
    <row r="24" spans="2:2" ht="15">
      <c r="B24" s="1166"/>
    </row>
    <row r="25" spans="2:2" ht="15">
      <c r="B25" s="1166"/>
    </row>
    <row r="26" spans="2:2" ht="15">
      <c r="B26" s="1166"/>
    </row>
    <row r="27" spans="2:2" ht="15">
      <c r="B27" s="1166"/>
    </row>
    <row r="28" spans="2:2" ht="15">
      <c r="B28" s="1166"/>
    </row>
    <row r="29" spans="2:2" ht="15">
      <c r="B29" s="1166"/>
    </row>
    <row r="30" spans="2:2" ht="15">
      <c r="B30" s="1166"/>
    </row>
    <row r="31" spans="2:2" ht="15">
      <c r="B31" s="1166"/>
    </row>
    <row r="32" spans="2:2" ht="15">
      <c r="B32" s="1166"/>
    </row>
    <row r="33" spans="2:2" ht="15">
      <c r="B33" s="1166"/>
    </row>
    <row r="34" spans="2:2" ht="15">
      <c r="B34" s="1166"/>
    </row>
    <row r="35" spans="2:2" ht="15">
      <c r="B35" s="1166"/>
    </row>
    <row r="36" spans="2:2" ht="15">
      <c r="B36" s="1166"/>
    </row>
    <row r="37" spans="2:2" ht="15">
      <c r="B37" s="1166"/>
    </row>
    <row r="38" spans="2:2" ht="15">
      <c r="B38" s="1166"/>
    </row>
    <row r="39" spans="2:2" ht="15">
      <c r="B39" s="1166"/>
    </row>
    <row r="40" spans="2:2" ht="15">
      <c r="B40" s="1166"/>
    </row>
    <row r="41" spans="2:2" ht="15">
      <c r="B41" s="1166"/>
    </row>
    <row r="42" spans="2:2" ht="15">
      <c r="B42" s="1166"/>
    </row>
    <row r="43" spans="2:2" ht="15">
      <c r="B43" s="1166"/>
    </row>
    <row r="44" spans="2:2" ht="15">
      <c r="B44" s="1166"/>
    </row>
    <row r="45" spans="2:2" ht="15">
      <c r="B45" s="1166"/>
    </row>
  </sheetData>
  <sortState ref="A1:B45">
    <sortCondition sortBy="cellColor" ref="B1" dxfId="2"/>
  </sortState>
  <pageMargins left="0.7" right="0.7" top="0.7812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rgb="FFCED1A6"/>
  </sheetPr>
  <dimension ref="A1:Q180"/>
  <sheetViews>
    <sheetView workbookViewId="0">
      <selection activeCell="O28" sqref="O28"/>
    </sheetView>
  </sheetViews>
  <sheetFormatPr defaultRowHeight="12"/>
  <cols>
    <col min="1" max="16384" width="9.140625" style="114"/>
  </cols>
  <sheetData>
    <row r="1" spans="2:14" ht="15" customHeight="1"/>
    <row r="2" spans="2:14" ht="15" customHeight="1"/>
    <row r="3" spans="2:14" ht="15" customHeight="1"/>
    <row r="4" spans="2:14" ht="15" customHeight="1"/>
    <row r="5" spans="2:14" ht="15" customHeight="1"/>
    <row r="6" spans="2:14" ht="15" customHeight="1">
      <c r="B6" s="148" t="s">
        <v>3002</v>
      </c>
      <c r="D6" s="126"/>
      <c r="E6" s="126"/>
      <c r="F6" s="126"/>
    </row>
    <row r="7" spans="2:14" ht="15" customHeight="1">
      <c r="B7" s="124" t="s">
        <v>212</v>
      </c>
      <c r="D7" s="124"/>
      <c r="E7" s="124"/>
      <c r="F7" s="124"/>
      <c r="L7" s="2223"/>
      <c r="M7" s="2230" t="s">
        <v>2999</v>
      </c>
      <c r="N7" s="2213"/>
    </row>
    <row r="8" spans="2:14" ht="15" customHeight="1">
      <c r="L8" s="2224"/>
      <c r="M8" s="2231" t="s">
        <v>210</v>
      </c>
      <c r="N8" s="2231" t="s">
        <v>211</v>
      </c>
    </row>
    <row r="9" spans="2:14" ht="15" customHeight="1">
      <c r="L9" s="2232">
        <v>2010</v>
      </c>
      <c r="M9" s="2228">
        <v>80.212282969446008</v>
      </c>
      <c r="N9" s="2227">
        <v>60.454995321594097</v>
      </c>
    </row>
    <row r="10" spans="2:14" ht="15" customHeight="1">
      <c r="L10" s="2232">
        <v>2011</v>
      </c>
      <c r="M10" s="2228">
        <v>110.82459128291192</v>
      </c>
      <c r="N10" s="2228">
        <v>79.617926690217899</v>
      </c>
    </row>
    <row r="11" spans="2:14" ht="15" customHeight="1">
      <c r="L11" s="2232">
        <v>2012</v>
      </c>
      <c r="M11" s="2228">
        <v>111.57827271420206</v>
      </c>
      <c r="N11" s="2228">
        <v>86.793187455185304</v>
      </c>
    </row>
    <row r="12" spans="2:14" ht="15" customHeight="1">
      <c r="L12" s="2232">
        <v>2013</v>
      </c>
      <c r="M12" s="2228">
        <v>108.62699102045299</v>
      </c>
      <c r="N12" s="2228">
        <v>81.78897110841649</v>
      </c>
    </row>
    <row r="13" spans="2:14" ht="15" customHeight="1">
      <c r="L13" s="2232">
        <v>2014</v>
      </c>
      <c r="M13" s="2228">
        <v>99.522048536608324</v>
      </c>
      <c r="N13" s="2228">
        <v>74.893750401695215</v>
      </c>
    </row>
    <row r="14" spans="2:14" ht="15" customHeight="1">
      <c r="L14" s="2232">
        <v>2015</v>
      </c>
      <c r="M14" s="2228">
        <v>53.631461219336224</v>
      </c>
      <c r="N14" s="2228">
        <v>48.332950559782297</v>
      </c>
    </row>
    <row r="15" spans="2:14" ht="15" customHeight="1">
      <c r="L15" s="2232">
        <v>2016</v>
      </c>
      <c r="M15" s="2228">
        <v>45.056181088838706</v>
      </c>
      <c r="N15" s="2228">
        <v>40.703503623179586</v>
      </c>
    </row>
    <row r="16" spans="2:14" ht="15" customHeight="1">
      <c r="L16" s="2232">
        <v>2017</v>
      </c>
      <c r="M16" s="2228">
        <v>54.794440542644502</v>
      </c>
      <c r="N16" s="2228">
        <v>48.524582115040275</v>
      </c>
    </row>
    <row r="17" spans="2:14" ht="15" customHeight="1">
      <c r="L17" s="2232">
        <v>2018</v>
      </c>
      <c r="M17" s="2228">
        <v>71.540236032687133</v>
      </c>
      <c r="N17" s="2228">
        <v>60.55085828986708</v>
      </c>
    </row>
    <row r="18" spans="2:14" ht="15" customHeight="1">
      <c r="L18" s="2232" t="s">
        <v>208</v>
      </c>
      <c r="M18" s="2228">
        <v>63.1</v>
      </c>
      <c r="N18" s="2228">
        <v>56.339285714285708</v>
      </c>
    </row>
    <row r="19" spans="2:14" ht="15" customHeight="1">
      <c r="L19" s="2232" t="s">
        <v>1075</v>
      </c>
      <c r="M19" s="2228">
        <v>57.8</v>
      </c>
      <c r="N19" s="2228">
        <v>52.072072072072068</v>
      </c>
    </row>
    <row r="20" spans="2:14" ht="15" customHeight="1"/>
    <row r="21" spans="2:14" ht="15" customHeight="1"/>
    <row r="22" spans="2:14" ht="15" customHeight="1"/>
    <row r="23" spans="2:14" ht="15" customHeight="1"/>
    <row r="24" spans="2:14" ht="15" customHeight="1">
      <c r="B24" s="114" t="s">
        <v>3000</v>
      </c>
      <c r="L24" s="2226"/>
      <c r="M24" s="2227"/>
      <c r="N24" s="2227"/>
    </row>
    <row r="25" spans="2:14" ht="15" customHeight="1">
      <c r="B25" s="114" t="s">
        <v>3282</v>
      </c>
      <c r="L25" s="2229"/>
      <c r="M25" s="130"/>
      <c r="N25" s="2225"/>
    </row>
    <row r="26" spans="2:14" ht="15" customHeight="1">
      <c r="L26" s="128"/>
      <c r="M26" s="129"/>
      <c r="N26" s="127"/>
    </row>
    <row r="27" spans="2:14" ht="15" customHeight="1">
      <c r="L27" s="128"/>
      <c r="M27" s="129"/>
      <c r="N27" s="127"/>
    </row>
    <row r="28" spans="2:14">
      <c r="L28" s="128"/>
      <c r="M28" s="129"/>
      <c r="N28" s="127"/>
    </row>
    <row r="29" spans="2:14">
      <c r="L29" s="128"/>
      <c r="M29" s="129"/>
      <c r="N29" s="127"/>
    </row>
    <row r="30" spans="2:14">
      <c r="L30" s="128"/>
      <c r="M30" s="129"/>
      <c r="N30" s="127"/>
    </row>
    <row r="31" spans="2:14">
      <c r="L31" s="128"/>
      <c r="M31" s="129"/>
      <c r="N31" s="127"/>
    </row>
    <row r="32" spans="2:14">
      <c r="L32" s="128"/>
      <c r="M32" s="130"/>
      <c r="N32" s="127"/>
    </row>
    <row r="33" spans="1:17">
      <c r="L33" s="128"/>
      <c r="M33" s="130"/>
      <c r="N33" s="127"/>
    </row>
    <row r="34" spans="1:17">
      <c r="L34" s="128"/>
      <c r="M34" s="131"/>
      <c r="N34" s="127"/>
    </row>
    <row r="35" spans="1:17">
      <c r="L35" s="128"/>
      <c r="M35" s="130"/>
      <c r="N35" s="127"/>
    </row>
    <row r="36" spans="1:17">
      <c r="L36" s="128"/>
      <c r="M36" s="129"/>
      <c r="N36" s="127"/>
    </row>
    <row r="37" spans="1:17">
      <c r="L37" s="128"/>
      <c r="M37" s="129"/>
      <c r="N37" s="127"/>
    </row>
    <row r="38" spans="1:17">
      <c r="L38" s="128"/>
      <c r="M38" s="129"/>
      <c r="N38" s="127"/>
    </row>
    <row r="39" spans="1:17">
      <c r="L39" s="128"/>
      <c r="M39" s="129"/>
      <c r="N39" s="127"/>
    </row>
    <row r="40" spans="1:17">
      <c r="A40" s="132"/>
      <c r="L40" s="128"/>
      <c r="M40" s="129"/>
      <c r="N40" s="127"/>
    </row>
    <row r="41" spans="1:17">
      <c r="A41" s="132"/>
      <c r="L41" s="128"/>
      <c r="M41" s="129"/>
      <c r="N41" s="127"/>
    </row>
    <row r="42" spans="1:17">
      <c r="A42" s="132"/>
      <c r="L42" s="128"/>
      <c r="M42" s="129"/>
      <c r="N42" s="127"/>
      <c r="O42" s="2664"/>
      <c r="P42" s="2664"/>
      <c r="Q42" s="2664"/>
    </row>
    <row r="43" spans="1:17">
      <c r="A43" s="132"/>
      <c r="B43" s="133"/>
      <c r="C43" s="133"/>
      <c r="D43" s="134"/>
      <c r="E43" s="124"/>
      <c r="F43" s="124"/>
      <c r="L43" s="128"/>
      <c r="M43" s="129"/>
      <c r="N43" s="127"/>
    </row>
    <row r="44" spans="1:17">
      <c r="A44" s="132"/>
      <c r="B44" s="133"/>
      <c r="C44" s="133"/>
      <c r="D44" s="134"/>
      <c r="F44" s="117"/>
      <c r="L44" s="128"/>
      <c r="M44" s="129"/>
      <c r="N44" s="127"/>
    </row>
    <row r="45" spans="1:17">
      <c r="A45" s="132"/>
      <c r="B45" s="133"/>
      <c r="C45" s="133"/>
      <c r="D45" s="134"/>
      <c r="E45" s="119"/>
      <c r="F45" s="119"/>
      <c r="G45" s="119"/>
      <c r="H45" s="119"/>
      <c r="I45" s="119"/>
      <c r="J45" s="119"/>
      <c r="K45" s="119"/>
      <c r="L45" s="128"/>
      <c r="M45" s="129"/>
      <c r="N45" s="127"/>
    </row>
    <row r="46" spans="1:17">
      <c r="A46" s="132"/>
      <c r="B46" s="133"/>
      <c r="C46" s="133"/>
      <c r="D46" s="134"/>
      <c r="E46" s="119"/>
      <c r="F46" s="119"/>
      <c r="G46" s="119"/>
      <c r="H46" s="119"/>
      <c r="I46" s="119"/>
      <c r="J46" s="119"/>
      <c r="K46" s="119"/>
      <c r="L46" s="128"/>
      <c r="M46" s="129"/>
      <c r="N46" s="127"/>
    </row>
    <row r="47" spans="1:17">
      <c r="A47" s="132"/>
      <c r="B47" s="133"/>
      <c r="C47" s="133"/>
      <c r="D47" s="134"/>
      <c r="E47" s="2666"/>
      <c r="F47" s="2666"/>
      <c r="G47" s="2666"/>
      <c r="H47" s="147"/>
      <c r="I47" s="1779"/>
      <c r="J47" s="147"/>
      <c r="K47" s="1779"/>
      <c r="L47" s="128"/>
      <c r="M47" s="129"/>
      <c r="N47" s="127"/>
    </row>
    <row r="48" spans="1:17">
      <c r="A48" s="127"/>
      <c r="B48" s="132"/>
      <c r="C48" s="132"/>
      <c r="D48" s="135"/>
      <c r="E48" s="121"/>
      <c r="F48" s="121"/>
      <c r="G48" s="119"/>
      <c r="H48" s="119"/>
      <c r="I48" s="119"/>
      <c r="J48" s="119"/>
      <c r="K48" s="119"/>
      <c r="L48" s="128"/>
      <c r="M48" s="129"/>
      <c r="N48" s="127"/>
    </row>
    <row r="49" spans="1:14">
      <c r="B49" s="132"/>
      <c r="C49" s="132"/>
      <c r="D49" s="136"/>
      <c r="E49" s="119"/>
      <c r="F49" s="127"/>
      <c r="G49" s="119"/>
      <c r="H49" s="119"/>
      <c r="I49" s="119"/>
      <c r="J49" s="119"/>
      <c r="K49" s="119"/>
      <c r="L49" s="128"/>
      <c r="M49" s="129"/>
      <c r="N49" s="127"/>
    </row>
    <row r="50" spans="1:14">
      <c r="B50" s="132"/>
      <c r="C50" s="132"/>
      <c r="D50" s="136"/>
      <c r="E50" s="119"/>
      <c r="F50" s="127"/>
      <c r="G50" s="119"/>
      <c r="H50" s="119"/>
      <c r="I50" s="119"/>
      <c r="J50" s="119"/>
      <c r="K50" s="119"/>
      <c r="L50" s="128"/>
      <c r="M50" s="129"/>
      <c r="N50" s="127"/>
    </row>
    <row r="51" spans="1:14">
      <c r="A51" s="132"/>
      <c r="C51" s="119"/>
      <c r="D51" s="119"/>
      <c r="E51" s="119"/>
      <c r="F51" s="119"/>
      <c r="G51" s="119"/>
      <c r="H51" s="119"/>
      <c r="I51" s="119"/>
      <c r="J51" s="119"/>
      <c r="K51" s="119"/>
      <c r="L51" s="128"/>
      <c r="M51" s="129"/>
      <c r="N51" s="127"/>
    </row>
    <row r="52" spans="1:14">
      <c r="C52" s="119"/>
      <c r="D52" s="119"/>
      <c r="E52" s="119"/>
      <c r="F52" s="119"/>
      <c r="G52" s="119"/>
      <c r="H52" s="119"/>
      <c r="I52" s="119"/>
      <c r="J52" s="119"/>
      <c r="K52" s="119"/>
      <c r="L52" s="128"/>
      <c r="M52" s="129"/>
      <c r="N52" s="127"/>
    </row>
    <row r="53" spans="1:14">
      <c r="C53" s="119"/>
      <c r="D53" s="119"/>
      <c r="E53" s="119"/>
      <c r="F53" s="119"/>
      <c r="G53" s="119"/>
      <c r="H53" s="119"/>
      <c r="I53" s="119"/>
      <c r="J53" s="119"/>
      <c r="K53" s="119"/>
      <c r="L53" s="128"/>
      <c r="M53" s="129"/>
      <c r="N53" s="127"/>
    </row>
    <row r="54" spans="1:14">
      <c r="B54" s="127"/>
      <c r="C54" s="137"/>
      <c r="D54" s="124"/>
      <c r="G54" s="122"/>
      <c r="H54" s="122"/>
      <c r="I54" s="122"/>
      <c r="J54" s="122"/>
      <c r="K54" s="122"/>
      <c r="L54" s="128"/>
      <c r="M54" s="129"/>
      <c r="N54" s="127"/>
    </row>
    <row r="55" spans="1:14">
      <c r="B55" s="127"/>
      <c r="C55" s="137"/>
      <c r="D55" s="138"/>
      <c r="G55" s="122"/>
      <c r="H55" s="122"/>
      <c r="I55" s="122"/>
      <c r="J55" s="122"/>
      <c r="K55" s="122"/>
      <c r="L55" s="128"/>
      <c r="M55" s="129"/>
      <c r="N55" s="127"/>
    </row>
    <row r="56" spans="1:14">
      <c r="A56" s="139"/>
      <c r="B56" s="139"/>
      <c r="C56" s="2667"/>
      <c r="D56" s="2667"/>
      <c r="E56" s="140"/>
      <c r="L56" s="128"/>
      <c r="M56" s="129"/>
      <c r="N56" s="127"/>
    </row>
    <row r="57" spans="1:14">
      <c r="L57" s="128"/>
      <c r="M57" s="129"/>
      <c r="N57" s="127"/>
    </row>
    <row r="58" spans="1:14">
      <c r="A58" s="122"/>
      <c r="B58" s="141"/>
      <c r="C58" s="132"/>
      <c r="E58" s="132"/>
      <c r="F58" s="132"/>
      <c r="L58" s="128"/>
      <c r="M58" s="129"/>
      <c r="N58" s="127"/>
    </row>
    <row r="59" spans="1:14">
      <c r="A59" s="122"/>
      <c r="B59" s="122"/>
      <c r="L59" s="128"/>
      <c r="M59" s="129"/>
      <c r="N59" s="127"/>
    </row>
    <row r="60" spans="1:14">
      <c r="L60" s="128"/>
      <c r="M60" s="129"/>
      <c r="N60" s="127"/>
    </row>
    <row r="61" spans="1:14">
      <c r="A61" s="141"/>
      <c r="D61" s="132"/>
      <c r="L61" s="128"/>
      <c r="M61" s="129"/>
      <c r="N61" s="127"/>
    </row>
    <row r="62" spans="1:14">
      <c r="D62" s="132"/>
      <c r="L62" s="128"/>
      <c r="M62" s="129"/>
      <c r="N62" s="127"/>
    </row>
    <row r="63" spans="1:14">
      <c r="L63" s="128"/>
      <c r="M63" s="129"/>
      <c r="N63" s="127"/>
    </row>
    <row r="64" spans="1:14">
      <c r="L64" s="128"/>
      <c r="M64" s="129"/>
      <c r="N64" s="127"/>
    </row>
    <row r="65" spans="1:14">
      <c r="L65" s="128"/>
      <c r="M65" s="129"/>
      <c r="N65" s="127"/>
    </row>
    <row r="66" spans="1:14">
      <c r="L66" s="128"/>
      <c r="M66" s="129"/>
      <c r="N66" s="127"/>
    </row>
    <row r="67" spans="1:14">
      <c r="L67" s="128"/>
      <c r="M67" s="129"/>
      <c r="N67" s="127"/>
    </row>
    <row r="68" spans="1:14">
      <c r="L68" s="128"/>
      <c r="M68" s="129"/>
      <c r="N68" s="127"/>
    </row>
    <row r="69" spans="1:14">
      <c r="A69" s="142"/>
      <c r="B69" s="141"/>
      <c r="L69" s="128"/>
      <c r="M69" s="129"/>
      <c r="N69" s="127"/>
    </row>
    <row r="70" spans="1:14">
      <c r="A70" s="122"/>
      <c r="B70" s="141"/>
      <c r="C70" s="122"/>
      <c r="L70" s="128"/>
      <c r="M70" s="129"/>
      <c r="N70" s="127"/>
    </row>
    <row r="71" spans="1:14">
      <c r="A71" s="142"/>
      <c r="B71" s="141"/>
      <c r="L71" s="128"/>
      <c r="M71" s="129"/>
      <c r="N71" s="127"/>
    </row>
    <row r="72" spans="1:14">
      <c r="L72" s="128"/>
      <c r="M72" s="129"/>
      <c r="N72" s="127"/>
    </row>
    <row r="73" spans="1:14">
      <c r="L73" s="128"/>
      <c r="M73" s="129"/>
      <c r="N73" s="127"/>
    </row>
    <row r="74" spans="1:14">
      <c r="L74" s="128"/>
      <c r="M74" s="129"/>
      <c r="N74" s="127"/>
    </row>
    <row r="75" spans="1:14">
      <c r="L75" s="128"/>
      <c r="M75" s="129"/>
      <c r="N75" s="127"/>
    </row>
    <row r="76" spans="1:14">
      <c r="L76" s="128"/>
      <c r="M76" s="129"/>
      <c r="N76" s="129"/>
    </row>
    <row r="77" spans="1:14">
      <c r="L77" s="128"/>
      <c r="M77" s="129"/>
      <c r="N77" s="129"/>
    </row>
    <row r="78" spans="1:14">
      <c r="A78" s="142"/>
      <c r="L78" s="128"/>
      <c r="M78" s="129"/>
      <c r="N78" s="129"/>
    </row>
    <row r="79" spans="1:14">
      <c r="A79" s="142"/>
      <c r="L79" s="128"/>
      <c r="M79" s="129"/>
      <c r="N79" s="129"/>
    </row>
    <row r="80" spans="1:14">
      <c r="A80" s="142"/>
      <c r="L80" s="128"/>
      <c r="M80" s="129"/>
      <c r="N80" s="129"/>
    </row>
    <row r="81" spans="1:14">
      <c r="A81" s="142"/>
      <c r="L81" s="128"/>
      <c r="M81" s="129"/>
      <c r="N81" s="129"/>
    </row>
    <row r="82" spans="1:14">
      <c r="A82" s="142"/>
      <c r="L82" s="128"/>
      <c r="M82" s="129"/>
      <c r="N82" s="129"/>
    </row>
    <row r="83" spans="1:14">
      <c r="L83" s="128"/>
      <c r="M83" s="129"/>
      <c r="N83" s="129"/>
    </row>
    <row r="84" spans="1:14">
      <c r="L84" s="128"/>
      <c r="M84" s="129"/>
      <c r="N84" s="129"/>
    </row>
    <row r="85" spans="1:14">
      <c r="L85" s="128"/>
      <c r="M85" s="129"/>
      <c r="N85" s="129"/>
    </row>
    <row r="86" spans="1:14">
      <c r="L86" s="128"/>
      <c r="M86" s="129"/>
      <c r="N86" s="129"/>
    </row>
    <row r="87" spans="1:14">
      <c r="L87" s="128"/>
      <c r="M87" s="129"/>
      <c r="N87" s="129"/>
    </row>
    <row r="88" spans="1:14">
      <c r="L88" s="128"/>
      <c r="M88" s="129"/>
      <c r="N88" s="129"/>
    </row>
    <row r="89" spans="1:14">
      <c r="L89" s="128"/>
      <c r="M89" s="129"/>
      <c r="N89" s="129"/>
    </row>
    <row r="90" spans="1:14">
      <c r="A90" s="142"/>
      <c r="B90" s="132"/>
      <c r="L90" s="128"/>
      <c r="M90" s="129"/>
      <c r="N90" s="129"/>
    </row>
    <row r="91" spans="1:14">
      <c r="L91" s="128"/>
      <c r="M91" s="129"/>
      <c r="N91" s="129"/>
    </row>
    <row r="92" spans="1:14">
      <c r="A92" s="142"/>
      <c r="B92" s="143"/>
      <c r="L92" s="128"/>
      <c r="M92" s="129"/>
      <c r="N92" s="129"/>
    </row>
    <row r="93" spans="1:14">
      <c r="L93" s="128"/>
      <c r="M93" s="129"/>
      <c r="N93" s="129"/>
    </row>
    <row r="94" spans="1:14">
      <c r="A94" s="141"/>
      <c r="B94" s="141"/>
      <c r="L94" s="128"/>
      <c r="M94" s="129"/>
      <c r="N94" s="129"/>
    </row>
    <row r="95" spans="1:14">
      <c r="L95" s="128"/>
      <c r="M95" s="129"/>
      <c r="N95" s="129"/>
    </row>
    <row r="96" spans="1:14">
      <c r="L96" s="128"/>
      <c r="M96" s="129"/>
      <c r="N96" s="129"/>
    </row>
    <row r="97" spans="1:14">
      <c r="L97" s="128"/>
      <c r="M97" s="129"/>
      <c r="N97" s="129"/>
    </row>
    <row r="98" spans="1:14">
      <c r="L98" s="128"/>
      <c r="M98" s="129"/>
      <c r="N98" s="129"/>
    </row>
    <row r="99" spans="1:14">
      <c r="L99" s="128"/>
      <c r="M99" s="129"/>
      <c r="N99" s="129"/>
    </row>
    <row r="100" spans="1:14">
      <c r="A100" s="141"/>
      <c r="B100" s="141"/>
      <c r="L100" s="128"/>
      <c r="M100" s="129"/>
      <c r="N100" s="129"/>
    </row>
    <row r="101" spans="1:14">
      <c r="L101" s="128"/>
      <c r="M101" s="129"/>
      <c r="N101" s="129"/>
    </row>
    <row r="102" spans="1:14">
      <c r="L102" s="128"/>
      <c r="M102" s="129"/>
      <c r="N102" s="129"/>
    </row>
    <row r="103" spans="1:14">
      <c r="L103" s="128"/>
      <c r="M103" s="129"/>
      <c r="N103" s="129"/>
    </row>
    <row r="104" spans="1:14">
      <c r="L104" s="128"/>
      <c r="M104" s="129"/>
      <c r="N104" s="129"/>
    </row>
    <row r="105" spans="1:14">
      <c r="L105" s="128"/>
      <c r="M105" s="129"/>
      <c r="N105" s="129"/>
    </row>
    <row r="106" spans="1:14">
      <c r="A106" s="141"/>
      <c r="B106" s="141"/>
      <c r="D106" s="122"/>
      <c r="E106" s="122"/>
      <c r="F106" s="122"/>
      <c r="L106" s="128"/>
      <c r="M106" s="129"/>
      <c r="N106" s="129"/>
    </row>
    <row r="107" spans="1:14">
      <c r="L107" s="128"/>
      <c r="M107" s="129"/>
      <c r="N107" s="129"/>
    </row>
    <row r="108" spans="1:14">
      <c r="L108" s="128"/>
      <c r="M108" s="129"/>
      <c r="N108" s="129"/>
    </row>
    <row r="109" spans="1:14">
      <c r="L109" s="128"/>
      <c r="M109" s="129"/>
      <c r="N109" s="129"/>
    </row>
    <row r="110" spans="1:14">
      <c r="L110" s="128"/>
      <c r="M110" s="129"/>
      <c r="N110" s="129"/>
    </row>
    <row r="111" spans="1:14">
      <c r="L111" s="128"/>
      <c r="M111" s="129"/>
      <c r="N111" s="129"/>
    </row>
    <row r="112" spans="1:14">
      <c r="A112" s="141"/>
      <c r="B112" s="141"/>
      <c r="L112" s="128"/>
      <c r="M112" s="129"/>
      <c r="N112" s="129"/>
    </row>
    <row r="113" spans="1:14">
      <c r="L113" s="128"/>
      <c r="M113" s="129"/>
      <c r="N113" s="129"/>
    </row>
    <row r="114" spans="1:14">
      <c r="L114" s="128"/>
      <c r="M114" s="129"/>
      <c r="N114" s="129"/>
    </row>
    <row r="115" spans="1:14">
      <c r="L115" s="128"/>
      <c r="M115" s="129"/>
      <c r="N115" s="129"/>
    </row>
    <row r="116" spans="1:14">
      <c r="L116" s="128"/>
      <c r="M116" s="129"/>
      <c r="N116" s="129"/>
    </row>
    <row r="117" spans="1:14">
      <c r="A117" s="141"/>
      <c r="B117" s="141"/>
      <c r="C117" s="141"/>
      <c r="L117" s="128"/>
      <c r="M117" s="129"/>
      <c r="N117" s="129"/>
    </row>
    <row r="118" spans="1:14">
      <c r="A118" s="141"/>
      <c r="B118" s="141"/>
      <c r="D118" s="122"/>
      <c r="E118" s="122"/>
      <c r="F118" s="122"/>
      <c r="L118" s="128"/>
      <c r="M118" s="129"/>
      <c r="N118" s="129"/>
    </row>
    <row r="119" spans="1:14">
      <c r="L119" s="128"/>
      <c r="M119" s="129"/>
      <c r="N119" s="129"/>
    </row>
    <row r="120" spans="1:14">
      <c r="L120" s="128"/>
      <c r="M120" s="129"/>
      <c r="N120" s="129"/>
    </row>
    <row r="121" spans="1:14">
      <c r="A121" s="144"/>
      <c r="B121" s="144"/>
      <c r="L121" s="128"/>
      <c r="M121" s="129"/>
      <c r="N121" s="129"/>
    </row>
    <row r="122" spans="1:14">
      <c r="L122" s="128"/>
      <c r="M122" s="129"/>
      <c r="N122" s="129"/>
    </row>
    <row r="123" spans="1:14">
      <c r="L123" s="128"/>
      <c r="M123" s="129"/>
      <c r="N123" s="129"/>
    </row>
    <row r="124" spans="1:14">
      <c r="A124" s="144"/>
      <c r="B124" s="144"/>
      <c r="L124" s="128"/>
      <c r="M124" s="129"/>
      <c r="N124" s="129"/>
    </row>
    <row r="125" spans="1:14">
      <c r="L125" s="128"/>
      <c r="M125" s="129"/>
      <c r="N125" s="129"/>
    </row>
    <row r="126" spans="1:14">
      <c r="L126" s="128"/>
      <c r="M126" s="129"/>
      <c r="N126" s="129"/>
    </row>
    <row r="127" spans="1:14">
      <c r="L127" s="128"/>
      <c r="M127" s="129"/>
      <c r="N127" s="129"/>
    </row>
    <row r="128" spans="1:14">
      <c r="L128" s="128"/>
      <c r="M128" s="129"/>
      <c r="N128" s="129"/>
    </row>
    <row r="129" spans="1:14">
      <c r="A129" s="141"/>
      <c r="B129" s="141"/>
      <c r="D129" s="122"/>
      <c r="E129" s="122"/>
      <c r="F129" s="122"/>
      <c r="L129" s="128"/>
      <c r="M129" s="129"/>
      <c r="N129" s="129"/>
    </row>
    <row r="130" spans="1:14">
      <c r="A130" s="141"/>
      <c r="B130" s="141"/>
      <c r="D130" s="122"/>
      <c r="E130" s="122"/>
      <c r="F130" s="122"/>
      <c r="L130" s="128"/>
      <c r="M130" s="129"/>
      <c r="N130" s="129"/>
    </row>
    <row r="131" spans="1:14">
      <c r="L131" s="128"/>
      <c r="M131" s="129"/>
      <c r="N131" s="129"/>
    </row>
    <row r="132" spans="1:14">
      <c r="A132" s="141"/>
      <c r="B132" s="141"/>
      <c r="L132" s="128"/>
      <c r="M132" s="129"/>
      <c r="N132" s="129"/>
    </row>
    <row r="133" spans="1:14">
      <c r="A133" s="145"/>
      <c r="B133" s="144"/>
      <c r="L133" s="128"/>
      <c r="M133" s="129"/>
      <c r="N133" s="129"/>
    </row>
    <row r="134" spans="1:14">
      <c r="L134" s="128"/>
      <c r="M134" s="129"/>
      <c r="N134" s="129"/>
    </row>
    <row r="135" spans="1:14">
      <c r="L135" s="128"/>
      <c r="M135" s="129"/>
      <c r="N135" s="129"/>
    </row>
    <row r="136" spans="1:14">
      <c r="A136" s="144"/>
      <c r="B136" s="144"/>
      <c r="D136" s="141"/>
      <c r="E136" s="141"/>
      <c r="F136" s="122"/>
      <c r="L136" s="128"/>
      <c r="M136" s="129"/>
      <c r="N136" s="129"/>
    </row>
    <row r="137" spans="1:14">
      <c r="L137" s="128"/>
      <c r="M137" s="129"/>
      <c r="N137" s="129"/>
    </row>
    <row r="138" spans="1:14">
      <c r="L138" s="128"/>
      <c r="M138" s="129"/>
      <c r="N138" s="129"/>
    </row>
    <row r="139" spans="1:14">
      <c r="L139" s="128"/>
      <c r="M139" s="129"/>
      <c r="N139" s="129"/>
    </row>
    <row r="140" spans="1:14">
      <c r="L140" s="128"/>
      <c r="M140" s="129"/>
      <c r="N140" s="129"/>
    </row>
    <row r="141" spans="1:14">
      <c r="C141" s="122"/>
      <c r="D141" s="122"/>
      <c r="E141" s="122"/>
      <c r="L141" s="128"/>
      <c r="M141" s="129"/>
      <c r="N141" s="129"/>
    </row>
    <row r="142" spans="1:14">
      <c r="L142" s="128"/>
      <c r="M142" s="129"/>
      <c r="N142" s="129"/>
    </row>
    <row r="143" spans="1:14">
      <c r="A143" s="2664"/>
      <c r="B143" s="2664"/>
      <c r="L143" s="128"/>
      <c r="M143" s="129"/>
      <c r="N143" s="129"/>
    </row>
    <row r="144" spans="1:14">
      <c r="A144" s="120"/>
      <c r="B144" s="146"/>
      <c r="C144" s="120"/>
      <c r="L144" s="128"/>
      <c r="M144" s="129"/>
      <c r="N144" s="129"/>
    </row>
    <row r="145" spans="1:14">
      <c r="A145" s="120"/>
      <c r="B145" s="120"/>
      <c r="C145" s="120"/>
      <c r="L145" s="128"/>
      <c r="M145" s="129"/>
      <c r="N145" s="129"/>
    </row>
    <row r="146" spans="1:14">
      <c r="A146" s="120"/>
      <c r="B146" s="120"/>
      <c r="C146" s="120"/>
      <c r="L146" s="128"/>
      <c r="M146" s="129"/>
      <c r="N146" s="129"/>
    </row>
    <row r="147" spans="1:14">
      <c r="L147" s="128"/>
      <c r="M147" s="129"/>
      <c r="N147" s="129"/>
    </row>
    <row r="148" spans="1:14">
      <c r="A148" s="144"/>
      <c r="B148" s="115"/>
      <c r="L148" s="128"/>
      <c r="M148" s="129"/>
      <c r="N148" s="129"/>
    </row>
    <row r="149" spans="1:14">
      <c r="A149" s="135"/>
      <c r="B149" s="135"/>
      <c r="L149" s="128"/>
      <c r="M149" s="129"/>
      <c r="N149" s="129"/>
    </row>
    <row r="150" spans="1:14">
      <c r="L150" s="128"/>
      <c r="M150" s="129"/>
      <c r="N150" s="129"/>
    </row>
    <row r="151" spans="1:14">
      <c r="L151" s="128"/>
      <c r="M151" s="129"/>
      <c r="N151" s="129"/>
    </row>
    <row r="152" spans="1:14">
      <c r="L152" s="128"/>
      <c r="M152" s="129"/>
      <c r="N152" s="129"/>
    </row>
    <row r="153" spans="1:14">
      <c r="L153" s="128"/>
    </row>
    <row r="168" spans="1:2">
      <c r="A168" s="141"/>
      <c r="B168" s="141"/>
    </row>
    <row r="180" spans="1:2">
      <c r="A180" s="141"/>
      <c r="B180" s="141"/>
    </row>
  </sheetData>
  <mergeCells count="4">
    <mergeCell ref="A143:B143"/>
    <mergeCell ref="O42:Q42"/>
    <mergeCell ref="E47:G47"/>
    <mergeCell ref="C56:D56"/>
  </mergeCells>
  <pageMargins left="0.75" right="0.75" top="1" bottom="1" header="0" footer="0"/>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5">
    <tabColor rgb="FFCED1A6"/>
  </sheetPr>
  <dimension ref="A1:O204"/>
  <sheetViews>
    <sheetView zoomScaleNormal="100" workbookViewId="0">
      <selection activeCell="F27" sqref="F27"/>
    </sheetView>
  </sheetViews>
  <sheetFormatPr defaultRowHeight="12"/>
  <cols>
    <col min="1" max="8" width="9.140625" style="114"/>
    <col min="9" max="9" width="7.42578125" style="114" bestFit="1" customWidth="1"/>
    <col min="10" max="12" width="7.42578125" style="114" customWidth="1"/>
    <col min="13" max="13" width="10.7109375" style="2213" customWidth="1"/>
    <col min="14" max="14" width="10.7109375" style="112" customWidth="1"/>
    <col min="15" max="15" width="9.140625" style="112"/>
    <col min="16" max="16384" width="9.140625" style="114"/>
  </cols>
  <sheetData>
    <row r="1" spans="1:15" ht="15" customHeight="1"/>
    <row r="2" spans="1:15" ht="15" customHeight="1"/>
    <row r="3" spans="1:15" ht="15" customHeight="1"/>
    <row r="4" spans="1:15" ht="15" customHeight="1"/>
    <row r="5" spans="1:15" ht="15" customHeight="1"/>
    <row r="6" spans="1:15" ht="15" customHeight="1">
      <c r="B6" s="149" t="s">
        <v>3003</v>
      </c>
      <c r="N6" s="2235" t="s">
        <v>3220</v>
      </c>
      <c r="O6" s="2235" t="s">
        <v>209</v>
      </c>
    </row>
    <row r="7" spans="1:15" ht="15" customHeight="1">
      <c r="B7" s="114" t="s">
        <v>213</v>
      </c>
      <c r="E7" s="113"/>
      <c r="F7" s="113"/>
      <c r="G7" s="113"/>
      <c r="M7" s="2236">
        <v>41943</v>
      </c>
      <c r="N7" s="2234">
        <v>8.256521739130436E-2</v>
      </c>
      <c r="O7" s="2234">
        <v>0.23134565217391301</v>
      </c>
    </row>
    <row r="8" spans="1:15">
      <c r="E8" s="117"/>
      <c r="F8" s="117"/>
      <c r="G8" s="117"/>
      <c r="M8" s="2236">
        <v>41973</v>
      </c>
      <c r="N8" s="2234">
        <v>8.09E-2</v>
      </c>
      <c r="O8" s="2234">
        <v>0.23286250000000003</v>
      </c>
    </row>
    <row r="9" spans="1:15">
      <c r="A9" s="141"/>
      <c r="M9" s="2236">
        <v>42004</v>
      </c>
      <c r="N9" s="2234">
        <v>8.0904761904761896E-2</v>
      </c>
      <c r="O9" s="2234">
        <v>0.24455952380952384</v>
      </c>
    </row>
    <row r="10" spans="1:15">
      <c r="M10" s="2236">
        <v>42035</v>
      </c>
      <c r="N10" s="2234">
        <v>6.2700000000000006E-2</v>
      </c>
      <c r="O10" s="2234">
        <v>0.25</v>
      </c>
    </row>
    <row r="11" spans="1:15">
      <c r="M11" s="2236">
        <v>42063</v>
      </c>
      <c r="N11" s="2234">
        <v>4.8950000000000021E-2</v>
      </c>
      <c r="O11" s="2234">
        <v>0.25844499999999998</v>
      </c>
    </row>
    <row r="12" spans="1:15">
      <c r="M12" s="2236">
        <v>42094</v>
      </c>
      <c r="N12" s="2234">
        <v>2.754545454545456E-2</v>
      </c>
      <c r="O12" s="2234">
        <v>0.26825454545454552</v>
      </c>
    </row>
    <row r="13" spans="1:15">
      <c r="M13" s="2236">
        <v>42124</v>
      </c>
      <c r="N13" s="2234">
        <v>5.4999999999999979E-3</v>
      </c>
      <c r="O13" s="2234">
        <v>0.27598249999999996</v>
      </c>
    </row>
    <row r="14" spans="1:15">
      <c r="M14" s="2236">
        <v>42155</v>
      </c>
      <c r="N14" s="2234">
        <v>-1.04E-2</v>
      </c>
      <c r="O14" s="2234">
        <v>0.27910000000000001</v>
      </c>
    </row>
    <row r="15" spans="1:15">
      <c r="M15" s="2236">
        <v>42185</v>
      </c>
      <c r="N15" s="2234">
        <v>-1.3909090909090916E-2</v>
      </c>
      <c r="O15" s="2234">
        <v>0.28000000000000003</v>
      </c>
    </row>
    <row r="16" spans="1:15">
      <c r="M16" s="2236">
        <v>42216</v>
      </c>
      <c r="N16" s="2234">
        <v>-1.8739130434782612E-2</v>
      </c>
      <c r="O16" s="2234">
        <v>0.28999999999999998</v>
      </c>
    </row>
    <row r="17" spans="2:15">
      <c r="M17" s="2236">
        <v>42247</v>
      </c>
      <c r="N17" s="2234">
        <v>-2.7666666666666676E-2</v>
      </c>
      <c r="O17" s="2234">
        <v>0.32117857142857137</v>
      </c>
    </row>
    <row r="18" spans="2:15">
      <c r="M18" s="2236">
        <v>42277</v>
      </c>
      <c r="N18" s="2234">
        <v>-3.6727272727272733E-2</v>
      </c>
      <c r="O18" s="2234">
        <v>0.33120454545454536</v>
      </c>
    </row>
    <row r="19" spans="2:15">
      <c r="M19" s="2236">
        <v>42308</v>
      </c>
      <c r="N19" s="2234">
        <v>-5.0136363636363646E-2</v>
      </c>
      <c r="O19" s="2234">
        <v>0.32118181818181829</v>
      </c>
    </row>
    <row r="20" spans="2:15">
      <c r="M20" s="2236">
        <v>42338</v>
      </c>
      <c r="N20" s="2234">
        <v>-8.7599999999999997E-2</v>
      </c>
      <c r="O20" s="2234">
        <v>0.37097142857142862</v>
      </c>
    </row>
    <row r="21" spans="2:15">
      <c r="M21" s="2236">
        <v>42369</v>
      </c>
      <c r="N21" s="2234">
        <v>-0.12395454545454551</v>
      </c>
      <c r="O21" s="2234">
        <v>0.53</v>
      </c>
    </row>
    <row r="22" spans="2:15">
      <c r="M22" s="2236">
        <v>42400</v>
      </c>
      <c r="N22" s="2234">
        <v>-0.14614999999999995</v>
      </c>
      <c r="O22" s="2234">
        <v>0.61988500000000002</v>
      </c>
    </row>
    <row r="23" spans="2:15">
      <c r="M23" s="2236">
        <v>42429</v>
      </c>
      <c r="N23" s="2234">
        <v>-0.18357142857142858</v>
      </c>
      <c r="O23" s="2234">
        <v>0.62250952380952385</v>
      </c>
    </row>
    <row r="24" spans="2:15">
      <c r="M24" s="2236">
        <v>42460</v>
      </c>
      <c r="N24" s="2234">
        <v>-0.22623809523809527</v>
      </c>
      <c r="O24" s="2234">
        <v>0.62963333333333349</v>
      </c>
    </row>
    <row r="25" spans="2:15">
      <c r="M25" s="2236">
        <v>42490</v>
      </c>
      <c r="N25" s="2234">
        <v>-0.24919047619047621</v>
      </c>
      <c r="O25" s="2234">
        <v>0.63336190476190468</v>
      </c>
    </row>
    <row r="26" spans="2:15">
      <c r="B26" s="114" t="s">
        <v>3001</v>
      </c>
      <c r="M26" s="2236">
        <v>42521</v>
      </c>
      <c r="N26" s="2234">
        <v>-0.25713636363636366</v>
      </c>
      <c r="O26" s="2234">
        <v>0.64495454545454534</v>
      </c>
    </row>
    <row r="27" spans="2:15">
      <c r="M27" s="2236">
        <v>42551</v>
      </c>
      <c r="N27" s="2234">
        <v>-0.26704545454545453</v>
      </c>
      <c r="O27" s="2234">
        <v>0.65166363636363644</v>
      </c>
    </row>
    <row r="28" spans="2:15">
      <c r="M28" s="2236">
        <v>42582</v>
      </c>
      <c r="N28" s="2234">
        <v>-0.29342857142857137</v>
      </c>
      <c r="O28" s="2234">
        <v>0.69638571428571427</v>
      </c>
    </row>
    <row r="29" spans="2:15">
      <c r="M29" s="2236">
        <v>42613</v>
      </c>
      <c r="N29" s="2234">
        <v>-0.29821739130434788</v>
      </c>
      <c r="O29" s="2234">
        <v>0.81120565217391294</v>
      </c>
    </row>
    <row r="30" spans="2:15">
      <c r="M30" s="2236">
        <v>42643</v>
      </c>
      <c r="N30" s="2234">
        <v>-0.30163636363636365</v>
      </c>
      <c r="O30" s="2234">
        <v>0.84976545454545438</v>
      </c>
    </row>
    <row r="31" spans="2:15">
      <c r="M31" s="2236">
        <v>42674</v>
      </c>
      <c r="N31" s="2234">
        <v>-0.309</v>
      </c>
      <c r="O31" s="2234">
        <v>0.87872761904761898</v>
      </c>
    </row>
    <row r="32" spans="2:15">
      <c r="M32" s="2236">
        <v>42704</v>
      </c>
      <c r="N32" s="2234">
        <v>-0.31268181818181817</v>
      </c>
      <c r="O32" s="2234">
        <v>0.90849500000000016</v>
      </c>
    </row>
    <row r="33" spans="2:15">
      <c r="B33" s="141"/>
      <c r="M33" s="2236">
        <v>42735</v>
      </c>
      <c r="N33" s="2234">
        <v>-0.31576190476190474</v>
      </c>
      <c r="O33" s="2234">
        <v>0.97633904761904777</v>
      </c>
    </row>
    <row r="34" spans="2:15">
      <c r="M34" s="2236">
        <v>42766</v>
      </c>
      <c r="N34" s="2234">
        <v>-0.32554545454545464</v>
      </c>
      <c r="O34" s="2234">
        <v>1.03</v>
      </c>
    </row>
    <row r="35" spans="2:15">
      <c r="M35" s="2236">
        <v>42794</v>
      </c>
      <c r="N35" s="2234">
        <v>-0.32865</v>
      </c>
      <c r="O35" s="2234">
        <v>1.04</v>
      </c>
    </row>
    <row r="36" spans="2:15">
      <c r="M36" s="2236">
        <v>42825</v>
      </c>
      <c r="N36" s="2234">
        <v>-0.32934782608695651</v>
      </c>
      <c r="O36" s="2234">
        <v>1.1347226086956521</v>
      </c>
    </row>
    <row r="37" spans="2:15">
      <c r="M37" s="2236">
        <v>42855</v>
      </c>
      <c r="N37" s="2234">
        <v>-0.33042105263157889</v>
      </c>
      <c r="O37" s="2234">
        <v>1.1589589473684212</v>
      </c>
    </row>
    <row r="38" spans="2:15">
      <c r="M38" s="2236">
        <v>42886</v>
      </c>
      <c r="N38" s="2234">
        <v>-0.32945454545454544</v>
      </c>
      <c r="O38" s="2234">
        <v>1.1858599999999999</v>
      </c>
    </row>
    <row r="39" spans="2:15">
      <c r="M39" s="2236">
        <v>42916</v>
      </c>
      <c r="N39" s="2234">
        <v>-0.33000000000000013</v>
      </c>
      <c r="O39" s="2234">
        <v>1.262376818181818</v>
      </c>
    </row>
    <row r="40" spans="2:15">
      <c r="M40" s="2236">
        <v>42947</v>
      </c>
      <c r="N40" s="2234">
        <v>-0.3304285714285714</v>
      </c>
      <c r="O40" s="2234">
        <v>1.3075128571428569</v>
      </c>
    </row>
    <row r="41" spans="2:15">
      <c r="M41" s="2236">
        <v>42978</v>
      </c>
      <c r="N41" s="2234">
        <v>-0.32908695652173914</v>
      </c>
      <c r="O41" s="2234">
        <v>1.3143330434782607</v>
      </c>
    </row>
    <row r="42" spans="2:15">
      <c r="M42" s="2236">
        <v>43008</v>
      </c>
      <c r="N42" s="2234">
        <v>-0.32938095238095233</v>
      </c>
      <c r="O42" s="2234">
        <v>1.323267142857143</v>
      </c>
    </row>
    <row r="43" spans="2:15">
      <c r="M43" s="2236">
        <v>43039</v>
      </c>
      <c r="N43" s="2234">
        <v>-0.32954545454545464</v>
      </c>
      <c r="O43" s="2234">
        <v>1.360793181818182</v>
      </c>
    </row>
    <row r="44" spans="2:15">
      <c r="M44" s="2236">
        <v>43069</v>
      </c>
      <c r="N44" s="2234">
        <v>-0.32899999999999996</v>
      </c>
      <c r="O44" s="2234">
        <v>1.4342040909090912</v>
      </c>
    </row>
    <row r="45" spans="2:15">
      <c r="B45" s="141"/>
      <c r="C45" s="141"/>
      <c r="J45" s="141"/>
      <c r="K45" s="141"/>
      <c r="L45" s="141"/>
      <c r="M45" s="2236">
        <v>43100</v>
      </c>
      <c r="N45" s="2234">
        <v>-0.32789473684210518</v>
      </c>
      <c r="O45" s="2234">
        <v>1.601752105263158</v>
      </c>
    </row>
    <row r="46" spans="2:15">
      <c r="J46" s="141"/>
      <c r="K46" s="141"/>
      <c r="L46" s="141"/>
      <c r="M46" s="2236">
        <v>43131</v>
      </c>
      <c r="N46" s="2234">
        <v>-0.32850000000000013</v>
      </c>
      <c r="O46" s="2234">
        <v>1.733970909090909</v>
      </c>
    </row>
    <row r="47" spans="2:15">
      <c r="M47" s="2236">
        <v>43159</v>
      </c>
      <c r="N47" s="2234">
        <v>-0.32850000000000001</v>
      </c>
      <c r="O47" s="2234">
        <v>1.8746719999999999</v>
      </c>
    </row>
    <row r="48" spans="2:15">
      <c r="M48" s="2236">
        <v>43190</v>
      </c>
      <c r="N48" s="2234">
        <v>-0.32790476190476181</v>
      </c>
      <c r="O48" s="2234">
        <v>2.1727642857142864</v>
      </c>
    </row>
    <row r="49" spans="2:15">
      <c r="M49" s="2236">
        <v>43220</v>
      </c>
      <c r="N49" s="2234">
        <v>-0.32845000000000002</v>
      </c>
      <c r="O49" s="2234">
        <v>2.349437</v>
      </c>
    </row>
    <row r="50" spans="2:15">
      <c r="M50" s="2236">
        <v>43251</v>
      </c>
      <c r="N50" s="2234">
        <v>-0.32539130434782609</v>
      </c>
      <c r="O50" s="2234">
        <v>2.3371122727272722</v>
      </c>
    </row>
    <row r="51" spans="2:15">
      <c r="M51" s="2236">
        <v>43281</v>
      </c>
      <c r="N51" s="2234">
        <v>-0.32204761904761914</v>
      </c>
      <c r="O51" s="2234">
        <v>2.3301328571428579</v>
      </c>
    </row>
    <row r="52" spans="2:15">
      <c r="M52" s="2236">
        <v>43312</v>
      </c>
      <c r="N52" s="2234">
        <v>-0.32072727272727275</v>
      </c>
      <c r="O52" s="2234">
        <v>2.3391268181818181</v>
      </c>
    </row>
    <row r="53" spans="2:15">
      <c r="M53" s="2236">
        <v>43343</v>
      </c>
      <c r="N53" s="2234">
        <v>-0.31900000000000001</v>
      </c>
      <c r="O53" s="2234">
        <v>2.3232891304347825</v>
      </c>
    </row>
    <row r="54" spans="2:15">
      <c r="M54" s="2236">
        <v>43373</v>
      </c>
      <c r="N54" s="2234">
        <v>-0.31884999999999997</v>
      </c>
      <c r="O54" s="2234">
        <v>2.3494275000000009</v>
      </c>
    </row>
    <row r="55" spans="2:15">
      <c r="M55" s="2236">
        <v>43404</v>
      </c>
      <c r="N55" s="2234">
        <v>-0.31769565217391305</v>
      </c>
      <c r="O55" s="2234">
        <v>2.460648260869565</v>
      </c>
    </row>
    <row r="56" spans="2:15">
      <c r="M56" s="2236">
        <v>43434</v>
      </c>
      <c r="N56" s="2234">
        <v>-0.31636363636363624</v>
      </c>
      <c r="O56" s="2234">
        <v>2.6491840909090909</v>
      </c>
    </row>
    <row r="57" spans="2:15">
      <c r="B57" s="144"/>
      <c r="C57" s="144"/>
      <c r="M57" s="2236">
        <v>43465</v>
      </c>
      <c r="N57" s="2234">
        <v>-0.31189473684210517</v>
      </c>
      <c r="O57" s="2234">
        <v>2.787761578947368</v>
      </c>
    </row>
    <row r="58" spans="2:15">
      <c r="M58" s="2236">
        <v>43496</v>
      </c>
      <c r="N58" s="2234">
        <v>-0.30799999999999994</v>
      </c>
      <c r="O58" s="2234">
        <v>2.7741777272727273</v>
      </c>
    </row>
    <row r="59" spans="2:15">
      <c r="M59" s="2236">
        <v>43524</v>
      </c>
      <c r="N59" s="2234">
        <v>-0.30844999999999989</v>
      </c>
      <c r="O59" s="2234">
        <v>2.6766779999999994</v>
      </c>
    </row>
    <row r="60" spans="2:15">
      <c r="M60" s="2236">
        <v>43555</v>
      </c>
      <c r="N60" s="2234">
        <v>-0.31147619047619052</v>
      </c>
      <c r="O60" s="2234">
        <v>2.6056747619047615</v>
      </c>
    </row>
    <row r="61" spans="2:15">
      <c r="M61" s="2236">
        <v>43585</v>
      </c>
      <c r="N61" s="2234">
        <v>-0.31045</v>
      </c>
      <c r="O61" s="2234">
        <v>2.5895394999999999</v>
      </c>
    </row>
    <row r="62" spans="2:15">
      <c r="M62" s="2236">
        <v>43616</v>
      </c>
      <c r="N62" s="2234">
        <v>-0.31178260869565216</v>
      </c>
      <c r="O62" s="2234">
        <v>2.5337749999999994</v>
      </c>
    </row>
    <row r="63" spans="2:15">
      <c r="M63" s="2236">
        <v>43646</v>
      </c>
      <c r="N63" s="2234">
        <v>-0.33</v>
      </c>
      <c r="O63" s="2234">
        <v>2.4</v>
      </c>
    </row>
    <row r="64" spans="2:15">
      <c r="M64" s="2236">
        <v>43677</v>
      </c>
      <c r="N64" s="2234">
        <v>-0.36486956521739128</v>
      </c>
      <c r="O64" s="2234">
        <v>2.2936543478260871</v>
      </c>
    </row>
    <row r="65" spans="2:15">
      <c r="M65" s="2236">
        <v>43708</v>
      </c>
      <c r="N65" s="2234">
        <v>-0.41</v>
      </c>
      <c r="O65" s="2234">
        <v>2.16</v>
      </c>
    </row>
    <row r="66" spans="2:15">
      <c r="M66" s="2236">
        <v>43738</v>
      </c>
      <c r="N66" s="2234">
        <v>-0.42</v>
      </c>
      <c r="O66" s="2234">
        <v>2.13</v>
      </c>
    </row>
    <row r="67" spans="2:15">
      <c r="M67" s="2236">
        <v>43769</v>
      </c>
      <c r="N67" s="2234">
        <v>-0.41291304347826085</v>
      </c>
      <c r="O67" s="2234">
        <v>1.9774213043478261</v>
      </c>
    </row>
    <row r="68" spans="2:15">
      <c r="B68" s="144"/>
      <c r="C68" s="144"/>
      <c r="M68" s="2236">
        <v>43799</v>
      </c>
      <c r="N68" s="2234">
        <v>-0.40109523809523812</v>
      </c>
      <c r="O68" s="2234">
        <v>1.9040594999999996</v>
      </c>
    </row>
    <row r="69" spans="2:15">
      <c r="B69" s="144"/>
      <c r="C69" s="144"/>
    </row>
    <row r="81" spans="2:3">
      <c r="B81" s="144"/>
      <c r="C81" s="144"/>
    </row>
    <row r="93" spans="2:3">
      <c r="B93" s="144"/>
      <c r="C93" s="144"/>
    </row>
    <row r="101" spans="2:3">
      <c r="B101" s="141"/>
      <c r="C101" s="141"/>
    </row>
    <row r="102" spans="2:3">
      <c r="B102" s="141"/>
      <c r="C102" s="141"/>
    </row>
    <row r="179" spans="1:14">
      <c r="M179" s="2236"/>
      <c r="N179" s="2233"/>
    </row>
    <row r="180" spans="1:14">
      <c r="M180" s="2236"/>
      <c r="N180" s="2233"/>
    </row>
    <row r="181" spans="1:14">
      <c r="M181" s="2236"/>
      <c r="N181" s="2233"/>
    </row>
    <row r="182" spans="1:14">
      <c r="M182" s="2236"/>
      <c r="N182" s="2233"/>
    </row>
    <row r="183" spans="1:14">
      <c r="M183" s="2236"/>
      <c r="N183" s="2233"/>
    </row>
    <row r="184" spans="1:14">
      <c r="A184" s="141"/>
      <c r="M184" s="2236"/>
      <c r="N184" s="2233"/>
    </row>
    <row r="185" spans="1:14">
      <c r="M185" s="2236"/>
      <c r="N185" s="2233"/>
    </row>
    <row r="186" spans="1:14">
      <c r="M186" s="2236"/>
      <c r="N186" s="2233"/>
    </row>
    <row r="187" spans="1:14">
      <c r="M187" s="2236"/>
      <c r="N187" s="2233"/>
    </row>
    <row r="188" spans="1:14">
      <c r="M188" s="2236"/>
      <c r="N188" s="2233"/>
    </row>
    <row r="189" spans="1:14">
      <c r="M189" s="2236"/>
      <c r="N189" s="2233"/>
    </row>
    <row r="190" spans="1:14">
      <c r="M190" s="2236"/>
      <c r="N190" s="2233"/>
    </row>
    <row r="191" spans="1:14">
      <c r="M191" s="2236"/>
      <c r="N191" s="2233"/>
    </row>
    <row r="192" spans="1:14">
      <c r="M192" s="2236"/>
      <c r="N192" s="2233"/>
    </row>
    <row r="193" spans="1:14">
      <c r="A193" s="141"/>
      <c r="M193" s="2236"/>
      <c r="N193" s="2233"/>
    </row>
    <row r="194" spans="1:14">
      <c r="A194" s="141"/>
      <c r="M194" s="2236"/>
      <c r="N194" s="2233"/>
    </row>
    <row r="195" spans="1:14">
      <c r="M195" s="2236"/>
      <c r="N195" s="2233"/>
    </row>
    <row r="196" spans="1:14">
      <c r="A196" s="141"/>
      <c r="M196" s="2236"/>
      <c r="N196" s="2233"/>
    </row>
    <row r="197" spans="1:14">
      <c r="M197" s="2236"/>
      <c r="N197" s="2233"/>
    </row>
    <row r="198" spans="1:14">
      <c r="M198" s="2236"/>
      <c r="N198" s="2233"/>
    </row>
    <row r="199" spans="1:14">
      <c r="M199" s="2236"/>
      <c r="N199" s="2233"/>
    </row>
    <row r="200" spans="1:14">
      <c r="M200" s="2236"/>
      <c r="N200" s="2233"/>
    </row>
    <row r="201" spans="1:14">
      <c r="M201" s="2236"/>
      <c r="N201" s="2233"/>
    </row>
    <row r="202" spans="1:14">
      <c r="M202" s="2236"/>
      <c r="N202" s="2233"/>
    </row>
    <row r="203" spans="1:14">
      <c r="M203" s="2236"/>
      <c r="N203" s="2233"/>
    </row>
    <row r="204" spans="1:14">
      <c r="M204" s="2236"/>
      <c r="N204" s="2233"/>
    </row>
  </sheetData>
  <pageMargins left="0.75" right="0.75" top="1" bottom="1" header="0" footer="0"/>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tabColor rgb="FFCED1A6"/>
  </sheetPr>
  <dimension ref="B6:O28"/>
  <sheetViews>
    <sheetView workbookViewId="0">
      <selection activeCell="G29" sqref="G29"/>
    </sheetView>
  </sheetViews>
  <sheetFormatPr defaultRowHeight="12"/>
  <cols>
    <col min="1" max="11" width="9.140625" style="32"/>
    <col min="12" max="12" width="9.140625" style="2239"/>
    <col min="13" max="13" width="9.140625" style="201"/>
    <col min="14" max="14" width="11.140625" style="201" bestFit="1" customWidth="1"/>
    <col min="15" max="15" width="14" style="201" bestFit="1" customWidth="1"/>
    <col min="16" max="16384" width="9.140625" style="32"/>
  </cols>
  <sheetData>
    <row r="6" spans="2:15">
      <c r="N6" s="2668" t="s">
        <v>3004</v>
      </c>
      <c r="O6" s="2668"/>
    </row>
    <row r="7" spans="2:15" ht="15.75">
      <c r="B7" s="149" t="s">
        <v>2363</v>
      </c>
      <c r="M7" s="2239" t="s">
        <v>219</v>
      </c>
      <c r="N7" s="2239" t="s">
        <v>217</v>
      </c>
      <c r="O7" s="2239" t="s">
        <v>218</v>
      </c>
    </row>
    <row r="8" spans="2:15">
      <c r="B8" s="114" t="s">
        <v>3005</v>
      </c>
      <c r="L8" s="2239">
        <v>2006</v>
      </c>
      <c r="M8" s="2237">
        <v>1.6250344037557207</v>
      </c>
      <c r="N8" s="2238">
        <v>0.87248810446321579</v>
      </c>
      <c r="O8" s="2238">
        <v>0.81999030158207642</v>
      </c>
    </row>
    <row r="9" spans="2:15">
      <c r="L9" s="2239">
        <v>2007</v>
      </c>
      <c r="M9" s="2237">
        <v>2.5065799540465727</v>
      </c>
      <c r="N9" s="2238">
        <v>2.5574515539296376</v>
      </c>
      <c r="O9" s="2238">
        <v>-2.1866511261258111E-2</v>
      </c>
    </row>
    <row r="10" spans="2:15">
      <c r="L10" s="2239">
        <v>2008</v>
      </c>
      <c r="M10" s="2237">
        <v>0.31924754206158479</v>
      </c>
      <c r="N10" s="2238">
        <v>1.194509407754482</v>
      </c>
      <c r="O10" s="2238">
        <v>-0.87103180386788648</v>
      </c>
    </row>
    <row r="11" spans="2:15">
      <c r="L11" s="2239">
        <v>2009</v>
      </c>
      <c r="M11" s="2237">
        <v>-3.1220791015114546</v>
      </c>
      <c r="N11" s="2238">
        <v>-3.6432957844298151</v>
      </c>
      <c r="O11" s="2238">
        <v>0.35204245544393048</v>
      </c>
    </row>
    <row r="12" spans="2:15">
      <c r="L12" s="2239">
        <v>2010</v>
      </c>
      <c r="M12" s="2237">
        <v>1.7376258101707842</v>
      </c>
      <c r="N12" s="2238">
        <v>1.8604975709223872</v>
      </c>
      <c r="O12" s="2238">
        <v>-2.7565227339728687E-2</v>
      </c>
    </row>
    <row r="13" spans="2:15">
      <c r="L13" s="2239">
        <v>2011</v>
      </c>
      <c r="M13" s="2237">
        <v>-1.6961657115749817</v>
      </c>
      <c r="N13" s="2238">
        <v>-5.8729339437899153</v>
      </c>
      <c r="O13" s="2238">
        <v>4.0753512154532681</v>
      </c>
    </row>
    <row r="14" spans="2:15">
      <c r="L14" s="2239">
        <v>2012</v>
      </c>
      <c r="M14" s="2237">
        <v>-4.0572938655694895</v>
      </c>
      <c r="N14" s="2238">
        <v>-7.1913627035683909</v>
      </c>
      <c r="O14" s="2238">
        <v>2.9941414436274201</v>
      </c>
    </row>
    <row r="15" spans="2:15">
      <c r="L15" s="2239">
        <v>2013</v>
      </c>
      <c r="M15" s="2237">
        <v>-0.92264430408856013</v>
      </c>
      <c r="N15" s="2238">
        <v>-1.8268556262780893</v>
      </c>
      <c r="O15" s="2238">
        <v>0.94127827671031883</v>
      </c>
    </row>
    <row r="16" spans="2:15">
      <c r="L16" s="2239">
        <v>2014</v>
      </c>
      <c r="M16" s="2237">
        <v>0.79219050419390147</v>
      </c>
      <c r="N16" s="2238">
        <v>2.0065226520174093</v>
      </c>
      <c r="O16" s="2238">
        <v>-1.0798864855191024</v>
      </c>
    </row>
    <row r="17" spans="2:15">
      <c r="L17" s="2239">
        <v>2015</v>
      </c>
      <c r="M17" s="2237">
        <v>1.7920468668491285</v>
      </c>
      <c r="N17" s="2238">
        <v>2.3680411883570653</v>
      </c>
      <c r="O17" s="2238">
        <v>-0.52178897425415005</v>
      </c>
    </row>
    <row r="18" spans="2:15">
      <c r="L18" s="2239">
        <v>2016</v>
      </c>
      <c r="M18" s="2237">
        <v>2.0194840181930074</v>
      </c>
      <c r="N18" s="2238">
        <v>2.2085071853103408</v>
      </c>
      <c r="O18" s="2238">
        <v>-0.16167607489061514</v>
      </c>
    </row>
    <row r="19" spans="2:15">
      <c r="L19" s="2239">
        <v>2017</v>
      </c>
      <c r="M19" s="2237">
        <v>3.5063470948162978</v>
      </c>
      <c r="N19" s="2238">
        <v>3.2913744900666342</v>
      </c>
      <c r="O19" s="2238">
        <v>0.21497260474966379</v>
      </c>
    </row>
    <row r="20" spans="2:15">
      <c r="L20" s="2239">
        <v>2018</v>
      </c>
      <c r="M20" s="2237">
        <v>2.4412653803677298</v>
      </c>
      <c r="N20" s="2238">
        <v>3.2072438686853149</v>
      </c>
      <c r="O20" s="2238">
        <v>-0.76597848831760484</v>
      </c>
    </row>
    <row r="22" spans="2:15" ht="9" customHeight="1">
      <c r="L22" s="2239" t="s">
        <v>215</v>
      </c>
      <c r="M22" s="2237">
        <v>2.511406683096129</v>
      </c>
      <c r="N22" s="2238">
        <v>3.4774956007498909</v>
      </c>
      <c r="O22" s="2238">
        <v>-0.96608891765377825</v>
      </c>
    </row>
    <row r="23" spans="2:15">
      <c r="L23" s="2239" t="s">
        <v>216</v>
      </c>
      <c r="M23" s="2237">
        <v>2.7849234962802782</v>
      </c>
      <c r="N23" s="2238">
        <v>2.7150724141753999</v>
      </c>
      <c r="O23" s="2238">
        <v>6.9851082104880141E-2</v>
      </c>
    </row>
    <row r="24" spans="2:15">
      <c r="L24" s="2239" t="s">
        <v>1144</v>
      </c>
      <c r="M24" s="2237">
        <v>2.4344438366168175</v>
      </c>
      <c r="N24" s="2238">
        <v>3.1584232814836946</v>
      </c>
      <c r="O24" s="2238">
        <v>-0.72397944486690613</v>
      </c>
    </row>
    <row r="25" spans="2:15">
      <c r="L25" s="2239" t="s">
        <v>1145</v>
      </c>
      <c r="M25" s="2237">
        <v>2.0406750544575081</v>
      </c>
      <c r="N25" s="2238">
        <v>3.4755927835923752</v>
      </c>
      <c r="O25" s="2238">
        <v>-1.4349177291348663</v>
      </c>
    </row>
    <row r="26" spans="2:15">
      <c r="B26" s="114" t="s">
        <v>54</v>
      </c>
      <c r="L26" s="2239" t="s">
        <v>1074</v>
      </c>
      <c r="M26" s="2237">
        <v>2.0747804320872865</v>
      </c>
      <c r="N26" s="2238">
        <v>3.6877462701610648</v>
      </c>
      <c r="O26" s="2238">
        <v>-1.6129658380737701</v>
      </c>
    </row>
    <row r="27" spans="2:15">
      <c r="L27" s="2239" t="s">
        <v>1146</v>
      </c>
      <c r="M27" s="2237">
        <v>1.9139923682309545</v>
      </c>
      <c r="N27" s="2238">
        <v>3.2146352171169825</v>
      </c>
      <c r="O27" s="2238">
        <v>-1.3006428488860027</v>
      </c>
    </row>
    <row r="28" spans="2:15">
      <c r="L28" s="2239" t="s">
        <v>1147</v>
      </c>
      <c r="M28" s="2237">
        <v>1.8548598963432639</v>
      </c>
      <c r="N28" s="2238">
        <v>3.1843227580495546</v>
      </c>
      <c r="O28" s="2238">
        <v>-1.3294628617062585</v>
      </c>
    </row>
  </sheetData>
  <mergeCells count="1">
    <mergeCell ref="N6:O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rgb="FFCED1A6"/>
  </sheetPr>
  <dimension ref="A1:P67"/>
  <sheetViews>
    <sheetView workbookViewId="0">
      <selection activeCell="S10" sqref="S10"/>
    </sheetView>
  </sheetViews>
  <sheetFormatPr defaultRowHeight="12"/>
  <cols>
    <col min="2" max="11" width="9.140625" style="32"/>
    <col min="12" max="12" width="9.28515625" style="2239" bestFit="1" customWidth="1"/>
    <col min="13" max="13" width="5.28515625" style="2239" customWidth="1"/>
    <col min="14" max="14" width="13.28515625" style="201" customWidth="1"/>
    <col min="15" max="15" width="13.7109375" style="201" customWidth="1"/>
    <col min="16" max="16" width="15.28515625" style="201" customWidth="1"/>
    <col min="17" max="16384" width="9.140625" style="32"/>
  </cols>
  <sheetData>
    <row r="1" spans="1:16">
      <c r="A1" s="32"/>
    </row>
    <row r="2" spans="1:16">
      <c r="A2" s="32"/>
    </row>
    <row r="3" spans="1:16">
      <c r="A3" s="32"/>
    </row>
    <row r="4" spans="1:16">
      <c r="A4" s="32"/>
    </row>
    <row r="5" spans="1:16">
      <c r="A5" s="32"/>
    </row>
    <row r="6" spans="1:16">
      <c r="A6" s="32"/>
    </row>
    <row r="7" spans="1:16" ht="15.75">
      <c r="A7" s="32"/>
      <c r="B7" s="149" t="s">
        <v>1104</v>
      </c>
    </row>
    <row r="8" spans="1:16" s="155" customFormat="1">
      <c r="B8" s="156" t="s">
        <v>3006</v>
      </c>
      <c r="L8" s="2245"/>
      <c r="M8" s="2245"/>
      <c r="N8" s="2241"/>
      <c r="O8" s="2241"/>
      <c r="P8" s="2241"/>
    </row>
    <row r="9" spans="1:16" s="155" customFormat="1">
      <c r="B9" s="156"/>
      <c r="L9" s="2245"/>
      <c r="M9" s="2245"/>
      <c r="N9" s="2241"/>
      <c r="O9" s="2241"/>
      <c r="P9" s="2241"/>
    </row>
    <row r="10" spans="1:16" ht="48">
      <c r="A10" s="32"/>
      <c r="L10" s="2245"/>
      <c r="M10" s="2245"/>
      <c r="N10" s="2249" t="s">
        <v>2360</v>
      </c>
      <c r="O10" s="2249" t="s">
        <v>2361</v>
      </c>
      <c r="P10" s="2249" t="s">
        <v>2359</v>
      </c>
    </row>
    <row r="11" spans="1:16">
      <c r="A11" s="32"/>
      <c r="L11" s="2239">
        <v>2011</v>
      </c>
      <c r="M11" s="2239" t="s">
        <v>24</v>
      </c>
      <c r="N11" s="2242">
        <v>162507</v>
      </c>
      <c r="O11" s="2243">
        <v>129803.568</v>
      </c>
      <c r="P11" s="2244">
        <v>1.2519455551483762</v>
      </c>
    </row>
    <row r="12" spans="1:16">
      <c r="A12" s="32"/>
      <c r="M12" s="2239" t="s">
        <v>25</v>
      </c>
      <c r="N12" s="2242">
        <v>161944</v>
      </c>
      <c r="O12" s="2243">
        <v>129164.64499999997</v>
      </c>
      <c r="P12" s="2244">
        <v>1.2537796236733358</v>
      </c>
    </row>
    <row r="13" spans="1:16">
      <c r="A13" s="32"/>
      <c r="M13" s="2239" t="s">
        <v>26</v>
      </c>
      <c r="N13" s="2242">
        <v>160850</v>
      </c>
      <c r="O13" s="2243">
        <v>127954.47200000001</v>
      </c>
      <c r="P13" s="2244">
        <v>1.2570877554009992</v>
      </c>
    </row>
    <row r="14" spans="1:16">
      <c r="A14" s="32"/>
      <c r="M14" s="2239" t="s">
        <v>27</v>
      </c>
      <c r="N14" s="2242">
        <v>159442</v>
      </c>
      <c r="O14" s="2243">
        <v>127265.70300000001</v>
      </c>
      <c r="P14" s="2244">
        <v>1.252827715885088</v>
      </c>
    </row>
    <row r="15" spans="1:16">
      <c r="A15" s="32"/>
      <c r="L15" s="2239">
        <v>2012</v>
      </c>
      <c r="M15" s="2239" t="s">
        <v>24</v>
      </c>
      <c r="N15" s="2242">
        <v>157108</v>
      </c>
      <c r="O15" s="2243">
        <v>126675.91700000002</v>
      </c>
      <c r="P15" s="2244">
        <v>1.240235742678697</v>
      </c>
    </row>
    <row r="16" spans="1:16">
      <c r="A16" s="32"/>
      <c r="M16" s="2239" t="s">
        <v>25</v>
      </c>
      <c r="N16" s="2242">
        <v>155538</v>
      </c>
      <c r="O16" s="2243">
        <v>125265.55600000001</v>
      </c>
      <c r="P16" s="2244">
        <v>1.2416661448419228</v>
      </c>
    </row>
    <row r="17" spans="1:16">
      <c r="A17" s="32"/>
      <c r="M17" s="2239" t="s">
        <v>26</v>
      </c>
      <c r="N17" s="2242">
        <v>153812</v>
      </c>
      <c r="O17" s="2243">
        <v>124893.82900000003</v>
      </c>
      <c r="P17" s="2244">
        <v>1.2315420323929693</v>
      </c>
    </row>
    <row r="18" spans="1:16">
      <c r="A18" s="32"/>
      <c r="M18" s="2239" t="s">
        <v>27</v>
      </c>
      <c r="N18" s="2242">
        <v>152304</v>
      </c>
      <c r="O18" s="2243">
        <v>123822.22500000001</v>
      </c>
      <c r="P18" s="2244">
        <v>1.2300215086588857</v>
      </c>
    </row>
    <row r="19" spans="1:16">
      <c r="A19" s="32"/>
      <c r="L19" s="2239">
        <v>2013</v>
      </c>
      <c r="M19" s="2239" t="s">
        <v>24</v>
      </c>
      <c r="N19" s="2242">
        <v>150901</v>
      </c>
      <c r="O19" s="2243">
        <v>123651.79800000001</v>
      </c>
      <c r="P19" s="2244">
        <v>1.2203704470192984</v>
      </c>
    </row>
    <row r="20" spans="1:16">
      <c r="A20" s="32"/>
      <c r="M20" s="2239" t="s">
        <v>25</v>
      </c>
      <c r="N20" s="2242">
        <v>149233</v>
      </c>
      <c r="O20" s="2243">
        <v>123951.32800000004</v>
      </c>
      <c r="P20" s="2244">
        <v>1.20396451097321</v>
      </c>
    </row>
    <row r="21" spans="1:16">
      <c r="A21" s="32"/>
      <c r="M21" s="2239" t="s">
        <v>26</v>
      </c>
      <c r="N21" s="2242">
        <v>147526</v>
      </c>
      <c r="O21" s="2243">
        <v>123415.50600000001</v>
      </c>
      <c r="P21" s="2244">
        <v>1.1953603301679125</v>
      </c>
    </row>
    <row r="22" spans="1:16">
      <c r="A22" s="32"/>
      <c r="M22" s="2239" t="s">
        <v>27</v>
      </c>
      <c r="N22" s="2242">
        <v>146856</v>
      </c>
      <c r="O22" s="2243">
        <v>122732.954</v>
      </c>
      <c r="P22" s="2244">
        <v>1.1965490539729045</v>
      </c>
    </row>
    <row r="23" spans="1:16">
      <c r="A23" s="32"/>
      <c r="L23" s="2239">
        <v>2014</v>
      </c>
      <c r="M23" s="2239" t="s">
        <v>24</v>
      </c>
      <c r="N23" s="2242">
        <v>145168</v>
      </c>
      <c r="O23" s="2243">
        <v>122260.01800000001</v>
      </c>
      <c r="P23" s="2244">
        <v>1.1873710013685748</v>
      </c>
    </row>
    <row r="24" spans="1:16">
      <c r="A24" s="32"/>
      <c r="M24" s="2239" t="s">
        <v>25</v>
      </c>
      <c r="N24" s="2242">
        <v>143832</v>
      </c>
      <c r="O24" s="2243">
        <v>122455.56800000001</v>
      </c>
      <c r="P24" s="2244">
        <v>1.1745648021492987</v>
      </c>
    </row>
    <row r="25" spans="1:16">
      <c r="A25" s="32"/>
      <c r="M25" s="2239" t="s">
        <v>26</v>
      </c>
      <c r="N25" s="2242">
        <v>142705</v>
      </c>
      <c r="O25" s="2243">
        <v>122870.87800000001</v>
      </c>
      <c r="P25" s="2244">
        <v>1.1614224812489742</v>
      </c>
    </row>
    <row r="26" spans="1:16">
      <c r="A26" s="32"/>
      <c r="M26" s="2239" t="s">
        <v>27</v>
      </c>
      <c r="N26" s="2242">
        <v>141738</v>
      </c>
      <c r="O26" s="2243">
        <v>122394.644</v>
      </c>
      <c r="P26" s="2244">
        <v>1.1580408698276046</v>
      </c>
    </row>
    <row r="27" spans="1:16">
      <c r="A27" s="32"/>
      <c r="B27" s="118" t="s">
        <v>223</v>
      </c>
      <c r="L27" s="2239">
        <v>2015</v>
      </c>
      <c r="M27" s="2239" t="s">
        <v>24</v>
      </c>
      <c r="N27" s="2242">
        <v>140555</v>
      </c>
      <c r="O27" s="2243">
        <v>123585.05299999999</v>
      </c>
      <c r="P27" s="2244">
        <v>1.1373139112543005</v>
      </c>
    </row>
    <row r="28" spans="1:16">
      <c r="A28" s="32"/>
      <c r="M28" s="2239" t="s">
        <v>25</v>
      </c>
      <c r="N28" s="2242">
        <v>139712</v>
      </c>
      <c r="O28" s="2243">
        <v>124878.97499999999</v>
      </c>
      <c r="P28" s="2244">
        <v>1.1187792020233991</v>
      </c>
    </row>
    <row r="29" spans="1:16">
      <c r="A29" s="32"/>
      <c r="M29" s="2239" t="s">
        <v>26</v>
      </c>
      <c r="N29" s="2242">
        <v>139238</v>
      </c>
      <c r="O29" s="2243">
        <v>125457.276</v>
      </c>
      <c r="P29" s="2244">
        <v>1.1098439599469703</v>
      </c>
    </row>
    <row r="30" spans="1:16">
      <c r="A30" s="32"/>
      <c r="M30" s="2239" t="s">
        <v>27</v>
      </c>
      <c r="N30" s="2242">
        <v>138457</v>
      </c>
      <c r="O30" s="2243">
        <v>126586.105</v>
      </c>
      <c r="P30" s="2244">
        <v>1.0937772356610547</v>
      </c>
    </row>
    <row r="31" spans="1:16">
      <c r="A31" s="32"/>
      <c r="L31" s="2239">
        <v>2016</v>
      </c>
      <c r="M31" s="2239" t="s">
        <v>24</v>
      </c>
      <c r="N31" s="2242">
        <v>137536</v>
      </c>
      <c r="O31" s="2243">
        <v>127395.00100000002</v>
      </c>
      <c r="P31" s="2244">
        <v>1.0796028016829324</v>
      </c>
    </row>
    <row r="32" spans="1:16">
      <c r="A32" s="32"/>
      <c r="M32" s="2239" t="s">
        <v>25</v>
      </c>
      <c r="N32" s="2242">
        <v>137086</v>
      </c>
      <c r="O32" s="2243">
        <v>128270.20299999999</v>
      </c>
      <c r="P32" s="2244">
        <v>1.0687283312399529</v>
      </c>
    </row>
    <row r="33" spans="1:16">
      <c r="A33" s="32"/>
      <c r="M33" s="2239" t="s">
        <v>26</v>
      </c>
      <c r="N33" s="2242">
        <v>136474</v>
      </c>
      <c r="O33" s="2243">
        <v>130134.19500000001</v>
      </c>
      <c r="P33" s="2244">
        <v>1.0487174412536229</v>
      </c>
    </row>
    <row r="34" spans="1:16">
      <c r="A34" s="32"/>
      <c r="M34" s="2239" t="s">
        <v>27</v>
      </c>
      <c r="N34" s="2242">
        <v>135446</v>
      </c>
      <c r="O34" s="2243">
        <v>131371.58100000001</v>
      </c>
      <c r="P34" s="2244">
        <v>1.0310144627094044</v>
      </c>
    </row>
    <row r="35" spans="1:16">
      <c r="A35" s="32"/>
      <c r="L35" s="2239">
        <v>2017</v>
      </c>
      <c r="M35" s="2239" t="s">
        <v>24</v>
      </c>
      <c r="N35" s="2242">
        <v>135240</v>
      </c>
      <c r="O35" s="2243">
        <v>131709.658</v>
      </c>
      <c r="P35" s="2244">
        <v>1.0268039721126601</v>
      </c>
    </row>
    <row r="36" spans="1:16">
      <c r="A36" s="32"/>
      <c r="M36" s="2239" t="s">
        <v>25</v>
      </c>
      <c r="N36" s="2242">
        <v>135169</v>
      </c>
      <c r="O36" s="2243">
        <v>133000.32299999997</v>
      </c>
      <c r="P36" s="2244">
        <v>1.0163058025054572</v>
      </c>
    </row>
    <row r="37" spans="1:16">
      <c r="A37" s="32"/>
      <c r="M37" s="2239" t="s">
        <v>26</v>
      </c>
      <c r="N37" s="2242">
        <v>135299</v>
      </c>
      <c r="O37" s="2243">
        <v>132973.80700000003</v>
      </c>
      <c r="P37" s="2244">
        <v>1.0174860978448181</v>
      </c>
    </row>
    <row r="38" spans="1:16">
      <c r="A38" s="32"/>
      <c r="M38" s="2239" t="s">
        <v>27</v>
      </c>
      <c r="N38" s="2242">
        <v>135574</v>
      </c>
      <c r="O38" s="2243">
        <v>135497.62899999999</v>
      </c>
      <c r="P38" s="2244">
        <v>1.0005636334787822</v>
      </c>
    </row>
    <row r="39" spans="1:16">
      <c r="A39" s="32"/>
      <c r="L39" s="2239">
        <v>2018</v>
      </c>
      <c r="M39" s="2239" t="s">
        <v>24</v>
      </c>
      <c r="N39" s="2242">
        <v>135389</v>
      </c>
      <c r="O39" s="2243">
        <v>136918.084</v>
      </c>
      <c r="P39" s="2244">
        <v>0.9888321253458382</v>
      </c>
    </row>
    <row r="40" spans="1:16">
      <c r="A40" s="32"/>
      <c r="M40" s="2239" t="s">
        <v>25</v>
      </c>
      <c r="N40" s="2242">
        <v>135736</v>
      </c>
      <c r="O40" s="2243">
        <v>138457.402</v>
      </c>
      <c r="P40" s="2244">
        <v>0.98034484281309853</v>
      </c>
    </row>
    <row r="41" spans="1:16">
      <c r="A41" s="32"/>
      <c r="M41" s="2239" t="s">
        <v>26</v>
      </c>
      <c r="N41" s="2242">
        <v>135743</v>
      </c>
      <c r="O41" s="2243">
        <v>139586.64000000001</v>
      </c>
      <c r="P41" s="2244">
        <v>0.9724641269393689</v>
      </c>
    </row>
    <row r="42" spans="1:16">
      <c r="A42" s="32"/>
      <c r="M42" s="2239" t="s">
        <v>27</v>
      </c>
      <c r="N42" s="2242">
        <v>135696</v>
      </c>
      <c r="O42" s="2243">
        <v>141407.06900000002</v>
      </c>
      <c r="P42" s="2244">
        <v>0.95961256364064784</v>
      </c>
    </row>
    <row r="43" spans="1:16">
      <c r="A43" s="32"/>
      <c r="L43" s="2239">
        <v>2019</v>
      </c>
      <c r="M43" s="2239" t="s">
        <v>24</v>
      </c>
      <c r="N43" s="2242">
        <v>135418</v>
      </c>
      <c r="O43" s="2243">
        <v>142168.65400000001</v>
      </c>
      <c r="P43" s="2244">
        <v>0.95251657935792222</v>
      </c>
    </row>
    <row r="44" spans="1:16">
      <c r="A44" s="32"/>
      <c r="M44" s="2239" t="s">
        <v>25</v>
      </c>
      <c r="N44" s="2242">
        <v>135728</v>
      </c>
      <c r="O44" s="2243">
        <v>143126.37100000004</v>
      </c>
      <c r="P44" s="2244">
        <v>0.94830882004267381</v>
      </c>
    </row>
    <row r="45" spans="1:16">
      <c r="A45" s="32"/>
    </row>
    <row r="46" spans="1:16">
      <c r="A46" s="32"/>
    </row>
    <row r="47" spans="1:16">
      <c r="A47" s="32"/>
    </row>
    <row r="48" spans="1:16">
      <c r="A48" s="32"/>
    </row>
    <row r="49" spans="1:1">
      <c r="A49" s="32"/>
    </row>
    <row r="50" spans="1:1">
      <c r="A50" s="32"/>
    </row>
    <row r="51" spans="1:1">
      <c r="A51" s="32"/>
    </row>
    <row r="52" spans="1:1">
      <c r="A52" s="32"/>
    </row>
    <row r="53" spans="1:1">
      <c r="A53" s="32"/>
    </row>
    <row r="54" spans="1:1">
      <c r="A54" s="32"/>
    </row>
    <row r="55" spans="1:1">
      <c r="A55" s="32"/>
    </row>
    <row r="56" spans="1:1">
      <c r="A56" s="32"/>
    </row>
    <row r="57" spans="1:1">
      <c r="A57" s="32"/>
    </row>
    <row r="58" spans="1:1">
      <c r="A58" s="32"/>
    </row>
    <row r="59" spans="1:1">
      <c r="A59" s="32"/>
    </row>
    <row r="60" spans="1:1">
      <c r="A60" s="32"/>
    </row>
    <row r="61" spans="1:1">
      <c r="A61" s="32"/>
    </row>
    <row r="62" spans="1:1">
      <c r="A62" s="32"/>
    </row>
    <row r="63" spans="1:1">
      <c r="A63" s="32"/>
    </row>
    <row r="64" spans="1:1">
      <c r="A64" s="32"/>
    </row>
    <row r="65" spans="1:1">
      <c r="A65" s="32"/>
    </row>
    <row r="66" spans="1:1">
      <c r="A66" s="32"/>
    </row>
    <row r="67" spans="1:1">
      <c r="A67" s="32"/>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8">
    <tabColor rgb="FFCED1A6"/>
  </sheetPr>
  <dimension ref="A1:R143"/>
  <sheetViews>
    <sheetView workbookViewId="0">
      <selection activeCell="J31" sqref="J31"/>
    </sheetView>
  </sheetViews>
  <sheetFormatPr defaultRowHeight="15" customHeight="1"/>
  <cols>
    <col min="1" max="1" width="9.140625" style="1250"/>
    <col min="2" max="12" width="9.140625" style="32"/>
    <col min="13" max="13" width="9.140625" style="2239"/>
    <col min="14" max="14" width="5" style="2239" customWidth="1"/>
    <col min="15" max="15" width="11.42578125" style="201" customWidth="1"/>
    <col min="16" max="16" width="11.85546875" style="201" customWidth="1"/>
    <col min="17" max="17" width="19.140625" style="201" customWidth="1"/>
    <col min="18" max="18" width="9.140625" style="201"/>
    <col min="19" max="16384" width="9.140625" style="32"/>
  </cols>
  <sheetData>
    <row r="1" spans="1:18" ht="15" customHeight="1">
      <c r="A1" s="32"/>
    </row>
    <row r="2" spans="1:18" ht="15" customHeight="1">
      <c r="A2" s="32"/>
    </row>
    <row r="3" spans="1:18" ht="15" customHeight="1">
      <c r="A3" s="32"/>
    </row>
    <row r="4" spans="1:18" ht="15" customHeight="1">
      <c r="A4" s="32"/>
    </row>
    <row r="5" spans="1:18" ht="24.75" customHeight="1">
      <c r="A5" s="32"/>
      <c r="B5" s="149" t="s">
        <v>2362</v>
      </c>
      <c r="O5" s="2246" t="s">
        <v>224</v>
      </c>
      <c r="P5" s="2246" t="s">
        <v>225</v>
      </c>
      <c r="Q5" s="2246" t="s">
        <v>226</v>
      </c>
      <c r="R5" s="2246" t="s">
        <v>29</v>
      </c>
    </row>
    <row r="6" spans="1:18" ht="15" customHeight="1">
      <c r="A6" s="32"/>
      <c r="B6" s="114" t="s">
        <v>3007</v>
      </c>
      <c r="M6" s="2239">
        <v>2012</v>
      </c>
      <c r="N6" s="2239" t="s">
        <v>24</v>
      </c>
      <c r="O6" s="2238">
        <v>-2.145359922018593</v>
      </c>
      <c r="P6" s="2238">
        <v>-0.20265253334865846</v>
      </c>
      <c r="Q6" s="2238">
        <v>-3.0090080735434714</v>
      </c>
      <c r="R6" s="2238">
        <v>-5.3301030167587138</v>
      </c>
    </row>
    <row r="7" spans="1:18" ht="15" customHeight="1">
      <c r="A7" s="32"/>
      <c r="N7" s="2239" t="s">
        <v>25</v>
      </c>
      <c r="O7" s="2238">
        <v>-1.5477829834999672</v>
      </c>
      <c r="P7" s="2238">
        <v>-0.21977683981341903</v>
      </c>
      <c r="Q7" s="2238">
        <v>-3.8602219691438022</v>
      </c>
      <c r="R7" s="2238">
        <v>-5.6118434151777086</v>
      </c>
    </row>
    <row r="8" spans="1:18" ht="15" customHeight="1">
      <c r="A8" s="32"/>
      <c r="N8" s="2239" t="s">
        <v>26</v>
      </c>
      <c r="O8" s="2238">
        <v>-1.5237485042476939</v>
      </c>
      <c r="P8" s="2238">
        <v>-0.2735806772653544</v>
      </c>
      <c r="Q8" s="2238">
        <v>-3.5627584440617266</v>
      </c>
      <c r="R8" s="2238">
        <v>-5.3435615990472307</v>
      </c>
    </row>
    <row r="9" spans="1:18" ht="15" customHeight="1">
      <c r="A9" s="32"/>
      <c r="N9" s="2239" t="s">
        <v>27</v>
      </c>
      <c r="O9" s="2238">
        <v>-1.2952281260804857</v>
      </c>
      <c r="P9" s="2238">
        <v>-0.22100400371832854</v>
      </c>
      <c r="Q9" s="2238">
        <v>-3.4830688208514813</v>
      </c>
      <c r="R9" s="2238">
        <v>-4.9791407365466505</v>
      </c>
    </row>
    <row r="10" spans="1:18" ht="15" customHeight="1">
      <c r="A10" s="32"/>
      <c r="M10" s="2239">
        <v>2013</v>
      </c>
      <c r="N10" s="2239" t="s">
        <v>24</v>
      </c>
      <c r="O10" s="2238">
        <v>-0.47327244853851447</v>
      </c>
      <c r="P10" s="2238">
        <v>-0.16335864947033799</v>
      </c>
      <c r="Q10" s="2238">
        <v>-3.5987779595070495</v>
      </c>
      <c r="R10" s="2238">
        <v>-4.2050025621076736</v>
      </c>
    </row>
    <row r="11" spans="1:18" ht="15" customHeight="1">
      <c r="A11" s="32"/>
      <c r="N11" s="2239" t="s">
        <v>25</v>
      </c>
      <c r="O11" s="2238">
        <v>-0.11737342282713081</v>
      </c>
      <c r="P11" s="2238">
        <v>9.8667445227295231E-2</v>
      </c>
      <c r="Q11" s="2238">
        <v>-1.5293384677474593</v>
      </c>
      <c r="R11" s="2238">
        <v>-1.5016365650417085</v>
      </c>
    </row>
    <row r="12" spans="1:18" ht="15" customHeight="1">
      <c r="A12" s="32"/>
      <c r="N12" s="2239" t="s">
        <v>26</v>
      </c>
      <c r="O12" s="2238">
        <v>0.32268378830202449</v>
      </c>
      <c r="P12" s="2238">
        <v>0.26995118258099793</v>
      </c>
      <c r="Q12" s="2238">
        <v>-1.2185940189925113</v>
      </c>
      <c r="R12" s="2238">
        <v>-0.58334398797026399</v>
      </c>
    </row>
    <row r="13" spans="1:18" ht="15" customHeight="1">
      <c r="A13" s="32"/>
      <c r="N13" s="2239" t="s">
        <v>27</v>
      </c>
      <c r="O13" s="2238">
        <v>0.82513168606298504</v>
      </c>
      <c r="P13" s="2238">
        <v>0.43259456213206976</v>
      </c>
      <c r="Q13" s="2238">
        <v>0.95868990185996117</v>
      </c>
      <c r="R13" s="2238">
        <v>2.2458750188241616</v>
      </c>
    </row>
    <row r="14" spans="1:18" ht="15" customHeight="1">
      <c r="A14" s="32"/>
      <c r="M14" s="2239">
        <v>2014</v>
      </c>
      <c r="N14" s="2239" t="s">
        <v>24</v>
      </c>
      <c r="O14" s="2238">
        <v>1.2089520827214251</v>
      </c>
      <c r="P14" s="2238">
        <v>0.37826518484071459</v>
      </c>
      <c r="Q14" s="2238">
        <v>1.027552875486794</v>
      </c>
      <c r="R14" s="2238">
        <v>2.6384417380067138</v>
      </c>
    </row>
    <row r="15" spans="1:18" ht="15" customHeight="1">
      <c r="A15" s="32"/>
      <c r="N15" s="2239" t="s">
        <v>25</v>
      </c>
      <c r="O15" s="2238">
        <v>0.94746721122057731</v>
      </c>
      <c r="P15" s="2238">
        <v>0.25086556521248332</v>
      </c>
      <c r="Q15" s="2238">
        <v>0.78572915303596436</v>
      </c>
      <c r="R15" s="2238">
        <v>2.0208828099983922</v>
      </c>
    </row>
    <row r="16" spans="1:18" ht="15" customHeight="1">
      <c r="A16" s="32"/>
      <c r="N16" s="2239" t="s">
        <v>26</v>
      </c>
      <c r="O16" s="2238">
        <v>1.3933879890688536</v>
      </c>
      <c r="P16" s="2238">
        <v>0.25136376233525504</v>
      </c>
      <c r="Q16" s="2238">
        <v>1.2772007002108234</v>
      </c>
      <c r="R16" s="2238">
        <v>3.0034484331203926</v>
      </c>
    </row>
    <row r="17" spans="1:18" ht="15" customHeight="1">
      <c r="A17" s="32"/>
      <c r="N17" s="2239" t="s">
        <v>27</v>
      </c>
      <c r="O17" s="2238">
        <v>1.212679557966073</v>
      </c>
      <c r="P17" s="2238">
        <v>0.2648107489288764</v>
      </c>
      <c r="Q17" s="2238">
        <v>0.25083614646976221</v>
      </c>
      <c r="R17" s="2238">
        <v>1.8691013468031814</v>
      </c>
    </row>
    <row r="18" spans="1:18" ht="15" customHeight="1">
      <c r="A18" s="32"/>
      <c r="M18" s="2239">
        <v>2015</v>
      </c>
      <c r="N18" s="2239" t="s">
        <v>24</v>
      </c>
      <c r="O18" s="2238">
        <v>1.1888982409238256</v>
      </c>
      <c r="P18" s="2238">
        <v>0.23016290104746184</v>
      </c>
      <c r="Q18" s="2238">
        <v>0.28445631706079422</v>
      </c>
      <c r="R18" s="2238">
        <v>1.9161499166636675</v>
      </c>
    </row>
    <row r="19" spans="1:18" ht="15" customHeight="1">
      <c r="A19" s="32"/>
      <c r="N19" s="2239" t="s">
        <v>25</v>
      </c>
      <c r="O19" s="2238">
        <v>1.5408889040985498</v>
      </c>
      <c r="P19" s="2238">
        <v>0.27809990980916105</v>
      </c>
      <c r="Q19" s="2238">
        <v>0.65143077218591117</v>
      </c>
      <c r="R19" s="2238">
        <v>2.7182546472566793</v>
      </c>
    </row>
    <row r="20" spans="1:18" ht="15" customHeight="1">
      <c r="A20" s="32"/>
      <c r="N20" s="2239" t="s">
        <v>26</v>
      </c>
      <c r="O20" s="2238">
        <v>0.93854087006903542</v>
      </c>
      <c r="P20" s="2238">
        <v>0.28533279948875073</v>
      </c>
      <c r="Q20" s="2238">
        <v>0.3991096747501085</v>
      </c>
      <c r="R20" s="2238">
        <v>1.85916393426655</v>
      </c>
    </row>
    <row r="21" spans="1:18" ht="15" customHeight="1">
      <c r="A21" s="32"/>
      <c r="N21" s="2239" t="s">
        <v>27</v>
      </c>
      <c r="O21" s="2238">
        <v>0.75761914154158116</v>
      </c>
      <c r="P21" s="2238">
        <v>0.26956220116846219</v>
      </c>
      <c r="Q21" s="2238">
        <v>0.4538532690385027</v>
      </c>
      <c r="R21" s="2238">
        <v>1.665937795430894</v>
      </c>
    </row>
    <row r="22" spans="1:18" ht="15" customHeight="1">
      <c r="A22" s="32"/>
      <c r="M22" s="2239">
        <v>2016</v>
      </c>
      <c r="N22" s="2239" t="s">
        <v>24</v>
      </c>
      <c r="O22" s="2238">
        <v>0.90772320857167754</v>
      </c>
      <c r="P22" s="2238">
        <v>0.39555150729202815</v>
      </c>
      <c r="Q22" s="2238">
        <v>1.5070216166410473</v>
      </c>
      <c r="R22" s="2238">
        <v>2.9129197902659776</v>
      </c>
    </row>
    <row r="23" spans="1:18" ht="15" customHeight="1">
      <c r="A23" s="32"/>
      <c r="N23" s="2239" t="s">
        <v>25</v>
      </c>
      <c r="O23" s="2238">
        <v>0.44770551344171194</v>
      </c>
      <c r="P23" s="2238">
        <v>0.36261170975641221</v>
      </c>
      <c r="Q23" s="2238">
        <v>1.0915328155721715</v>
      </c>
      <c r="R23" s="2238">
        <v>1.935156083335432</v>
      </c>
    </row>
    <row r="24" spans="1:18" ht="15" customHeight="1">
      <c r="A24" s="32"/>
      <c r="N24" s="2239" t="s">
        <v>26</v>
      </c>
      <c r="O24" s="2238">
        <v>0.35243051973938838</v>
      </c>
      <c r="P24" s="2238">
        <v>0.44234035879476036</v>
      </c>
      <c r="Q24" s="2238">
        <v>1.2113386438205715</v>
      </c>
      <c r="R24" s="2238">
        <v>2.0068283998332381</v>
      </c>
    </row>
    <row r="25" spans="1:18" ht="15" customHeight="1">
      <c r="A25" s="32"/>
      <c r="B25" s="118" t="s">
        <v>54</v>
      </c>
      <c r="N25" s="2239" t="s">
        <v>27</v>
      </c>
      <c r="O25" s="2238">
        <v>0.93745707005354362</v>
      </c>
      <c r="P25" s="2238">
        <v>0.32056366971612926</v>
      </c>
      <c r="Q25" s="2238">
        <v>2.1138818525727743</v>
      </c>
      <c r="R25" s="2238">
        <v>3.3872290117948234</v>
      </c>
    </row>
    <row r="26" spans="1:18" ht="15" customHeight="1">
      <c r="A26" s="32"/>
      <c r="M26" s="2239">
        <v>2017</v>
      </c>
      <c r="N26" s="2239" t="s">
        <v>24</v>
      </c>
      <c r="O26" s="2238">
        <v>0.68574599218848442</v>
      </c>
      <c r="P26" s="2238">
        <v>0.29090992259709803</v>
      </c>
      <c r="Q26" s="2238">
        <v>1.3026000937794406</v>
      </c>
      <c r="R26" s="2238">
        <v>2.3314206942923521</v>
      </c>
    </row>
    <row r="27" spans="1:18" ht="15" customHeight="1">
      <c r="A27" s="32"/>
      <c r="N27" s="2239" t="s">
        <v>25</v>
      </c>
      <c r="O27" s="2238">
        <v>0.62460677494967665</v>
      </c>
      <c r="P27" s="2238">
        <v>0.33087243970461344</v>
      </c>
      <c r="Q27" s="2238">
        <v>0.84470737203234059</v>
      </c>
      <c r="R27" s="2238">
        <v>1.8872990318525851</v>
      </c>
    </row>
    <row r="28" spans="1:18" ht="15" customHeight="1">
      <c r="A28" s="32"/>
      <c r="N28" s="2239" t="s">
        <v>26</v>
      </c>
      <c r="O28" s="2238">
        <v>1.0698789980416912</v>
      </c>
      <c r="P28" s="2238">
        <v>0.2533668616585531</v>
      </c>
      <c r="Q28" s="2238">
        <v>1.0149293613307815</v>
      </c>
      <c r="R28" s="2238">
        <v>2.4543613832151756</v>
      </c>
    </row>
    <row r="29" spans="1:18" ht="15" customHeight="1">
      <c r="A29" s="32"/>
      <c r="N29" s="2239" t="s">
        <v>27</v>
      </c>
      <c r="O29" s="2238">
        <v>0.7720405795927342</v>
      </c>
      <c r="P29" s="2238">
        <v>0.34359539363917047</v>
      </c>
      <c r="Q29" s="2238">
        <v>0.51485440783767067</v>
      </c>
      <c r="R29" s="2238">
        <v>1.7360365861589067</v>
      </c>
    </row>
    <row r="30" spans="1:18" ht="15" customHeight="1">
      <c r="A30" s="32"/>
      <c r="M30" s="2239">
        <v>2018</v>
      </c>
      <c r="N30" s="2239" t="s">
        <v>24</v>
      </c>
      <c r="O30" s="2238">
        <v>0.44960033910503922</v>
      </c>
      <c r="P30" s="2238">
        <v>0.39021367764570036</v>
      </c>
      <c r="Q30" s="2238">
        <v>1.506790788998656</v>
      </c>
      <c r="R30" s="2238">
        <v>2.4275343525045345</v>
      </c>
    </row>
    <row r="31" spans="1:18" ht="15" customHeight="1">
      <c r="A31" s="32"/>
      <c r="N31" s="2239" t="s">
        <v>25</v>
      </c>
      <c r="O31" s="2238">
        <v>0.92824433365742487</v>
      </c>
      <c r="P31" s="2238">
        <v>0.35586137949769719</v>
      </c>
      <c r="Q31" s="2238">
        <v>2.1653612627775689</v>
      </c>
      <c r="R31" s="2238">
        <v>3.5065093095901778</v>
      </c>
    </row>
    <row r="32" spans="1:18" ht="15" customHeight="1">
      <c r="A32" s="32"/>
      <c r="N32" s="2239" t="s">
        <v>26</v>
      </c>
      <c r="O32" s="2238">
        <v>0.55283807691730646</v>
      </c>
      <c r="P32" s="2238">
        <v>0.45568134152054618</v>
      </c>
      <c r="Q32" s="2238">
        <v>2.2042306370622184</v>
      </c>
      <c r="R32" s="2238">
        <v>3.2360154592081081</v>
      </c>
    </row>
    <row r="33" spans="1:18" ht="15" customHeight="1">
      <c r="A33" s="32"/>
      <c r="N33" s="2239" t="s">
        <v>27</v>
      </c>
      <c r="O33" s="2238">
        <v>0.34159290768977607</v>
      </c>
      <c r="P33" s="2238">
        <v>0.50113013619671609</v>
      </c>
      <c r="Q33" s="2238">
        <v>2.3237222067191139</v>
      </c>
      <c r="R33" s="2238">
        <v>3.1864800252501713</v>
      </c>
    </row>
    <row r="34" spans="1:18" ht="15" customHeight="1">
      <c r="A34" s="32"/>
      <c r="M34" s="2239">
        <v>2019</v>
      </c>
      <c r="N34" s="2239" t="s">
        <v>24</v>
      </c>
      <c r="O34" s="2238">
        <v>0.22582151305995013</v>
      </c>
      <c r="P34" s="2238">
        <v>0.3591765030595096</v>
      </c>
      <c r="Q34" s="2238">
        <v>1.7456067601592657</v>
      </c>
      <c r="R34" s="2238">
        <v>2.3551939846686132</v>
      </c>
    </row>
    <row r="35" spans="1:18" ht="15" customHeight="1">
      <c r="A35" s="32"/>
      <c r="N35" s="2239" t="s">
        <v>25</v>
      </c>
      <c r="O35" s="2238">
        <v>-0.11888617518799839</v>
      </c>
      <c r="P35" s="2238">
        <v>0.46151729426137272</v>
      </c>
      <c r="Q35" s="2238">
        <v>1.6455928575570267</v>
      </c>
      <c r="R35" s="2238">
        <v>2.0244390536992896</v>
      </c>
    </row>
    <row r="36" spans="1:18" ht="15" customHeight="1">
      <c r="A36" s="32"/>
      <c r="N36" s="2239" t="s">
        <v>26</v>
      </c>
      <c r="O36" s="2238">
        <v>7.2083389387000305E-2</v>
      </c>
      <c r="P36" s="2238">
        <v>0.49124550954728363</v>
      </c>
      <c r="Q36" s="2238">
        <v>1.7312316593717223</v>
      </c>
      <c r="R36" s="2238">
        <v>2.344550977661175</v>
      </c>
    </row>
    <row r="37" spans="1:18" ht="15" customHeight="1">
      <c r="A37" s="32"/>
    </row>
    <row r="38" spans="1:18" ht="15" customHeight="1">
      <c r="A38" s="32"/>
    </row>
    <row r="39" spans="1:18" ht="15" customHeight="1">
      <c r="A39" s="32"/>
    </row>
    <row r="40" spans="1:18" ht="15" customHeight="1">
      <c r="A40" s="32"/>
    </row>
    <row r="41" spans="1:18" ht="15" customHeight="1">
      <c r="A41" s="32"/>
    </row>
    <row r="42" spans="1:18" ht="15" customHeight="1">
      <c r="A42" s="32"/>
    </row>
    <row r="43" spans="1:18" ht="15" customHeight="1">
      <c r="A43" s="32"/>
    </row>
    <row r="44" spans="1:18" ht="15" customHeight="1">
      <c r="A44" s="32"/>
    </row>
    <row r="45" spans="1:18" ht="15" customHeight="1">
      <c r="A45" s="32"/>
    </row>
    <row r="46" spans="1:18" ht="15" customHeight="1">
      <c r="A46" s="32"/>
    </row>
    <row r="47" spans="1:18" ht="15" customHeight="1">
      <c r="A47" s="32"/>
    </row>
    <row r="48" spans="1:18" ht="15" customHeight="1">
      <c r="A48" s="32"/>
    </row>
    <row r="49" spans="1:1" ht="15" customHeight="1">
      <c r="A49" s="32"/>
    </row>
    <row r="50" spans="1:1" ht="15" customHeight="1">
      <c r="A50" s="32"/>
    </row>
    <row r="51" spans="1:1" ht="15" customHeight="1">
      <c r="A51" s="32"/>
    </row>
    <row r="52" spans="1:1" ht="15" customHeight="1">
      <c r="A52" s="32"/>
    </row>
    <row r="53" spans="1:1" ht="15" customHeight="1">
      <c r="A53" s="32"/>
    </row>
    <row r="54" spans="1:1" ht="15" customHeight="1">
      <c r="A54" s="32"/>
    </row>
    <row r="55" spans="1:1" ht="15" customHeight="1">
      <c r="A55" s="32"/>
    </row>
    <row r="56" spans="1:1" ht="15" customHeight="1">
      <c r="A56" s="32"/>
    </row>
    <row r="57" spans="1:1" ht="15" customHeight="1">
      <c r="A57" s="32"/>
    </row>
    <row r="58" spans="1:1" ht="15" customHeight="1">
      <c r="A58" s="32"/>
    </row>
    <row r="59" spans="1:1" ht="15" customHeight="1">
      <c r="A59" s="32"/>
    </row>
    <row r="60" spans="1:1" ht="15" customHeight="1">
      <c r="A60" s="32"/>
    </row>
    <row r="61" spans="1:1" ht="15" customHeight="1">
      <c r="A61" s="32"/>
    </row>
    <row r="62" spans="1:1" ht="15" customHeight="1">
      <c r="A62" s="32"/>
    </row>
    <row r="63" spans="1:1" ht="15" customHeight="1">
      <c r="A63" s="32"/>
    </row>
    <row r="64" spans="1:1" ht="15" customHeight="1">
      <c r="A64" s="32"/>
    </row>
    <row r="65" spans="1:1" ht="15" customHeight="1">
      <c r="A65" s="32"/>
    </row>
    <row r="66" spans="1:1" ht="15" customHeight="1">
      <c r="A66" s="32"/>
    </row>
    <row r="67" spans="1:1" ht="15" customHeight="1">
      <c r="A67" s="32"/>
    </row>
    <row r="68" spans="1:1" ht="15" customHeight="1">
      <c r="A68" s="32"/>
    </row>
    <row r="69" spans="1:1" ht="15" customHeight="1">
      <c r="A69" s="32"/>
    </row>
    <row r="70" spans="1:1" ht="15" customHeight="1">
      <c r="A70" s="32"/>
    </row>
    <row r="71" spans="1:1" ht="15" customHeight="1">
      <c r="A71" s="32"/>
    </row>
    <row r="72" spans="1:1" ht="15" customHeight="1">
      <c r="A72" s="32"/>
    </row>
    <row r="73" spans="1:1" ht="15" customHeight="1">
      <c r="A73" s="32"/>
    </row>
    <row r="74" spans="1:1" ht="15" customHeight="1">
      <c r="A74" s="32"/>
    </row>
    <row r="75" spans="1:1" ht="15" customHeight="1">
      <c r="A75" s="32"/>
    </row>
    <row r="76" spans="1:1" ht="15" customHeight="1">
      <c r="A76" s="32"/>
    </row>
    <row r="77" spans="1:1" ht="15" customHeight="1">
      <c r="A77" s="32"/>
    </row>
    <row r="78" spans="1:1" ht="15" customHeight="1">
      <c r="A78" s="32"/>
    </row>
    <row r="79" spans="1:1" ht="15" customHeight="1">
      <c r="A79" s="32"/>
    </row>
    <row r="80" spans="1:1" ht="15" customHeight="1">
      <c r="A80" s="32"/>
    </row>
    <row r="81" spans="1:1" ht="15" customHeight="1">
      <c r="A81" s="32"/>
    </row>
    <row r="82" spans="1:1" ht="15" customHeight="1">
      <c r="A82" s="32"/>
    </row>
    <row r="83" spans="1:1" ht="15" customHeight="1">
      <c r="A83" s="32"/>
    </row>
    <row r="84" spans="1:1" ht="15" customHeight="1">
      <c r="A84" s="32"/>
    </row>
    <row r="85" spans="1:1" ht="15" customHeight="1">
      <c r="A85" s="32"/>
    </row>
    <row r="86" spans="1:1" ht="15" customHeight="1">
      <c r="A86" s="32"/>
    </row>
    <row r="87" spans="1:1" ht="15" customHeight="1">
      <c r="A87" s="32"/>
    </row>
    <row r="88" spans="1:1" ht="15" customHeight="1">
      <c r="A88" s="32"/>
    </row>
    <row r="89" spans="1:1" ht="15" customHeight="1">
      <c r="A89" s="32"/>
    </row>
    <row r="90" spans="1:1" ht="15" customHeight="1">
      <c r="A90" s="32"/>
    </row>
    <row r="91" spans="1:1" ht="15" customHeight="1">
      <c r="A91" s="32"/>
    </row>
    <row r="92" spans="1:1" ht="15" customHeight="1">
      <c r="A92" s="32"/>
    </row>
    <row r="93" spans="1:1" ht="15" customHeight="1">
      <c r="A93" s="32"/>
    </row>
    <row r="94" spans="1:1" ht="15" customHeight="1">
      <c r="A94" s="32"/>
    </row>
    <row r="95" spans="1:1" ht="15" customHeight="1">
      <c r="A95" s="32"/>
    </row>
    <row r="96" spans="1:1" ht="15" customHeight="1">
      <c r="A96" s="32"/>
    </row>
    <row r="97" spans="1:1" ht="15" customHeight="1">
      <c r="A97" s="32"/>
    </row>
    <row r="98" spans="1:1" ht="15" customHeight="1">
      <c r="A98" s="32"/>
    </row>
    <row r="99" spans="1:1" ht="15" customHeight="1">
      <c r="A99" s="32"/>
    </row>
    <row r="100" spans="1:1" ht="15" customHeight="1">
      <c r="A100" s="32"/>
    </row>
    <row r="101" spans="1:1" ht="15" customHeight="1">
      <c r="A101" s="32"/>
    </row>
    <row r="102" spans="1:1" ht="15" customHeight="1">
      <c r="A102" s="32"/>
    </row>
    <row r="103" spans="1:1" ht="15" customHeight="1">
      <c r="A103" s="32"/>
    </row>
    <row r="104" spans="1:1" ht="15" customHeight="1">
      <c r="A104" s="32"/>
    </row>
    <row r="105" spans="1:1" ht="15" customHeight="1">
      <c r="A105" s="32"/>
    </row>
    <row r="106" spans="1:1" ht="15" customHeight="1">
      <c r="A106" s="32"/>
    </row>
    <row r="107" spans="1:1" ht="15" customHeight="1">
      <c r="A107" s="32"/>
    </row>
    <row r="108" spans="1:1" ht="15" customHeight="1">
      <c r="A108" s="32"/>
    </row>
    <row r="109" spans="1:1" ht="15" customHeight="1">
      <c r="A109" s="32"/>
    </row>
    <row r="110" spans="1:1" ht="15" customHeight="1">
      <c r="A110" s="32"/>
    </row>
    <row r="111" spans="1:1" ht="15" customHeight="1">
      <c r="A111" s="32"/>
    </row>
    <row r="112" spans="1:1" ht="15" customHeight="1">
      <c r="A112" s="32"/>
    </row>
    <row r="113" spans="1:1" ht="15" customHeight="1">
      <c r="A113" s="32"/>
    </row>
    <row r="114" spans="1:1" ht="15" customHeight="1">
      <c r="A114" s="32"/>
    </row>
    <row r="115" spans="1:1" ht="15" customHeight="1">
      <c r="A115" s="32"/>
    </row>
    <row r="116" spans="1:1" ht="15" customHeight="1">
      <c r="A116" s="32"/>
    </row>
    <row r="117" spans="1:1" ht="15" customHeight="1">
      <c r="A117" s="32"/>
    </row>
    <row r="118" spans="1:1" ht="15" customHeight="1">
      <c r="A118" s="32"/>
    </row>
    <row r="119" spans="1:1" ht="15" customHeight="1">
      <c r="A119" s="32"/>
    </row>
    <row r="120" spans="1:1" ht="15" customHeight="1">
      <c r="A120" s="32"/>
    </row>
    <row r="121" spans="1:1" ht="15" customHeight="1">
      <c r="A121" s="32"/>
    </row>
    <row r="122" spans="1:1" ht="15" customHeight="1">
      <c r="A122" s="32"/>
    </row>
    <row r="123" spans="1:1" ht="15" customHeight="1">
      <c r="A123" s="32"/>
    </row>
    <row r="124" spans="1:1" ht="15" customHeight="1">
      <c r="A124" s="32"/>
    </row>
    <row r="125" spans="1:1" ht="15" customHeight="1">
      <c r="A125" s="32"/>
    </row>
    <row r="126" spans="1:1" ht="15" customHeight="1">
      <c r="A126" s="32"/>
    </row>
    <row r="127" spans="1:1" ht="15" customHeight="1">
      <c r="A127" s="32"/>
    </row>
    <row r="128" spans="1:1" ht="15" customHeight="1">
      <c r="A128" s="32"/>
    </row>
    <row r="129" spans="1:1" ht="15" customHeight="1">
      <c r="A129" s="32"/>
    </row>
    <row r="130" spans="1:1" ht="15" customHeight="1">
      <c r="A130" s="32"/>
    </row>
    <row r="131" spans="1:1" ht="15" customHeight="1">
      <c r="A131" s="32"/>
    </row>
    <row r="132" spans="1:1" ht="15" customHeight="1">
      <c r="A132" s="32"/>
    </row>
    <row r="133" spans="1:1" ht="15" customHeight="1">
      <c r="A133" s="32"/>
    </row>
    <row r="134" spans="1:1" ht="15" customHeight="1">
      <c r="A134" s="32"/>
    </row>
    <row r="135" spans="1:1" ht="15" customHeight="1">
      <c r="A135" s="32"/>
    </row>
    <row r="136" spans="1:1" ht="15" customHeight="1">
      <c r="A136" s="32"/>
    </row>
    <row r="137" spans="1:1" ht="15" customHeight="1">
      <c r="A137" s="32"/>
    </row>
    <row r="138" spans="1:1" ht="15" customHeight="1">
      <c r="A138" s="32"/>
    </row>
    <row r="139" spans="1:1" ht="15" customHeight="1">
      <c r="A139" s="32"/>
    </row>
    <row r="140" spans="1:1" ht="15" customHeight="1">
      <c r="A140" s="32"/>
    </row>
    <row r="141" spans="1:1" ht="15" customHeight="1">
      <c r="A141" s="32"/>
    </row>
    <row r="142" spans="1:1" ht="15" customHeight="1">
      <c r="A142" s="32"/>
    </row>
    <row r="143" spans="1:1" ht="15" customHeight="1">
      <c r="A143" s="32"/>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9">
    <tabColor rgb="FFCED1A6"/>
  </sheetPr>
  <dimension ref="B1:P32"/>
  <sheetViews>
    <sheetView workbookViewId="0">
      <selection activeCell="H29" sqref="H29"/>
    </sheetView>
  </sheetViews>
  <sheetFormatPr defaultRowHeight="12"/>
  <cols>
    <col min="1" max="12" width="9.140625" style="32"/>
    <col min="13" max="13" width="9.140625" style="2239"/>
    <col min="14" max="14" width="13.42578125" style="201" customWidth="1"/>
    <col min="15" max="15" width="10.28515625" style="201" customWidth="1"/>
    <col min="16" max="16" width="12.7109375" style="201" customWidth="1"/>
    <col min="17" max="16384" width="9.140625" style="32"/>
  </cols>
  <sheetData>
    <row r="1" spans="2:16" ht="15" customHeight="1"/>
    <row r="2" spans="2:16" ht="15" customHeight="1"/>
    <row r="3" spans="2:16" ht="15" customHeight="1"/>
    <row r="4" spans="2:16" ht="15" customHeight="1"/>
    <row r="5" spans="2:16" ht="15" customHeight="1"/>
    <row r="6" spans="2:16" ht="15" customHeight="1">
      <c r="B6" s="157" t="s">
        <v>1105</v>
      </c>
    </row>
    <row r="7" spans="2:16" ht="15" customHeight="1">
      <c r="B7" s="37" t="s">
        <v>103</v>
      </c>
    </row>
    <row r="8" spans="2:16" ht="34.5" customHeight="1">
      <c r="N8" s="2249" t="s">
        <v>3008</v>
      </c>
      <c r="O8" s="2249" t="s">
        <v>3009</v>
      </c>
      <c r="P8" s="2249" t="s">
        <v>3284</v>
      </c>
    </row>
    <row r="9" spans="2:16">
      <c r="M9" s="2239">
        <v>2000</v>
      </c>
      <c r="N9" s="2243">
        <v>19294.04</v>
      </c>
      <c r="O9" s="2243">
        <v>128414.44499999999</v>
      </c>
      <c r="P9" s="2244">
        <f>+N9/O9</f>
        <v>0.15024820611108045</v>
      </c>
    </row>
    <row r="10" spans="2:16">
      <c r="M10" s="2239">
        <v>2001</v>
      </c>
      <c r="N10" s="2243">
        <v>19451.855</v>
      </c>
      <c r="O10" s="2243">
        <v>135775.00899999999</v>
      </c>
      <c r="P10" s="2244">
        <f t="shared" ref="P10:P27" si="0">+N10/O10</f>
        <v>0.14326535599787735</v>
      </c>
    </row>
    <row r="11" spans="2:16">
      <c r="M11" s="2239">
        <v>2002</v>
      </c>
      <c r="N11" s="2243">
        <v>18452.129000000004</v>
      </c>
      <c r="O11" s="2243">
        <v>142554.26300000001</v>
      </c>
      <c r="P11" s="2244">
        <f t="shared" si="0"/>
        <v>0.1294393349709928</v>
      </c>
    </row>
    <row r="12" spans="2:16">
      <c r="M12" s="2239">
        <v>2003</v>
      </c>
      <c r="N12" s="2243">
        <v>16968.699999999997</v>
      </c>
      <c r="O12" s="2243">
        <v>146067.85800000001</v>
      </c>
      <c r="P12" s="2244">
        <f t="shared" si="0"/>
        <v>0.11616997902440657</v>
      </c>
    </row>
    <row r="13" spans="2:16">
      <c r="M13" s="2239">
        <v>2004</v>
      </c>
      <c r="N13" s="2243">
        <v>18905.565999999999</v>
      </c>
      <c r="O13" s="2243">
        <v>152248.38800000001</v>
      </c>
      <c r="P13" s="2244">
        <f t="shared" si="0"/>
        <v>0.12417580408141989</v>
      </c>
    </row>
    <row r="14" spans="2:16">
      <c r="M14" s="2239">
        <v>2005</v>
      </c>
      <c r="N14" s="2243">
        <v>19680.743999999999</v>
      </c>
      <c r="O14" s="2243">
        <v>158552.70400000003</v>
      </c>
      <c r="P14" s="2244">
        <f t="shared" si="0"/>
        <v>0.12412745732800619</v>
      </c>
    </row>
    <row r="15" spans="2:16">
      <c r="M15" s="2239">
        <v>2006</v>
      </c>
      <c r="N15" s="2243">
        <v>21953.442999999999</v>
      </c>
      <c r="O15" s="2243">
        <v>166260.46900000001</v>
      </c>
      <c r="P15" s="2244">
        <f t="shared" si="0"/>
        <v>0.13204247005943426</v>
      </c>
    </row>
    <row r="16" spans="2:16">
      <c r="M16" s="2239">
        <v>2007</v>
      </c>
      <c r="N16" s="2243">
        <v>24489.584000000003</v>
      </c>
      <c r="O16" s="2243">
        <v>175483.40099999998</v>
      </c>
      <c r="P16" s="2244">
        <f t="shared" si="0"/>
        <v>0.13955498845158582</v>
      </c>
    </row>
    <row r="17" spans="2:16">
      <c r="M17" s="2239">
        <v>2008</v>
      </c>
      <c r="N17" s="2243">
        <v>25908.84599999999</v>
      </c>
      <c r="O17" s="2243">
        <v>179102.78099999999</v>
      </c>
      <c r="P17" s="2244">
        <f t="shared" si="0"/>
        <v>0.14465909381943093</v>
      </c>
    </row>
    <row r="18" spans="2:16">
      <c r="M18" s="2239">
        <v>2009</v>
      </c>
      <c r="N18" s="2243">
        <v>21037.902000000002</v>
      </c>
      <c r="O18" s="2243">
        <v>175416.43699999998</v>
      </c>
      <c r="P18" s="2244">
        <f t="shared" si="0"/>
        <v>0.11993118980064568</v>
      </c>
    </row>
    <row r="19" spans="2:16">
      <c r="M19" s="2239">
        <v>2010</v>
      </c>
      <c r="N19" s="2243">
        <v>20188.407000000003</v>
      </c>
      <c r="O19" s="2243">
        <v>179610.77900000004</v>
      </c>
      <c r="P19" s="2244">
        <f t="shared" si="0"/>
        <v>0.11240086542912883</v>
      </c>
    </row>
    <row r="20" spans="2:16">
      <c r="M20" s="2239">
        <v>2011</v>
      </c>
      <c r="N20" s="2243">
        <v>19111.120999999999</v>
      </c>
      <c r="O20" s="2243">
        <v>176096.171</v>
      </c>
      <c r="P20" s="2244">
        <f t="shared" si="0"/>
        <v>0.10852661299489584</v>
      </c>
    </row>
    <row r="21" spans="2:16">
      <c r="M21" s="2239">
        <v>2012</v>
      </c>
      <c r="N21" s="2243">
        <v>15806.967000000001</v>
      </c>
      <c r="O21" s="2243">
        <v>168295.56900000002</v>
      </c>
      <c r="P21" s="2244">
        <f t="shared" si="0"/>
        <v>9.392384537468125E-2</v>
      </c>
    </row>
    <row r="22" spans="2:16">
      <c r="M22" s="2239">
        <v>2013</v>
      </c>
      <c r="N22" s="2243">
        <v>15719.643</v>
      </c>
      <c r="O22" s="2243">
        <v>170492.26899999997</v>
      </c>
      <c r="P22" s="2244">
        <f t="shared" si="0"/>
        <v>9.2201500350728535E-2</v>
      </c>
    </row>
    <row r="23" spans="2:16">
      <c r="M23" s="2239">
        <v>2014</v>
      </c>
      <c r="N23" s="2243">
        <v>17365.976999999999</v>
      </c>
      <c r="O23" s="2243">
        <v>173053.69099999999</v>
      </c>
      <c r="P23" s="2244">
        <f t="shared" si="0"/>
        <v>0.10035022598853439</v>
      </c>
    </row>
    <row r="24" spans="2:16">
      <c r="M24" s="2239">
        <v>2015</v>
      </c>
      <c r="N24" s="2243">
        <v>18470.222999999998</v>
      </c>
      <c r="O24" s="2243">
        <v>179713.15899999999</v>
      </c>
      <c r="P24" s="2244">
        <f t="shared" si="0"/>
        <v>0.1027761300439886</v>
      </c>
    </row>
    <row r="25" spans="2:16">
      <c r="B25" s="37" t="s">
        <v>54</v>
      </c>
      <c r="M25" s="2239">
        <v>2016</v>
      </c>
      <c r="N25" s="2243">
        <v>20334.021000000001</v>
      </c>
      <c r="O25" s="2243">
        <v>186489.81099999999</v>
      </c>
      <c r="P25" s="2244">
        <f t="shared" si="0"/>
        <v>0.10903556012505156</v>
      </c>
    </row>
    <row r="26" spans="2:16">
      <c r="M26" s="2239">
        <v>2017</v>
      </c>
      <c r="N26" s="2243">
        <v>23237.843999999997</v>
      </c>
      <c r="O26" s="2243">
        <v>195947.20999999996</v>
      </c>
      <c r="P26" s="2244">
        <f t="shared" si="0"/>
        <v>0.11859236985308443</v>
      </c>
    </row>
    <row r="27" spans="2:16">
      <c r="M27" s="2239">
        <v>2018</v>
      </c>
      <c r="N27" s="2243">
        <v>25431.989999999998</v>
      </c>
      <c r="O27" s="2243">
        <v>203896.17700000003</v>
      </c>
      <c r="P27" s="2244">
        <f t="shared" si="0"/>
        <v>0.12473009731810712</v>
      </c>
    </row>
    <row r="28" spans="2:16" ht="15">
      <c r="M28" s="2247"/>
      <c r="N28" s="2243"/>
      <c r="O28" s="2243"/>
      <c r="P28" s="2244"/>
    </row>
    <row r="29" spans="2:16" ht="15" customHeight="1">
      <c r="M29" s="2248" t="s">
        <v>221</v>
      </c>
      <c r="N29" s="2243">
        <v>12949.198000000006</v>
      </c>
      <c r="O29" s="2243">
        <v>99659.467000000004</v>
      </c>
      <c r="P29" s="2244">
        <f t="shared" ref="P29:P30" si="1">+N29/O29</f>
        <v>0.12993444967952725</v>
      </c>
    </row>
    <row r="30" spans="2:16">
      <c r="M30" s="2248" t="s">
        <v>1149</v>
      </c>
      <c r="N30" s="2243">
        <v>14697.420000000002</v>
      </c>
      <c r="O30" s="2243">
        <v>102870.266</v>
      </c>
      <c r="P30" s="2244">
        <f t="shared" si="1"/>
        <v>0.14287335467762863</v>
      </c>
    </row>
    <row r="32" spans="2:16">
      <c r="P32" s="2244"/>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0">
    <tabColor rgb="FFCED1A6"/>
  </sheetPr>
  <dimension ref="B1:P29"/>
  <sheetViews>
    <sheetView workbookViewId="0">
      <selection activeCell="Q5" sqref="Q5"/>
    </sheetView>
  </sheetViews>
  <sheetFormatPr defaultRowHeight="12"/>
  <cols>
    <col min="1" max="12" width="9.140625" style="32"/>
    <col min="13" max="13" width="9.140625" style="2239"/>
    <col min="14" max="14" width="10.5703125" style="201" customWidth="1"/>
    <col min="15" max="15" width="9.140625" style="201"/>
    <col min="16" max="16" width="12.85546875" style="201" customWidth="1"/>
    <col min="17" max="16384" width="9.140625" style="32"/>
  </cols>
  <sheetData>
    <row r="1" spans="2:16" ht="15" customHeight="1"/>
    <row r="2" spans="2:16" ht="15" customHeight="1"/>
    <row r="3" spans="2:16" ht="15" customHeight="1"/>
    <row r="4" spans="2:16" ht="15" customHeight="1"/>
    <row r="5" spans="2:16" ht="15" customHeight="1"/>
    <row r="6" spans="2:16" ht="15" customHeight="1">
      <c r="B6" s="157" t="s">
        <v>1106</v>
      </c>
    </row>
    <row r="7" spans="2:16" ht="15" customHeight="1">
      <c r="B7" s="37" t="s">
        <v>103</v>
      </c>
      <c r="N7" s="2245" t="s">
        <v>220</v>
      </c>
      <c r="O7" s="2245" t="s">
        <v>28</v>
      </c>
      <c r="P7" s="2253" t="s">
        <v>3283</v>
      </c>
    </row>
    <row r="8" spans="2:16" ht="15" customHeight="1">
      <c r="M8" s="2239">
        <v>2000</v>
      </c>
      <c r="N8" s="2243">
        <v>36218.807000000001</v>
      </c>
      <c r="O8" s="2243">
        <v>128414.44499999999</v>
      </c>
      <c r="P8" s="2244">
        <f>+N8/O8</f>
        <v>0.28204620593890356</v>
      </c>
    </row>
    <row r="9" spans="2:16">
      <c r="M9" s="2239">
        <v>2001</v>
      </c>
      <c r="N9" s="2243">
        <v>37253.031999999999</v>
      </c>
      <c r="O9" s="2243">
        <v>135775.00899999999</v>
      </c>
      <c r="P9" s="2244">
        <f t="shared" ref="P9:P26" si="0">+N9/O9</f>
        <v>0.27437326113526533</v>
      </c>
    </row>
    <row r="10" spans="2:16">
      <c r="M10" s="2239">
        <v>2002</v>
      </c>
      <c r="N10" s="2243">
        <v>38594.232000000004</v>
      </c>
      <c r="O10" s="2243">
        <v>142554.26300000001</v>
      </c>
      <c r="P10" s="2244">
        <f t="shared" si="0"/>
        <v>0.27073362232597703</v>
      </c>
    </row>
    <row r="11" spans="2:16">
      <c r="M11" s="2239">
        <v>2003</v>
      </c>
      <c r="N11" s="2243">
        <v>39974.671000000002</v>
      </c>
      <c r="O11" s="2243">
        <v>146067.85800000001</v>
      </c>
      <c r="P11" s="2244">
        <f t="shared" si="0"/>
        <v>0.27367191897891729</v>
      </c>
    </row>
    <row r="12" spans="2:16">
      <c r="M12" s="2239">
        <v>2004</v>
      </c>
      <c r="N12" s="2243">
        <v>42122.64</v>
      </c>
      <c r="O12" s="2243">
        <v>152248.38800000001</v>
      </c>
      <c r="P12" s="2244">
        <f t="shared" si="0"/>
        <v>0.27667051555251931</v>
      </c>
    </row>
    <row r="13" spans="2:16">
      <c r="M13" s="2239">
        <v>2005</v>
      </c>
      <c r="N13" s="2243">
        <v>42942.679999999993</v>
      </c>
      <c r="O13" s="2243">
        <v>158552.70400000003</v>
      </c>
      <c r="P13" s="2244">
        <f t="shared" si="0"/>
        <v>0.27084167545953669</v>
      </c>
    </row>
    <row r="14" spans="2:16">
      <c r="M14" s="2239">
        <v>2006</v>
      </c>
      <c r="N14" s="2243">
        <v>50472.362999999998</v>
      </c>
      <c r="O14" s="2243">
        <v>166260.46900000001</v>
      </c>
      <c r="P14" s="2244">
        <f t="shared" si="0"/>
        <v>0.30357404441100183</v>
      </c>
    </row>
    <row r="15" spans="2:16">
      <c r="M15" s="2239">
        <v>2007</v>
      </c>
      <c r="N15" s="2243">
        <v>54740.616000000002</v>
      </c>
      <c r="O15" s="2243">
        <v>175483.40099999998</v>
      </c>
      <c r="P15" s="2244">
        <f t="shared" si="0"/>
        <v>0.31194184571337324</v>
      </c>
    </row>
    <row r="16" spans="2:16">
      <c r="M16" s="2239">
        <v>2008</v>
      </c>
      <c r="N16" s="2243">
        <v>55989.462</v>
      </c>
      <c r="O16" s="2243">
        <v>179102.78099999999</v>
      </c>
      <c r="P16" s="2244">
        <f t="shared" si="0"/>
        <v>0.31261079078386844</v>
      </c>
    </row>
    <row r="17" spans="2:16">
      <c r="M17" s="2239">
        <v>2009</v>
      </c>
      <c r="N17" s="2243">
        <v>47877.711000000003</v>
      </c>
      <c r="O17" s="2243">
        <v>175416.43699999998</v>
      </c>
      <c r="P17" s="2244">
        <f t="shared" si="0"/>
        <v>0.27293742718078357</v>
      </c>
    </row>
    <row r="18" spans="2:16">
      <c r="M18" s="2239">
        <v>2010</v>
      </c>
      <c r="N18" s="2243">
        <v>54007.72</v>
      </c>
      <c r="O18" s="2243">
        <v>179610.77900000004</v>
      </c>
      <c r="P18" s="2244">
        <f t="shared" si="0"/>
        <v>0.30069308924939292</v>
      </c>
    </row>
    <row r="19" spans="2:16">
      <c r="M19" s="2239">
        <v>2011</v>
      </c>
      <c r="N19" s="2243">
        <v>60673.692000000003</v>
      </c>
      <c r="O19" s="2243">
        <v>176096.171</v>
      </c>
      <c r="P19" s="2244">
        <f t="shared" si="0"/>
        <v>0.34454861599460901</v>
      </c>
    </row>
    <row r="20" spans="2:16">
      <c r="M20" s="2239">
        <v>2012</v>
      </c>
      <c r="N20" s="2243">
        <v>63578.724999999999</v>
      </c>
      <c r="O20" s="2243">
        <v>168295.56900000002</v>
      </c>
      <c r="P20" s="2244">
        <f t="shared" si="0"/>
        <v>0.37778014821055683</v>
      </c>
    </row>
    <row r="21" spans="2:16">
      <c r="M21" s="2239">
        <v>2013</v>
      </c>
      <c r="N21" s="2243">
        <v>67526.028999999995</v>
      </c>
      <c r="O21" s="2243">
        <v>170492.26899999997</v>
      </c>
      <c r="P21" s="2244">
        <f t="shared" si="0"/>
        <v>0.39606504972961565</v>
      </c>
    </row>
    <row r="22" spans="2:16">
      <c r="M22" s="2239">
        <v>2014</v>
      </c>
      <c r="N22" s="2243">
        <v>69595.217000000004</v>
      </c>
      <c r="O22" s="2243">
        <v>173053.69099999999</v>
      </c>
      <c r="P22" s="2244">
        <f t="shared" si="0"/>
        <v>0.40215968002670344</v>
      </c>
    </row>
    <row r="23" spans="2:16">
      <c r="M23" s="2239">
        <v>2015</v>
      </c>
      <c r="N23" s="2243">
        <v>72990.706999999995</v>
      </c>
      <c r="O23" s="2243">
        <v>179713.15899999999</v>
      </c>
      <c r="P23" s="2244">
        <f t="shared" si="0"/>
        <v>0.40615115446276251</v>
      </c>
    </row>
    <row r="24" spans="2:16">
      <c r="M24" s="2239">
        <v>2016</v>
      </c>
      <c r="N24" s="2243">
        <v>74989.089000000007</v>
      </c>
      <c r="O24" s="2243">
        <v>186489.81099999999</v>
      </c>
      <c r="P24" s="2244">
        <f t="shared" si="0"/>
        <v>0.40210823635828563</v>
      </c>
    </row>
    <row r="25" spans="2:16">
      <c r="M25" s="2239">
        <v>2017</v>
      </c>
      <c r="N25" s="2243">
        <v>83717.008000000002</v>
      </c>
      <c r="O25" s="2243">
        <v>195947.20999999996</v>
      </c>
      <c r="P25" s="2244">
        <f t="shared" si="0"/>
        <v>0.42724266398077326</v>
      </c>
    </row>
    <row r="26" spans="2:16">
      <c r="M26" s="2239">
        <v>2018</v>
      </c>
      <c r="N26" s="2243">
        <v>88739.145000000004</v>
      </c>
      <c r="O26" s="2243">
        <v>203896.17700000003</v>
      </c>
      <c r="P26" s="2244">
        <f t="shared" si="0"/>
        <v>0.43521730669820258</v>
      </c>
    </row>
    <row r="27" spans="2:16">
      <c r="N27" s="2243"/>
      <c r="O27" s="2243"/>
      <c r="P27" s="2244"/>
    </row>
    <row r="28" spans="2:16">
      <c r="M28" s="2239" t="s">
        <v>1150</v>
      </c>
      <c r="N28" s="2243">
        <v>66583.320000000007</v>
      </c>
      <c r="O28" s="2243">
        <v>152355.74300000002</v>
      </c>
      <c r="P28" s="2244">
        <f t="shared" ref="P28:P29" si="1">+N28/O28</f>
        <v>0.43702533746955635</v>
      </c>
    </row>
    <row r="29" spans="2:16">
      <c r="B29" s="37" t="s">
        <v>54</v>
      </c>
      <c r="M29" s="2239" t="s">
        <v>1151</v>
      </c>
      <c r="N29" s="2243">
        <v>68556.316000000006</v>
      </c>
      <c r="O29" s="2243">
        <v>157692.859</v>
      </c>
      <c r="P29" s="2244">
        <f t="shared" si="1"/>
        <v>0.43474584984219233</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1">
    <tabColor rgb="FFCED1A6"/>
  </sheetPr>
  <dimension ref="B1:W33"/>
  <sheetViews>
    <sheetView workbookViewId="0">
      <selection activeCell="M24" sqref="M24"/>
    </sheetView>
  </sheetViews>
  <sheetFormatPr defaultRowHeight="12"/>
  <cols>
    <col min="1" max="12" width="9.140625" style="32"/>
    <col min="13" max="13" width="15.42578125" style="32" bestFit="1" customWidth="1"/>
    <col min="14" max="16384" width="9.140625" style="32"/>
  </cols>
  <sheetData>
    <row r="1" spans="2:23" ht="15" customHeight="1"/>
    <row r="2" spans="2:23" ht="15" customHeight="1"/>
    <row r="3" spans="2:23" ht="15" customHeight="1"/>
    <row r="4" spans="2:23" ht="15" customHeight="1"/>
    <row r="5" spans="2:23" ht="15" customHeight="1"/>
    <row r="6" spans="2:23" ht="15" customHeight="1">
      <c r="B6" s="157" t="s">
        <v>1120</v>
      </c>
    </row>
    <row r="7" spans="2:23" ht="15" customHeight="1">
      <c r="B7" s="37" t="s">
        <v>3005</v>
      </c>
      <c r="M7" s="155"/>
      <c r="N7" s="155"/>
    </row>
    <row r="8" spans="2:23" ht="15" customHeight="1">
      <c r="M8" s="2251"/>
      <c r="N8" s="2239">
        <v>2010</v>
      </c>
      <c r="O8" s="2239">
        <v>2011</v>
      </c>
      <c r="P8" s="2239">
        <v>2012</v>
      </c>
      <c r="Q8" s="2239">
        <v>2013</v>
      </c>
      <c r="R8" s="2239">
        <v>2014</v>
      </c>
      <c r="S8" s="2239">
        <v>2015</v>
      </c>
      <c r="T8" s="2239">
        <v>2016</v>
      </c>
      <c r="U8" s="2239">
        <v>2017</v>
      </c>
      <c r="V8" s="2239">
        <v>2018</v>
      </c>
      <c r="W8" s="202"/>
    </row>
    <row r="9" spans="2:23">
      <c r="M9" s="2251" t="s">
        <v>1180</v>
      </c>
      <c r="N9" s="2250">
        <v>11.323745915067098</v>
      </c>
      <c r="O9" s="2250">
        <v>4.0020747420341447</v>
      </c>
      <c r="P9" s="2250">
        <v>-2.2580321135520736</v>
      </c>
      <c r="Q9" s="2250">
        <v>1.2255692511406571</v>
      </c>
      <c r="R9" s="2250">
        <v>4.6033035204620623</v>
      </c>
      <c r="S9" s="2250">
        <v>5.4233273161607167</v>
      </c>
      <c r="T9" s="2250">
        <v>3.4180231959987588</v>
      </c>
      <c r="U9" s="2250">
        <v>5.2870888510724914</v>
      </c>
      <c r="V9" s="2250">
        <v>3.0711864810915066</v>
      </c>
    </row>
    <row r="10" spans="2:23">
      <c r="M10" s="2251" t="s">
        <v>220</v>
      </c>
      <c r="N10" s="2250">
        <v>9.208990429791907</v>
      </c>
      <c r="O10" s="2250">
        <v>6.8829374470511739</v>
      </c>
      <c r="P10" s="2250">
        <v>3.0805630578351284</v>
      </c>
      <c r="Q10" s="2250">
        <v>7.2023073524529968</v>
      </c>
      <c r="R10" s="2250">
        <v>4.3035302875614523</v>
      </c>
      <c r="S10" s="2250">
        <v>6.2615352121031753</v>
      </c>
      <c r="T10" s="2250">
        <v>4.4306483709672495</v>
      </c>
      <c r="U10" s="2250">
        <v>8.4056268505942064</v>
      </c>
      <c r="V10" s="2250">
        <v>3.8253997987905297</v>
      </c>
    </row>
    <row r="11" spans="2:23">
      <c r="M11" s="2251" t="s">
        <v>1181</v>
      </c>
      <c r="N11" s="2250">
        <v>-2.1147554852751913</v>
      </c>
      <c r="O11" s="2250">
        <v>2.8808627050170292</v>
      </c>
      <c r="P11" s="2250">
        <v>5.338595171387202</v>
      </c>
      <c r="Q11" s="2250">
        <v>5.97673810131234</v>
      </c>
      <c r="R11" s="2250">
        <v>-0.29977323290060998</v>
      </c>
      <c r="S11" s="2250">
        <v>0.83820789594245859</v>
      </c>
      <c r="T11" s="2250">
        <v>1.0126251749684907</v>
      </c>
      <c r="U11" s="2250">
        <v>3.1185379995217151</v>
      </c>
      <c r="V11" s="2250">
        <v>0.75421331769902311</v>
      </c>
    </row>
    <row r="12" spans="2:23">
      <c r="M12" s="2243"/>
      <c r="N12" s="2243"/>
      <c r="O12" s="2244"/>
      <c r="P12" s="201"/>
      <c r="Q12" s="201"/>
      <c r="R12" s="201"/>
      <c r="S12" s="201"/>
      <c r="T12" s="201"/>
      <c r="U12" s="201"/>
      <c r="V12" s="201"/>
    </row>
    <row r="13" spans="2:23">
      <c r="M13" s="153"/>
      <c r="N13" s="153"/>
      <c r="O13" s="154"/>
    </row>
    <row r="14" spans="2:23">
      <c r="M14" s="153"/>
      <c r="N14" s="153"/>
      <c r="O14" s="154"/>
    </row>
    <row r="15" spans="2:23">
      <c r="M15" s="153"/>
      <c r="N15" s="153"/>
      <c r="O15" s="154"/>
    </row>
    <row r="16" spans="2:23">
      <c r="M16" s="153"/>
      <c r="N16" s="153"/>
      <c r="O16" s="154"/>
    </row>
    <row r="17" spans="13:15">
      <c r="M17" s="153"/>
      <c r="N17" s="153"/>
      <c r="O17" s="154"/>
    </row>
    <row r="18" spans="13:15">
      <c r="M18" s="153"/>
      <c r="N18" s="153"/>
      <c r="O18" s="154"/>
    </row>
    <row r="19" spans="13:15">
      <c r="M19" s="153"/>
      <c r="N19" s="153"/>
      <c r="O19" s="154"/>
    </row>
    <row r="20" spans="13:15">
      <c r="M20" s="153"/>
      <c r="N20" s="153"/>
      <c r="O20" s="154"/>
    </row>
    <row r="21" spans="13:15">
      <c r="M21" s="153"/>
      <c r="N21" s="153"/>
      <c r="O21" s="154"/>
    </row>
    <row r="22" spans="13:15">
      <c r="M22" s="153"/>
      <c r="N22" s="153"/>
      <c r="O22" s="154"/>
    </row>
    <row r="23" spans="13:15">
      <c r="M23" s="153"/>
      <c r="N23" s="153"/>
      <c r="O23" s="154"/>
    </row>
    <row r="24" spans="13:15">
      <c r="M24" s="153"/>
      <c r="N24" s="153"/>
      <c r="O24" s="154"/>
    </row>
    <row r="25" spans="13:15">
      <c r="M25" s="153"/>
      <c r="N25" s="153"/>
      <c r="O25" s="154"/>
    </row>
    <row r="26" spans="13:15">
      <c r="M26" s="153"/>
      <c r="N26" s="153"/>
      <c r="O26" s="154"/>
    </row>
    <row r="27" spans="13:15">
      <c r="M27" s="153"/>
      <c r="N27" s="153"/>
      <c r="O27" s="154"/>
    </row>
    <row r="28" spans="13:15">
      <c r="M28" s="153"/>
      <c r="N28" s="153"/>
      <c r="O28" s="154"/>
    </row>
    <row r="33" spans="2:2">
      <c r="B33" s="37" t="s">
        <v>244</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2">
    <tabColor rgb="FFCED1A6"/>
  </sheetPr>
  <dimension ref="C1:P26"/>
  <sheetViews>
    <sheetView workbookViewId="0">
      <selection activeCell="L30" sqref="L30"/>
    </sheetView>
  </sheetViews>
  <sheetFormatPr defaultRowHeight="12"/>
  <cols>
    <col min="1" max="12" width="9.140625" style="32"/>
    <col min="13" max="14" width="9.140625" style="2239"/>
    <col min="15" max="15" width="22.140625" style="201" customWidth="1"/>
    <col min="16" max="16" width="11.85546875" style="201" bestFit="1" customWidth="1"/>
    <col min="17" max="16384" width="9.140625" style="32"/>
  </cols>
  <sheetData>
    <row r="1" spans="3:16" ht="15" customHeight="1"/>
    <row r="2" spans="3:16" ht="15" customHeight="1"/>
    <row r="3" spans="3:16" ht="15" customHeight="1"/>
    <row r="4" spans="3:16" ht="15" customHeight="1"/>
    <row r="5" spans="3:16" ht="24" customHeight="1">
      <c r="C5" s="157" t="s">
        <v>1103</v>
      </c>
    </row>
    <row r="6" spans="3:16" ht="15" customHeight="1">
      <c r="C6" s="37" t="s">
        <v>3010</v>
      </c>
    </row>
    <row r="7" spans="3:16" ht="25.5" customHeight="1">
      <c r="M7" s="2253"/>
      <c r="O7" s="2249" t="s">
        <v>1064</v>
      </c>
      <c r="P7" s="2245" t="s">
        <v>1065</v>
      </c>
    </row>
    <row r="8" spans="3:16">
      <c r="M8" s="2253">
        <v>2015</v>
      </c>
      <c r="N8" s="2240" t="s">
        <v>24</v>
      </c>
      <c r="O8" s="2252">
        <v>13.736030828516377</v>
      </c>
      <c r="P8" s="2252">
        <v>12.444685666289647</v>
      </c>
    </row>
    <row r="9" spans="3:16">
      <c r="M9" s="2253"/>
      <c r="N9" s="2240" t="s">
        <v>25</v>
      </c>
      <c r="O9" s="2252">
        <v>11.928016611551181</v>
      </c>
      <c r="P9" s="2252">
        <v>12.444685666289647</v>
      </c>
    </row>
    <row r="10" spans="3:16">
      <c r="M10" s="2253"/>
      <c r="N10" s="2240" t="s">
        <v>26</v>
      </c>
      <c r="O10" s="2252">
        <v>11.913517259968039</v>
      </c>
      <c r="P10" s="2252">
        <v>12.444685666289647</v>
      </c>
    </row>
    <row r="11" spans="3:16">
      <c r="M11" s="2253"/>
      <c r="N11" s="2240" t="s">
        <v>27</v>
      </c>
      <c r="O11" s="2252">
        <v>12.201177965122993</v>
      </c>
      <c r="P11" s="2252">
        <v>12.444685666289647</v>
      </c>
    </row>
    <row r="12" spans="3:16">
      <c r="M12" s="2253">
        <v>2016</v>
      </c>
      <c r="N12" s="2240" t="s">
        <v>24</v>
      </c>
      <c r="O12" s="2252">
        <v>12.422866457096287</v>
      </c>
      <c r="P12" s="2252">
        <v>11.068940875906748</v>
      </c>
    </row>
    <row r="13" spans="3:16">
      <c r="M13" s="2253"/>
      <c r="N13" s="2240" t="s">
        <v>25</v>
      </c>
      <c r="O13" s="2252">
        <v>10.835157597008854</v>
      </c>
      <c r="P13" s="2252">
        <v>11.068940875906748</v>
      </c>
    </row>
    <row r="14" spans="3:16">
      <c r="M14" s="2253"/>
      <c r="N14" s="2240" t="s">
        <v>26</v>
      </c>
      <c r="O14" s="2252">
        <v>10.54500095950873</v>
      </c>
      <c r="P14" s="2252">
        <v>11.068940875906748</v>
      </c>
    </row>
    <row r="15" spans="3:16">
      <c r="M15" s="2253"/>
      <c r="N15" s="2240" t="s">
        <v>27</v>
      </c>
      <c r="O15" s="2252">
        <v>10.472738490013111</v>
      </c>
      <c r="P15" s="2252">
        <v>11.068940875906748</v>
      </c>
    </row>
    <row r="16" spans="3:16">
      <c r="M16" s="2253">
        <v>2017</v>
      </c>
      <c r="N16" s="2240" t="s">
        <v>24</v>
      </c>
      <c r="O16" s="2252">
        <v>10.109996140486297</v>
      </c>
      <c r="P16" s="2252">
        <v>8.8704067819610053</v>
      </c>
    </row>
    <row r="17" spans="3:16">
      <c r="M17" s="2253"/>
      <c r="N17" s="2240" t="s">
        <v>25</v>
      </c>
      <c r="O17" s="2252">
        <v>8.8360335516488551</v>
      </c>
      <c r="P17" s="2252">
        <v>8.8704067819610053</v>
      </c>
    </row>
    <row r="18" spans="3:16">
      <c r="M18" s="2253"/>
      <c r="N18" s="2240" t="s">
        <v>26</v>
      </c>
      <c r="O18" s="2252">
        <v>8.4619782732990281</v>
      </c>
      <c r="P18" s="2252">
        <v>8.8704067819610053</v>
      </c>
    </row>
    <row r="19" spans="3:16">
      <c r="M19" s="2253"/>
      <c r="N19" s="2240" t="s">
        <v>27</v>
      </c>
      <c r="O19" s="2252">
        <v>8.0736191624098428</v>
      </c>
      <c r="P19" s="2252">
        <v>8.8704067819610053</v>
      </c>
    </row>
    <row r="20" spans="3:16">
      <c r="M20" s="2253">
        <v>2018</v>
      </c>
      <c r="N20" s="2240" t="s">
        <v>24</v>
      </c>
      <c r="O20" s="2252">
        <v>7.8611409293053214</v>
      </c>
      <c r="P20" s="2252">
        <v>6.9940511493049282</v>
      </c>
    </row>
    <row r="21" spans="3:16">
      <c r="M21" s="2253"/>
      <c r="N21" s="2240" t="s">
        <v>25</v>
      </c>
      <c r="O21" s="2252">
        <v>6.731725985457329</v>
      </c>
      <c r="P21" s="2252">
        <v>6.9940511493049282</v>
      </c>
    </row>
    <row r="22" spans="3:16">
      <c r="N22" s="2240" t="s">
        <v>26</v>
      </c>
      <c r="O22" s="2252">
        <v>6.7110645989915323</v>
      </c>
      <c r="P22" s="2252">
        <v>6.9940511493049282</v>
      </c>
    </row>
    <row r="23" spans="3:16">
      <c r="N23" s="2240" t="s">
        <v>27</v>
      </c>
      <c r="O23" s="2252">
        <v>6.6722730834655302</v>
      </c>
      <c r="P23" s="2252">
        <v>6.9940511493049282</v>
      </c>
    </row>
    <row r="24" spans="3:16">
      <c r="M24" s="2253">
        <v>2019</v>
      </c>
      <c r="N24" s="2240" t="s">
        <v>24</v>
      </c>
      <c r="O24" s="2252">
        <v>6.7559563614130962</v>
      </c>
      <c r="P24" s="2252">
        <v>6.3847233499802343</v>
      </c>
    </row>
    <row r="25" spans="3:16">
      <c r="M25" s="2253"/>
      <c r="N25" s="2240" t="s">
        <v>25</v>
      </c>
      <c r="O25" s="2252">
        <v>6.2629883129015642</v>
      </c>
      <c r="P25" s="2252">
        <v>6.3847233499802343</v>
      </c>
    </row>
    <row r="26" spans="3:16">
      <c r="C26" s="37" t="s">
        <v>54</v>
      </c>
      <c r="N26" s="2240" t="s">
        <v>26</v>
      </c>
      <c r="O26" s="2252">
        <v>6.1352253756260433</v>
      </c>
      <c r="P26" s="2252">
        <v>6.3847233499802343</v>
      </c>
    </row>
  </sheetData>
  <pageMargins left="0.7" right="0.7" top="0.75" bottom="0.75" header="0.3" footer="0.3"/>
  <pageSetup paperSize="9" orientation="portrait" r:id="rId1"/>
  <ignoredErrors>
    <ignoredError sqref="Q8:Q25" formulaRange="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3">
    <tabColor rgb="FFCED1A6"/>
  </sheetPr>
  <dimension ref="C1:V31"/>
  <sheetViews>
    <sheetView workbookViewId="0">
      <selection activeCell="H34" sqref="H34"/>
    </sheetView>
  </sheetViews>
  <sheetFormatPr defaultRowHeight="12"/>
  <cols>
    <col min="1" max="12" width="9.140625" style="32"/>
    <col min="13" max="13" width="22.42578125" style="32" bestFit="1" customWidth="1"/>
    <col min="14" max="15" width="8.7109375" style="2239" customWidth="1"/>
    <col min="16" max="16" width="8.7109375" style="201" customWidth="1"/>
    <col min="17" max="17" width="9.5703125" style="201" bestFit="1" customWidth="1"/>
    <col min="18" max="18" width="21.42578125" style="201" bestFit="1" customWidth="1"/>
    <col min="19" max="19" width="36.7109375" style="201" bestFit="1" customWidth="1"/>
    <col min="20" max="20" width="14.42578125" style="201" bestFit="1" customWidth="1"/>
    <col min="21" max="22" width="8.7109375" style="32" customWidth="1"/>
    <col min="23" max="16384" width="9.140625" style="32"/>
  </cols>
  <sheetData>
    <row r="1" spans="3:22" ht="15" customHeight="1"/>
    <row r="2" spans="3:22" ht="15" customHeight="1"/>
    <row r="3" spans="3:22" ht="15" customHeight="1"/>
    <row r="4" spans="3:22" ht="15" customHeight="1"/>
    <row r="5" spans="3:22" ht="15" customHeight="1"/>
    <row r="6" spans="3:22" ht="15" customHeight="1">
      <c r="C6" s="157" t="s">
        <v>1126</v>
      </c>
    </row>
    <row r="7" spans="3:22" ht="15" customHeight="1">
      <c r="C7" s="37" t="s">
        <v>3005</v>
      </c>
      <c r="P7" s="2239" t="s">
        <v>49</v>
      </c>
      <c r="Q7" s="2239" t="s">
        <v>1182</v>
      </c>
      <c r="R7" s="2239" t="s">
        <v>1183</v>
      </c>
      <c r="S7" s="2239" t="s">
        <v>1184</v>
      </c>
      <c r="T7" s="2239" t="s">
        <v>1185</v>
      </c>
    </row>
    <row r="8" spans="3:22" ht="15" customHeight="1">
      <c r="L8" s="158"/>
      <c r="M8" s="1346"/>
      <c r="N8" s="2254">
        <v>2015</v>
      </c>
      <c r="O8" s="2255" t="s">
        <v>24</v>
      </c>
      <c r="P8" s="2256">
        <v>1.5699473672321604</v>
      </c>
      <c r="Q8" s="2256">
        <v>-0.1829722830874865</v>
      </c>
      <c r="R8" s="2256">
        <v>0.77706747385303543</v>
      </c>
      <c r="S8" s="2256">
        <v>-1.2130384693577902</v>
      </c>
      <c r="T8" s="2256">
        <v>1.1339763717274138</v>
      </c>
      <c r="U8" s="1347"/>
      <c r="V8" s="1347"/>
    </row>
    <row r="9" spans="3:22">
      <c r="L9" s="158"/>
      <c r="M9" s="1346"/>
      <c r="N9" s="2254"/>
      <c r="O9" s="2255" t="s">
        <v>25</v>
      </c>
      <c r="P9" s="2256">
        <v>1.6723519248659877</v>
      </c>
      <c r="Q9" s="2256">
        <v>0.28352456474549292</v>
      </c>
      <c r="R9" s="2256">
        <v>0.40313649049749689</v>
      </c>
      <c r="S9" s="2256">
        <v>-0.95911044167811121</v>
      </c>
      <c r="T9" s="2256">
        <v>1.4663536082930761</v>
      </c>
      <c r="U9" s="1347"/>
      <c r="V9" s="1347"/>
    </row>
    <row r="10" spans="3:22">
      <c r="L10" s="158"/>
      <c r="M10" s="1346"/>
      <c r="N10" s="2254"/>
      <c r="O10" s="2255" t="s">
        <v>26</v>
      </c>
      <c r="P10" s="2256">
        <v>1.0010733609340561</v>
      </c>
      <c r="Q10" s="2256">
        <v>-0.10514556088585116</v>
      </c>
      <c r="R10" s="2256">
        <v>0.63525443035202023</v>
      </c>
      <c r="S10" s="2256">
        <v>-1.4150840069220831</v>
      </c>
      <c r="T10" s="2256">
        <v>0.22343431688243243</v>
      </c>
      <c r="U10" s="1347"/>
      <c r="V10" s="1347"/>
    </row>
    <row r="11" spans="3:22">
      <c r="L11" s="158"/>
      <c r="M11" s="150"/>
      <c r="N11" s="2254"/>
      <c r="O11" s="2255" t="s">
        <v>27</v>
      </c>
      <c r="P11" s="2238">
        <v>1.2467717517143055</v>
      </c>
      <c r="Q11" s="2238">
        <v>0.15362009083622849</v>
      </c>
      <c r="R11" s="2238">
        <v>0.8727402262000199</v>
      </c>
      <c r="S11" s="2238">
        <v>-0.55214177575919443</v>
      </c>
      <c r="T11" s="2238">
        <v>1.556238311514818</v>
      </c>
    </row>
    <row r="12" spans="3:22">
      <c r="L12" s="158"/>
      <c r="M12" s="150"/>
      <c r="N12" s="2254">
        <v>2016</v>
      </c>
      <c r="O12" s="2255" t="s">
        <v>24</v>
      </c>
      <c r="P12" s="2238">
        <v>1.4272631837573422</v>
      </c>
      <c r="Q12" s="2238">
        <v>0.38194366889280884</v>
      </c>
      <c r="R12" s="2238">
        <v>1.563512094882728E-2</v>
      </c>
      <c r="S12" s="2238">
        <v>-0.95597596658551176</v>
      </c>
      <c r="T12" s="2238">
        <v>0.80855911192512053</v>
      </c>
    </row>
    <row r="13" spans="3:22">
      <c r="L13" s="158"/>
      <c r="M13" s="150"/>
      <c r="N13" s="2254"/>
      <c r="O13" s="2255" t="s">
        <v>25</v>
      </c>
      <c r="P13" s="2238">
        <v>1.0827803003842169</v>
      </c>
      <c r="Q13" s="2238">
        <v>0.17464198393293787</v>
      </c>
      <c r="R13" s="2238">
        <v>0.18119105833042098</v>
      </c>
      <c r="S13" s="2238">
        <v>-0.79680405169402768</v>
      </c>
      <c r="T13" s="2238">
        <v>0.47371638141808603</v>
      </c>
    </row>
    <row r="14" spans="3:22">
      <c r="L14" s="158"/>
      <c r="M14" s="150"/>
      <c r="N14" s="2254"/>
      <c r="O14" s="2255" t="s">
        <v>26</v>
      </c>
      <c r="P14" s="2238">
        <v>1.6086376849605453</v>
      </c>
      <c r="Q14" s="2238">
        <v>0.11802504753786588</v>
      </c>
      <c r="R14" s="2238">
        <v>7.6497715996767149E-2</v>
      </c>
      <c r="S14" s="2238">
        <v>-1.9670841256310235E-2</v>
      </c>
      <c r="T14" s="2238">
        <v>1.8840294625489094</v>
      </c>
    </row>
    <row r="15" spans="3:22">
      <c r="L15" s="158"/>
      <c r="M15" s="150"/>
      <c r="N15" s="2254"/>
      <c r="O15" s="2255" t="s">
        <v>27</v>
      </c>
      <c r="P15" s="2238">
        <v>1.1597062369834525</v>
      </c>
      <c r="Q15" s="2238">
        <v>0.41652965033432016</v>
      </c>
      <c r="R15" s="2238">
        <v>0.41214512769921968</v>
      </c>
      <c r="S15" s="2238">
        <v>-0.3595308560780443</v>
      </c>
      <c r="T15" s="2238">
        <v>1.7998465417077796</v>
      </c>
    </row>
    <row r="16" spans="3:22">
      <c r="L16" s="158"/>
      <c r="M16" s="150"/>
      <c r="N16" s="2254">
        <v>2017</v>
      </c>
      <c r="O16" s="2255" t="s">
        <v>24</v>
      </c>
      <c r="P16" s="2238">
        <v>2.470476148272879</v>
      </c>
      <c r="Q16" s="2238">
        <v>0.35450778809296923</v>
      </c>
      <c r="R16" s="2238">
        <v>0.16395985199300006</v>
      </c>
      <c r="S16" s="2238">
        <v>0.11964637848137651</v>
      </c>
      <c r="T16" s="2238">
        <v>3.2082954822413683</v>
      </c>
    </row>
    <row r="17" spans="3:20">
      <c r="L17" s="158"/>
      <c r="M17" s="150"/>
      <c r="N17" s="2254"/>
      <c r="O17" s="2255" t="s">
        <v>25</v>
      </c>
      <c r="P17" s="2238">
        <v>2.3204780010863706</v>
      </c>
      <c r="Q17" s="2238">
        <v>0.65181966322650819</v>
      </c>
      <c r="R17" s="2238">
        <v>0.17599130907115915</v>
      </c>
      <c r="S17" s="2238">
        <v>6.7354698533405893E-2</v>
      </c>
      <c r="T17" s="2238">
        <v>3.4307441607821687</v>
      </c>
    </row>
    <row r="18" spans="3:20">
      <c r="L18" s="158"/>
      <c r="M18" s="150"/>
      <c r="N18" s="2254"/>
      <c r="O18" s="2255" t="s">
        <v>26</v>
      </c>
      <c r="P18" s="2238">
        <v>2.7888018878043548</v>
      </c>
      <c r="Q18" s="2238">
        <v>0.22739461546712397</v>
      </c>
      <c r="R18" s="2238">
        <v>0.89885230076155764</v>
      </c>
      <c r="S18" s="2238">
        <v>-0.80017161857771169</v>
      </c>
      <c r="T18" s="2238">
        <v>3.035503593263968</v>
      </c>
    </row>
    <row r="19" spans="3:20">
      <c r="L19" s="158"/>
      <c r="M19" s="150"/>
      <c r="N19" s="2254"/>
      <c r="O19" s="2255" t="s">
        <v>27</v>
      </c>
      <c r="P19" s="2238">
        <v>2.5605133947799161</v>
      </c>
      <c r="Q19" s="2238">
        <v>0.3014902231027653</v>
      </c>
      <c r="R19" s="2238">
        <v>1.0358342665173599</v>
      </c>
      <c r="S19" s="2238">
        <v>-0.5792919286760273</v>
      </c>
      <c r="T19" s="2238">
        <v>3.4735980704625433</v>
      </c>
    </row>
    <row r="20" spans="3:20">
      <c r="L20" s="158"/>
      <c r="M20" s="150"/>
      <c r="N20" s="2254">
        <v>2018</v>
      </c>
      <c r="O20" s="2255" t="s">
        <v>24</v>
      </c>
      <c r="P20" s="2238">
        <v>2.279899529851217</v>
      </c>
      <c r="Q20" s="2238">
        <v>4.2935961014154882E-3</v>
      </c>
      <c r="R20" s="2238">
        <v>1.1893261200918834</v>
      </c>
      <c r="S20" s="2238">
        <v>-0.34348768811317909</v>
      </c>
      <c r="T20" s="2238">
        <v>3.1901419033511331</v>
      </c>
    </row>
    <row r="21" spans="3:20">
      <c r="L21" s="158"/>
      <c r="M21" s="150"/>
      <c r="N21" s="2254"/>
      <c r="O21" s="2255" t="s">
        <v>25</v>
      </c>
      <c r="P21" s="2238">
        <v>1.8254768506848127</v>
      </c>
      <c r="Q21" s="2238">
        <v>2.1006638097632287E-3</v>
      </c>
      <c r="R21" s="2238">
        <v>0.82346021342744524</v>
      </c>
      <c r="S21" s="2238">
        <v>-0.35291152004033216</v>
      </c>
      <c r="T21" s="2238">
        <v>2.3884547517015449</v>
      </c>
    </row>
    <row r="22" spans="3:20">
      <c r="L22" s="158"/>
      <c r="M22" s="150"/>
      <c r="N22" s="2254"/>
      <c r="O22" s="2255" t="s">
        <v>26</v>
      </c>
      <c r="P22" s="2238">
        <v>1.4282739954195312</v>
      </c>
      <c r="Q22" s="2238">
        <v>0.32687903393712242</v>
      </c>
      <c r="R22" s="2238">
        <v>0.24151571934207955</v>
      </c>
      <c r="S22" s="2238">
        <v>-6.0378929835519256E-2</v>
      </c>
      <c r="T22" s="2238">
        <v>2.0778679991671822</v>
      </c>
    </row>
    <row r="23" spans="3:20">
      <c r="L23" s="158"/>
      <c r="M23" s="150"/>
      <c r="N23" s="2254"/>
      <c r="O23" s="2255" t="s">
        <v>27</v>
      </c>
      <c r="P23" s="2238">
        <v>1.8710066806801413</v>
      </c>
      <c r="Q23" s="2238">
        <v>-0.3787799954213405</v>
      </c>
      <c r="R23" s="2238">
        <v>0.33715582010031447</v>
      </c>
      <c r="S23" s="2238">
        <v>-0.11446648213282251</v>
      </c>
      <c r="T23" s="2238">
        <v>1.6254240462860992</v>
      </c>
    </row>
    <row r="24" spans="3:20">
      <c r="L24" s="158"/>
      <c r="M24" s="150"/>
      <c r="N24" s="2254">
        <v>2019</v>
      </c>
      <c r="O24" s="2255" t="s">
        <v>24</v>
      </c>
      <c r="P24" s="2238">
        <v>1.1047080117336296</v>
      </c>
      <c r="Q24" s="2238">
        <v>9.9860611230157534E-2</v>
      </c>
      <c r="R24" s="2238">
        <v>0.3682360039112047</v>
      </c>
      <c r="S24" s="2238">
        <v>-6.0332452618220428E-2</v>
      </c>
      <c r="T24" s="2238">
        <v>1.5291156094617833</v>
      </c>
    </row>
    <row r="25" spans="3:20">
      <c r="L25" s="158"/>
      <c r="M25" s="150"/>
      <c r="N25" s="2254"/>
      <c r="O25" s="2255" t="s">
        <v>25</v>
      </c>
      <c r="P25" s="2238">
        <v>1.6721035678381742</v>
      </c>
      <c r="Q25" s="2238">
        <v>-0.19695943866559909</v>
      </c>
      <c r="R25" s="2238">
        <v>0.13746127490203047</v>
      </c>
      <c r="S25" s="2238">
        <v>-0.81245768449559974</v>
      </c>
      <c r="T25" s="2238">
        <v>0.87400750907858082</v>
      </c>
    </row>
    <row r="26" spans="3:20">
      <c r="L26" s="158"/>
      <c r="M26" s="150"/>
      <c r="N26" s="2254"/>
      <c r="O26" s="2255" t="s">
        <v>26</v>
      </c>
      <c r="P26" s="2238">
        <v>1.5134209023415153</v>
      </c>
      <c r="Q26" s="2238">
        <v>-5.0991270294525333E-2</v>
      </c>
      <c r="R26" s="2238">
        <v>-8.1586032471240771E-2</v>
      </c>
      <c r="S26" s="2238">
        <v>-0.5364281634984096</v>
      </c>
      <c r="T26" s="2238">
        <v>0.91784286530145209</v>
      </c>
    </row>
    <row r="27" spans="3:20">
      <c r="C27" s="37"/>
      <c r="O27" s="2255"/>
    </row>
    <row r="31" spans="3:20">
      <c r="C31" s="32" t="s">
        <v>54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F58"/>
  <sheetViews>
    <sheetView showGridLines="0" topLeftCell="A28" workbookViewId="0">
      <selection activeCell="B58" sqref="B58"/>
    </sheetView>
  </sheetViews>
  <sheetFormatPr defaultRowHeight="12"/>
  <cols>
    <col min="1" max="1" width="9.140625" style="205"/>
    <col min="2" max="2" width="51.140625" style="205" bestFit="1" customWidth="1"/>
    <col min="3" max="5" width="9.140625" style="205"/>
    <col min="6" max="6" width="48.85546875" style="205" bestFit="1" customWidth="1"/>
    <col min="7" max="16384" width="9.140625" style="205"/>
  </cols>
  <sheetData>
    <row r="7" spans="2:6" ht="15.75">
      <c r="B7" s="6" t="s">
        <v>2666</v>
      </c>
    </row>
    <row r="8" spans="2:6" ht="24">
      <c r="B8" s="1762" t="s">
        <v>0</v>
      </c>
      <c r="C8" s="1211" t="s">
        <v>1076</v>
      </c>
      <c r="D8" s="1763" t="s">
        <v>2609</v>
      </c>
      <c r="E8" s="1763" t="s">
        <v>6</v>
      </c>
      <c r="F8" s="1764" t="s">
        <v>2610</v>
      </c>
    </row>
    <row r="9" spans="2:6" ht="15" customHeight="1">
      <c r="B9" s="1784" t="s">
        <v>2611</v>
      </c>
      <c r="C9" s="2578">
        <v>740</v>
      </c>
      <c r="D9" s="2578">
        <v>1345</v>
      </c>
      <c r="E9" s="2578">
        <v>7068</v>
      </c>
      <c r="F9" s="2578" t="s">
        <v>2613</v>
      </c>
    </row>
    <row r="10" spans="2:6" ht="15" customHeight="1">
      <c r="B10" s="1737" t="s">
        <v>2612</v>
      </c>
      <c r="C10" s="2579"/>
      <c r="D10" s="2579"/>
      <c r="E10" s="2579"/>
      <c r="F10" s="2579"/>
    </row>
    <row r="11" spans="2:6" ht="15" customHeight="1">
      <c r="B11" s="1782" t="s">
        <v>2614</v>
      </c>
      <c r="C11" s="2466">
        <v>139</v>
      </c>
      <c r="D11" s="2466">
        <v>287</v>
      </c>
      <c r="E11" s="2466">
        <v>1513</v>
      </c>
      <c r="F11" s="1783"/>
    </row>
    <row r="12" spans="2:6" ht="15" customHeight="1">
      <c r="B12" s="1730" t="s">
        <v>2615</v>
      </c>
      <c r="C12" s="2467">
        <v>44</v>
      </c>
      <c r="D12" s="2467">
        <v>144</v>
      </c>
      <c r="E12" s="2467">
        <v>430</v>
      </c>
      <c r="F12" s="1731" t="s">
        <v>2616</v>
      </c>
    </row>
    <row r="13" spans="2:6" ht="15" customHeight="1">
      <c r="B13" s="1730" t="s">
        <v>2617</v>
      </c>
      <c r="C13" s="2467">
        <v>52</v>
      </c>
      <c r="D13" s="2467">
        <v>60</v>
      </c>
      <c r="E13" s="2467">
        <v>621</v>
      </c>
      <c r="F13" s="1732" t="s">
        <v>2618</v>
      </c>
    </row>
    <row r="14" spans="2:6" ht="15" customHeight="1">
      <c r="B14" s="1730" t="s">
        <v>2619</v>
      </c>
      <c r="C14" s="2467">
        <v>32</v>
      </c>
      <c r="D14" s="2467">
        <v>60</v>
      </c>
      <c r="E14" s="2467">
        <v>321</v>
      </c>
      <c r="F14" s="1732" t="s">
        <v>2618</v>
      </c>
    </row>
    <row r="15" spans="2:6" ht="15" customHeight="1">
      <c r="B15" s="1730" t="s">
        <v>2620</v>
      </c>
      <c r="C15" s="2467">
        <v>11</v>
      </c>
      <c r="D15" s="2467">
        <v>23</v>
      </c>
      <c r="E15" s="2467">
        <v>141</v>
      </c>
      <c r="F15" s="1732" t="s">
        <v>2618</v>
      </c>
    </row>
    <row r="16" spans="2:6" ht="15" customHeight="1">
      <c r="B16" s="1738" t="s">
        <v>2621</v>
      </c>
      <c r="C16" s="2468">
        <v>14</v>
      </c>
      <c r="D16" s="2468">
        <v>143</v>
      </c>
      <c r="E16" s="2468">
        <v>603</v>
      </c>
      <c r="F16" s="1739"/>
    </row>
    <row r="17" spans="2:6" ht="15" customHeight="1">
      <c r="B17" s="1730" t="s">
        <v>2622</v>
      </c>
      <c r="C17" s="2467">
        <v>10</v>
      </c>
      <c r="D17" s="2467">
        <v>46</v>
      </c>
      <c r="E17" s="2467">
        <v>210</v>
      </c>
      <c r="F17" s="1731" t="s">
        <v>2623</v>
      </c>
    </row>
    <row r="18" spans="2:6" ht="15" customHeight="1">
      <c r="B18" s="1730" t="s">
        <v>2624</v>
      </c>
      <c r="C18" s="2467">
        <v>4</v>
      </c>
      <c r="D18" s="2467">
        <v>75</v>
      </c>
      <c r="E18" s="2467">
        <v>308</v>
      </c>
      <c r="F18" s="1731" t="s">
        <v>2625</v>
      </c>
    </row>
    <row r="19" spans="2:6" ht="15" customHeight="1">
      <c r="B19" s="1730" t="s">
        <v>2626</v>
      </c>
      <c r="C19" s="2469"/>
      <c r="D19" s="2467">
        <v>22</v>
      </c>
      <c r="E19" s="2467">
        <v>85</v>
      </c>
      <c r="F19" s="1731" t="s">
        <v>3222</v>
      </c>
    </row>
    <row r="20" spans="2:6" ht="15" customHeight="1">
      <c r="B20" s="1746" t="s">
        <v>2627</v>
      </c>
      <c r="C20" s="2470">
        <v>85</v>
      </c>
      <c r="D20" s="2470">
        <v>147</v>
      </c>
      <c r="E20" s="2470">
        <v>824</v>
      </c>
      <c r="F20" s="1747"/>
    </row>
    <row r="21" spans="2:6" ht="15" customHeight="1">
      <c r="B21" s="2580" t="s">
        <v>2628</v>
      </c>
      <c r="C21" s="2581"/>
      <c r="D21" s="2583">
        <v>24</v>
      </c>
      <c r="E21" s="2583">
        <v>137</v>
      </c>
      <c r="F21" s="1732" t="s">
        <v>2629</v>
      </c>
    </row>
    <row r="22" spans="2:6" ht="15" customHeight="1">
      <c r="B22" s="2580"/>
      <c r="C22" s="2582"/>
      <c r="D22" s="2584"/>
      <c r="E22" s="2584"/>
      <c r="F22" s="1732" t="s">
        <v>2630</v>
      </c>
    </row>
    <row r="23" spans="2:6" ht="15" customHeight="1">
      <c r="B23" s="1730" t="s">
        <v>2631</v>
      </c>
      <c r="C23" s="2469"/>
      <c r="D23" s="2467">
        <v>10</v>
      </c>
      <c r="E23" s="2467">
        <v>50</v>
      </c>
      <c r="F23" s="1731" t="s">
        <v>2632</v>
      </c>
    </row>
    <row r="24" spans="2:6" ht="15" customHeight="1">
      <c r="B24" s="1730" t="s">
        <v>2633</v>
      </c>
      <c r="C24" s="2469"/>
      <c r="D24" s="2467">
        <v>11</v>
      </c>
      <c r="E24" s="2467">
        <v>28</v>
      </c>
      <c r="F24" s="1731" t="s">
        <v>2634</v>
      </c>
    </row>
    <row r="25" spans="2:6" ht="15" customHeight="1">
      <c r="B25" s="1730" t="s">
        <v>2635</v>
      </c>
      <c r="C25" s="2467">
        <v>5</v>
      </c>
      <c r="D25" s="2467">
        <v>5</v>
      </c>
      <c r="E25" s="2467">
        <v>168</v>
      </c>
      <c r="F25" s="1731" t="s">
        <v>2632</v>
      </c>
    </row>
    <row r="26" spans="2:6" ht="15" customHeight="1">
      <c r="B26" s="1730" t="s">
        <v>2636</v>
      </c>
      <c r="C26" s="2467">
        <v>19</v>
      </c>
      <c r="D26" s="2467">
        <v>33</v>
      </c>
      <c r="E26" s="2467">
        <v>106</v>
      </c>
      <c r="F26" s="1731" t="s">
        <v>2632</v>
      </c>
    </row>
    <row r="27" spans="2:6" ht="15" customHeight="1">
      <c r="B27" s="1730" t="s">
        <v>2637</v>
      </c>
      <c r="C27" s="2469"/>
      <c r="D27" s="2467">
        <v>12</v>
      </c>
      <c r="E27" s="2467">
        <v>91</v>
      </c>
      <c r="F27" s="1733" t="s">
        <v>2632</v>
      </c>
    </row>
    <row r="28" spans="2:6" ht="15" customHeight="1">
      <c r="B28" s="1730" t="s">
        <v>2638</v>
      </c>
      <c r="C28" s="2467">
        <v>45</v>
      </c>
      <c r="D28" s="2467">
        <v>24</v>
      </c>
      <c r="E28" s="2467">
        <v>164</v>
      </c>
      <c r="F28" s="1731" t="s">
        <v>2632</v>
      </c>
    </row>
    <row r="29" spans="2:6" ht="15" customHeight="1">
      <c r="B29" s="1730" t="s">
        <v>451</v>
      </c>
      <c r="C29" s="2467">
        <v>17</v>
      </c>
      <c r="D29" s="2467">
        <v>27</v>
      </c>
      <c r="E29" s="2467">
        <v>80</v>
      </c>
      <c r="F29" s="1731" t="s">
        <v>2632</v>
      </c>
    </row>
    <row r="30" spans="2:6" ht="15" customHeight="1">
      <c r="B30" s="1746" t="s">
        <v>2639</v>
      </c>
      <c r="C30" s="2470">
        <v>27</v>
      </c>
      <c r="D30" s="2470">
        <v>42</v>
      </c>
      <c r="E30" s="2470">
        <v>239</v>
      </c>
      <c r="F30" s="1747"/>
    </row>
    <row r="31" spans="2:6" ht="15" customHeight="1">
      <c r="B31" s="1730" t="s">
        <v>2640</v>
      </c>
      <c r="C31" s="2467">
        <v>6</v>
      </c>
      <c r="D31" s="2467">
        <v>6</v>
      </c>
      <c r="E31" s="2467">
        <v>13</v>
      </c>
      <c r="F31" s="1734" t="s">
        <v>2641</v>
      </c>
    </row>
    <row r="32" spans="2:6" ht="15" customHeight="1">
      <c r="B32" s="1730" t="s">
        <v>2642</v>
      </c>
      <c r="C32" s="2467">
        <v>5</v>
      </c>
      <c r="D32" s="2467">
        <v>7</v>
      </c>
      <c r="E32" s="2467">
        <v>14</v>
      </c>
      <c r="F32" s="1734" t="s">
        <v>2643</v>
      </c>
    </row>
    <row r="33" spans="2:6" ht="15" customHeight="1">
      <c r="B33" s="1730" t="s">
        <v>2644</v>
      </c>
      <c r="C33" s="2467">
        <v>6</v>
      </c>
      <c r="D33" s="2467">
        <v>7</v>
      </c>
      <c r="E33" s="2467">
        <v>145</v>
      </c>
      <c r="F33" s="1734" t="s">
        <v>2645</v>
      </c>
    </row>
    <row r="34" spans="2:6" ht="15" customHeight="1">
      <c r="B34" s="1730" t="s">
        <v>2646</v>
      </c>
      <c r="C34" s="2467">
        <v>1</v>
      </c>
      <c r="D34" s="2467">
        <v>14</v>
      </c>
      <c r="E34" s="2467">
        <v>33</v>
      </c>
      <c r="F34" s="1734" t="s">
        <v>2643</v>
      </c>
    </row>
    <row r="35" spans="2:6" ht="15" customHeight="1">
      <c r="B35" s="1730" t="s">
        <v>2647</v>
      </c>
      <c r="C35" s="2467">
        <v>6</v>
      </c>
      <c r="D35" s="2467">
        <v>4</v>
      </c>
      <c r="E35" s="2467">
        <v>15</v>
      </c>
      <c r="F35" s="1734" t="s">
        <v>2643</v>
      </c>
    </row>
    <row r="36" spans="2:6" ht="15" customHeight="1">
      <c r="B36" s="1730" t="s">
        <v>2648</v>
      </c>
      <c r="C36" s="2467">
        <v>2</v>
      </c>
      <c r="D36" s="2467">
        <v>4</v>
      </c>
      <c r="E36" s="2467">
        <v>10</v>
      </c>
      <c r="F36" s="1734" t="s">
        <v>2643</v>
      </c>
    </row>
    <row r="37" spans="2:6" ht="15" customHeight="1">
      <c r="B37" s="1730" t="s">
        <v>3221</v>
      </c>
      <c r="C37" s="2469"/>
      <c r="D37" s="2467">
        <v>8</v>
      </c>
      <c r="E37" s="2467">
        <v>10</v>
      </c>
      <c r="F37" s="1734" t="s">
        <v>2632</v>
      </c>
    </row>
    <row r="38" spans="2:6" ht="15" customHeight="1">
      <c r="B38" s="1746" t="s">
        <v>2649</v>
      </c>
      <c r="C38" s="2470">
        <v>16</v>
      </c>
      <c r="D38" s="2470">
        <v>103</v>
      </c>
      <c r="E38" s="2470">
        <v>950</v>
      </c>
      <c r="F38" s="1747"/>
    </row>
    <row r="39" spans="2:6" ht="15" customHeight="1">
      <c r="B39" s="1730" t="s">
        <v>2650</v>
      </c>
      <c r="C39" s="2469"/>
      <c r="D39" s="2467">
        <v>5</v>
      </c>
      <c r="E39" s="2467">
        <v>470</v>
      </c>
      <c r="F39" s="1734" t="s">
        <v>2651</v>
      </c>
    </row>
    <row r="40" spans="2:6" ht="15" customHeight="1">
      <c r="B40" s="1730" t="s">
        <v>2398</v>
      </c>
      <c r="C40" s="2467">
        <v>15</v>
      </c>
      <c r="D40" s="2467">
        <v>62</v>
      </c>
      <c r="E40" s="2467">
        <v>201</v>
      </c>
      <c r="F40" s="1734" t="s">
        <v>2651</v>
      </c>
    </row>
    <row r="41" spans="2:6" ht="15" customHeight="1">
      <c r="B41" s="1730" t="s">
        <v>2652</v>
      </c>
      <c r="C41" s="2467">
        <v>1</v>
      </c>
      <c r="D41" s="2467">
        <v>11</v>
      </c>
      <c r="E41" s="2467">
        <v>151</v>
      </c>
      <c r="F41" s="1733" t="s">
        <v>2651</v>
      </c>
    </row>
    <row r="42" spans="2:6" ht="15" customHeight="1">
      <c r="B42" s="1730" t="s">
        <v>2395</v>
      </c>
      <c r="C42" s="2469"/>
      <c r="D42" s="2467">
        <v>2</v>
      </c>
      <c r="E42" s="2467">
        <v>49</v>
      </c>
      <c r="F42" s="1734" t="s">
        <v>2653</v>
      </c>
    </row>
    <row r="43" spans="2:6" ht="15" customHeight="1">
      <c r="B43" s="1730" t="s">
        <v>2654</v>
      </c>
      <c r="C43" s="2469"/>
      <c r="D43" s="2469"/>
      <c r="E43" s="2467">
        <v>51</v>
      </c>
      <c r="F43" s="1734" t="s">
        <v>2651</v>
      </c>
    </row>
    <row r="44" spans="2:6" ht="15" customHeight="1">
      <c r="B44" s="1730" t="s">
        <v>2655</v>
      </c>
      <c r="C44" s="2469"/>
      <c r="D44" s="2467">
        <v>23</v>
      </c>
      <c r="E44" s="2467">
        <v>28</v>
      </c>
      <c r="F44" s="1734" t="s">
        <v>2641</v>
      </c>
    </row>
    <row r="45" spans="2:6" ht="15" customHeight="1">
      <c r="B45" s="1740" t="s">
        <v>2656</v>
      </c>
      <c r="C45" s="2471">
        <v>60</v>
      </c>
      <c r="D45" s="2471">
        <v>113</v>
      </c>
      <c r="E45" s="2471">
        <v>457</v>
      </c>
      <c r="F45" s="1741" t="s">
        <v>2657</v>
      </c>
    </row>
    <row r="46" spans="2:6" ht="15" customHeight="1">
      <c r="B46" s="1742" t="s">
        <v>2658</v>
      </c>
      <c r="C46" s="2472">
        <v>295</v>
      </c>
      <c r="D46" s="2472">
        <v>315</v>
      </c>
      <c r="E46" s="2472">
        <v>1945</v>
      </c>
      <c r="F46" s="1743"/>
    </row>
    <row r="47" spans="2:6" ht="15" customHeight="1">
      <c r="B47" s="1744" t="s">
        <v>2</v>
      </c>
      <c r="C47" s="2473">
        <v>104</v>
      </c>
      <c r="D47" s="2473">
        <v>188</v>
      </c>
      <c r="E47" s="2473">
        <v>537</v>
      </c>
      <c r="F47" s="1745"/>
    </row>
    <row r="48" spans="2:6" ht="15" customHeight="1">
      <c r="B48" s="1776" t="s">
        <v>2691</v>
      </c>
      <c r="C48" s="2467">
        <v>91</v>
      </c>
      <c r="D48" s="2467">
        <v>143</v>
      </c>
      <c r="E48" s="2467">
        <v>473</v>
      </c>
      <c r="F48" s="1734" t="s">
        <v>2692</v>
      </c>
    </row>
    <row r="49" spans="2:6" ht="15" customHeight="1">
      <c r="B49" s="1730" t="s">
        <v>2659</v>
      </c>
      <c r="C49" s="2467">
        <v>2</v>
      </c>
      <c r="D49" s="2467">
        <v>6</v>
      </c>
      <c r="E49" s="2467">
        <v>8</v>
      </c>
      <c r="F49" s="1734" t="s">
        <v>2641</v>
      </c>
    </row>
    <row r="50" spans="2:6" ht="15" customHeight="1">
      <c r="B50" s="1730" t="s">
        <v>2660</v>
      </c>
      <c r="C50" s="2467">
        <v>3</v>
      </c>
      <c r="D50" s="2467">
        <v>12</v>
      </c>
      <c r="E50" s="2467">
        <v>15</v>
      </c>
      <c r="F50" s="1734" t="s">
        <v>2641</v>
      </c>
    </row>
    <row r="51" spans="2:6" ht="15" customHeight="1">
      <c r="B51" s="1730" t="s">
        <v>2661</v>
      </c>
      <c r="C51" s="2469">
        <v>1</v>
      </c>
      <c r="D51" s="2467">
        <v>7</v>
      </c>
      <c r="E51" s="2467">
        <v>10</v>
      </c>
      <c r="F51" s="1734" t="s">
        <v>2693</v>
      </c>
    </row>
    <row r="52" spans="2:6" ht="15" customHeight="1">
      <c r="B52" s="1730" t="s">
        <v>2662</v>
      </c>
      <c r="C52" s="2467">
        <v>1</v>
      </c>
      <c r="D52" s="2467">
        <v>9</v>
      </c>
      <c r="E52" s="2467">
        <v>11</v>
      </c>
      <c r="F52" s="1734" t="s">
        <v>2641</v>
      </c>
    </row>
    <row r="53" spans="2:6" ht="15" customHeight="1">
      <c r="B53" s="1730" t="s">
        <v>2663</v>
      </c>
      <c r="C53" s="2467">
        <v>1</v>
      </c>
      <c r="D53" s="2467">
        <v>7</v>
      </c>
      <c r="E53" s="2467">
        <v>10</v>
      </c>
      <c r="F53" s="1734" t="s">
        <v>2641</v>
      </c>
    </row>
    <row r="54" spans="2:6" ht="15" customHeight="1">
      <c r="B54" s="1735" t="s">
        <v>2664</v>
      </c>
      <c r="C54" s="2474">
        <v>5</v>
      </c>
      <c r="D54" s="2474">
        <v>4</v>
      </c>
      <c r="E54" s="2474">
        <v>10</v>
      </c>
      <c r="F54" s="1736" t="s">
        <v>2641</v>
      </c>
    </row>
    <row r="55" spans="2:6" ht="15" customHeight="1">
      <c r="B55" s="2576" t="s">
        <v>2665</v>
      </c>
      <c r="C55" s="2576"/>
      <c r="D55" s="2576"/>
      <c r="E55" s="2576"/>
      <c r="F55" s="2576"/>
    </row>
    <row r="56" spans="2:6" ht="15" customHeight="1">
      <c r="B56" s="2577" t="s">
        <v>2667</v>
      </c>
      <c r="C56" s="2577"/>
      <c r="D56" s="2577"/>
      <c r="E56" s="2577"/>
      <c r="F56" s="2577"/>
    </row>
    <row r="57" spans="2:6" ht="24.75" customHeight="1">
      <c r="B57" s="2577" t="s">
        <v>2668</v>
      </c>
      <c r="C57" s="2577"/>
      <c r="D57" s="2577"/>
      <c r="E57" s="2577"/>
      <c r="F57" s="2577"/>
    </row>
    <row r="58" spans="2:6" ht="15" customHeight="1">
      <c r="B58" s="1765" t="s">
        <v>18</v>
      </c>
    </row>
  </sheetData>
  <mergeCells count="11">
    <mergeCell ref="B55:F55"/>
    <mergeCell ref="B56:F56"/>
    <mergeCell ref="B57:F57"/>
    <mergeCell ref="C9:C10"/>
    <mergeCell ref="D9:D10"/>
    <mergeCell ref="E9:E10"/>
    <mergeCell ref="F9:F10"/>
    <mergeCell ref="B21:B22"/>
    <mergeCell ref="C21:C22"/>
    <mergeCell ref="D21:D22"/>
    <mergeCell ref="E21:E22"/>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4">
    <tabColor rgb="FFCED1A6"/>
  </sheetPr>
  <dimension ref="B1:R33"/>
  <sheetViews>
    <sheetView workbookViewId="0">
      <selection activeCell="K33" sqref="K33"/>
    </sheetView>
  </sheetViews>
  <sheetFormatPr defaultRowHeight="12"/>
  <cols>
    <col min="1" max="1" width="9" style="161" customWidth="1"/>
    <col min="2" max="2" width="8.7109375" style="161" customWidth="1"/>
    <col min="3" max="3" width="35.5703125" style="161" customWidth="1"/>
    <col min="4" max="10" width="7.7109375" style="165" customWidth="1"/>
    <col min="11" max="11" width="9.140625" style="2258"/>
    <col min="12" max="12" width="9.140625" style="16"/>
    <col min="13" max="13" width="13" style="16" customWidth="1"/>
    <col min="14" max="14" width="11.42578125" style="16" customWidth="1"/>
    <col min="15" max="15" width="13.5703125" style="16" customWidth="1"/>
    <col min="16" max="16384" width="9.140625" style="161"/>
  </cols>
  <sheetData>
    <row r="1" spans="2:18" ht="15" customHeight="1">
      <c r="D1" s="161"/>
      <c r="E1" s="161"/>
      <c r="F1" s="161"/>
      <c r="G1" s="161"/>
      <c r="H1" s="161"/>
      <c r="I1" s="161"/>
      <c r="J1" s="161"/>
    </row>
    <row r="2" spans="2:18" ht="15" customHeight="1">
      <c r="D2" s="161"/>
      <c r="E2" s="161"/>
      <c r="F2" s="161"/>
      <c r="G2" s="161"/>
      <c r="H2" s="161"/>
      <c r="I2" s="161"/>
      <c r="J2" s="161"/>
      <c r="R2" s="210"/>
    </row>
    <row r="3" spans="2:18" ht="15" customHeight="1">
      <c r="D3" s="161"/>
      <c r="E3" s="161"/>
      <c r="F3" s="161"/>
      <c r="G3" s="161"/>
      <c r="H3" s="161"/>
      <c r="I3" s="161"/>
      <c r="J3" s="161"/>
    </row>
    <row r="4" spans="2:18" ht="15" customHeight="1">
      <c r="D4" s="161"/>
      <c r="E4" s="161"/>
      <c r="F4" s="161"/>
      <c r="G4" s="161"/>
      <c r="H4" s="161"/>
      <c r="I4" s="161"/>
      <c r="J4" s="161"/>
    </row>
    <row r="5" spans="2:18" ht="15" customHeight="1">
      <c r="D5" s="161"/>
      <c r="E5" s="161"/>
      <c r="F5" s="161"/>
      <c r="G5" s="161"/>
      <c r="H5" s="161"/>
      <c r="I5" s="161"/>
      <c r="J5" s="161"/>
    </row>
    <row r="6" spans="2:18" ht="15" customHeight="1">
      <c r="B6" s="157" t="s">
        <v>1121</v>
      </c>
      <c r="D6" s="161"/>
      <c r="E6" s="161"/>
      <c r="F6" s="161"/>
      <c r="G6" s="161"/>
      <c r="H6" s="161"/>
      <c r="I6" s="161"/>
      <c r="J6" s="161"/>
    </row>
    <row r="7" spans="2:18" ht="15" customHeight="1">
      <c r="B7" s="37" t="s">
        <v>103</v>
      </c>
      <c r="D7" s="161"/>
      <c r="E7" s="161"/>
      <c r="F7" s="161"/>
      <c r="G7" s="161"/>
      <c r="H7" s="161"/>
      <c r="I7" s="161"/>
      <c r="J7" s="161"/>
    </row>
    <row r="8" spans="2:18" ht="15" customHeight="1">
      <c r="D8" s="161"/>
      <c r="E8" s="161"/>
      <c r="F8" s="161"/>
      <c r="G8" s="161"/>
      <c r="H8" s="161"/>
      <c r="I8" s="161"/>
      <c r="J8" s="161"/>
    </row>
    <row r="9" spans="2:18" ht="15" customHeight="1">
      <c r="D9" s="161"/>
      <c r="E9" s="161"/>
      <c r="F9" s="161"/>
      <c r="G9" s="161"/>
      <c r="H9" s="161"/>
      <c r="I9" s="161"/>
      <c r="J9" s="161"/>
    </row>
    <row r="10" spans="2:18" ht="24">
      <c r="D10" s="161"/>
      <c r="E10" s="161"/>
      <c r="F10" s="161"/>
      <c r="G10" s="161"/>
      <c r="H10" s="161"/>
      <c r="I10" s="161"/>
      <c r="J10" s="161"/>
      <c r="L10" s="2260" t="s">
        <v>230</v>
      </c>
      <c r="M10" s="2260" t="s">
        <v>231</v>
      </c>
      <c r="N10" s="2260" t="s">
        <v>53</v>
      </c>
      <c r="O10" s="2260" t="s">
        <v>232</v>
      </c>
    </row>
    <row r="11" spans="2:18">
      <c r="D11" s="161"/>
      <c r="E11" s="161"/>
      <c r="F11" s="161"/>
      <c r="G11" s="161"/>
      <c r="H11" s="161"/>
      <c r="I11" s="161"/>
      <c r="J11" s="161"/>
      <c r="K11" s="2258">
        <v>2008</v>
      </c>
      <c r="L11" s="2257">
        <v>-9.5535847653867592</v>
      </c>
      <c r="M11" s="2257">
        <v>-2.6181039589776107</v>
      </c>
      <c r="N11" s="2257">
        <v>1.1738661947409963</v>
      </c>
      <c r="O11" s="2257">
        <v>-10.99782252962337</v>
      </c>
    </row>
    <row r="12" spans="2:18">
      <c r="D12" s="161"/>
      <c r="E12" s="161"/>
      <c r="F12" s="161"/>
      <c r="G12" s="161"/>
      <c r="H12" s="161"/>
      <c r="I12" s="161"/>
      <c r="J12" s="161"/>
      <c r="K12" s="2258">
        <v>2009</v>
      </c>
      <c r="L12" s="2257">
        <v>-6.9052080906192348</v>
      </c>
      <c r="M12" s="2257">
        <v>-2.8609303015315497</v>
      </c>
      <c r="N12" s="2257">
        <v>1.1365525569305688</v>
      </c>
      <c r="O12" s="2257">
        <v>-8.6295852651482132</v>
      </c>
      <c r="P12" s="162"/>
    </row>
    <row r="13" spans="2:18">
      <c r="D13" s="161"/>
      <c r="E13" s="161"/>
      <c r="F13" s="161"/>
      <c r="G13" s="161"/>
      <c r="H13" s="161"/>
      <c r="I13" s="161"/>
      <c r="J13" s="161"/>
      <c r="K13" s="2258">
        <v>2010</v>
      </c>
      <c r="L13" s="2257">
        <v>-7.6446776059024746</v>
      </c>
      <c r="M13" s="2257">
        <v>-2.6941250558241827</v>
      </c>
      <c r="N13" s="2257">
        <v>1.3578734046913739</v>
      </c>
      <c r="O13" s="2257">
        <v>-8.9809298137947469</v>
      </c>
      <c r="P13" s="163"/>
    </row>
    <row r="14" spans="2:18">
      <c r="D14" s="161"/>
      <c r="E14" s="161"/>
      <c r="F14" s="161"/>
      <c r="G14" s="161"/>
      <c r="H14" s="161"/>
      <c r="I14" s="161"/>
      <c r="J14" s="161"/>
      <c r="K14" s="2258">
        <v>2011</v>
      </c>
      <c r="L14" s="2257">
        <v>-4.1898207996810992</v>
      </c>
      <c r="M14" s="2257">
        <v>-0.87274470039442276</v>
      </c>
      <c r="N14" s="2257">
        <v>1.4618841428414706</v>
      </c>
      <c r="O14" s="2257">
        <v>-3.6006813572340528</v>
      </c>
    </row>
    <row r="15" spans="2:18">
      <c r="D15" s="161"/>
      <c r="E15" s="161"/>
      <c r="F15" s="161"/>
      <c r="G15" s="161"/>
      <c r="H15" s="161"/>
      <c r="I15" s="161"/>
      <c r="J15" s="161"/>
      <c r="K15" s="2258">
        <v>2012</v>
      </c>
      <c r="L15" s="2257">
        <v>-0.49480922459699439</v>
      </c>
      <c r="M15" s="2257">
        <v>-1.2742462637266463</v>
      </c>
      <c r="N15" s="2257">
        <v>2.0414405562870162</v>
      </c>
      <c r="O15" s="2257">
        <v>0.27238447377066932</v>
      </c>
    </row>
    <row r="16" spans="2:18">
      <c r="D16" s="161"/>
      <c r="E16" s="161"/>
      <c r="F16" s="161"/>
      <c r="G16" s="161"/>
      <c r="H16" s="161"/>
      <c r="I16" s="161"/>
      <c r="J16" s="161"/>
      <c r="K16" s="2258">
        <v>2013</v>
      </c>
      <c r="L16" s="2257">
        <v>1.0985753260166815</v>
      </c>
      <c r="M16" s="2257">
        <v>-6.4958370634389917E-2</v>
      </c>
      <c r="N16" s="2257">
        <v>1.6121810191874451</v>
      </c>
      <c r="O16" s="2257">
        <v>2.6457991476434612</v>
      </c>
      <c r="P16" s="162"/>
    </row>
    <row r="17" spans="2:16">
      <c r="D17" s="161"/>
      <c r="E17" s="161"/>
      <c r="F17" s="161"/>
      <c r="G17" s="161"/>
      <c r="H17" s="161"/>
      <c r="I17" s="161"/>
      <c r="J17" s="161"/>
      <c r="K17" s="2258">
        <v>2014</v>
      </c>
      <c r="L17" s="2257">
        <v>0.14962812899495148</v>
      </c>
      <c r="M17" s="2257">
        <v>-0.29101604079626409</v>
      </c>
      <c r="N17" s="2257">
        <v>1.3142100505674854</v>
      </c>
      <c r="O17" s="2257">
        <v>1.1728227166215082</v>
      </c>
      <c r="P17" s="164"/>
    </row>
    <row r="18" spans="2:16">
      <c r="D18" s="161"/>
      <c r="E18" s="161"/>
      <c r="F18" s="161"/>
      <c r="G18" s="161"/>
      <c r="H18" s="161"/>
      <c r="I18" s="161"/>
      <c r="J18" s="161"/>
      <c r="K18" s="2258">
        <v>2015</v>
      </c>
      <c r="L18" s="2257">
        <v>0.7393370676879627</v>
      </c>
      <c r="M18" s="2257">
        <v>-0.74979540034683878</v>
      </c>
      <c r="N18" s="2257">
        <v>1.2441270369077428</v>
      </c>
      <c r="O18" s="2257">
        <v>1.2336692606911508</v>
      </c>
    </row>
    <row r="19" spans="2:16">
      <c r="D19" s="161"/>
      <c r="E19" s="161"/>
      <c r="F19" s="161"/>
      <c r="G19" s="161"/>
      <c r="H19" s="161"/>
      <c r="I19" s="161"/>
      <c r="J19" s="161"/>
      <c r="K19" s="2258">
        <v>2016</v>
      </c>
      <c r="L19" s="2257">
        <v>1.1474176463184991</v>
      </c>
      <c r="M19" s="2257">
        <v>-0.50473534985780089</v>
      </c>
      <c r="N19" s="2257">
        <v>0.9047813341394827</v>
      </c>
      <c r="O19" s="2257">
        <v>1.5474647030448219</v>
      </c>
    </row>
    <row r="20" spans="2:16">
      <c r="D20" s="161"/>
      <c r="E20" s="161"/>
      <c r="F20" s="161"/>
      <c r="G20" s="161"/>
      <c r="H20" s="161"/>
      <c r="I20" s="161"/>
      <c r="J20" s="161"/>
      <c r="K20" s="2258">
        <v>2017</v>
      </c>
      <c r="L20" s="2257">
        <v>1.0093922745825274</v>
      </c>
      <c r="M20" s="2257">
        <v>-8.0929960676652257E-3</v>
      </c>
      <c r="N20" s="2257">
        <v>0.83648192796416965</v>
      </c>
      <c r="O20" s="2257">
        <v>1.8377812064790298</v>
      </c>
    </row>
    <row r="21" spans="2:16">
      <c r="D21" s="161"/>
      <c r="E21" s="161"/>
      <c r="F21" s="161"/>
      <c r="G21" s="161"/>
      <c r="H21" s="161"/>
      <c r="I21" s="161"/>
      <c r="J21" s="161"/>
      <c r="K21" s="2258">
        <v>2018</v>
      </c>
      <c r="L21" s="2257">
        <v>8.670442114272614E-2</v>
      </c>
      <c r="M21" s="2257">
        <v>5.3678299225787818E-2</v>
      </c>
      <c r="N21" s="2257">
        <v>1.0190039021673269</v>
      </c>
      <c r="O21" s="2257">
        <v>1.1593876034272097</v>
      </c>
      <c r="P21" s="162"/>
    </row>
    <row r="22" spans="2:16">
      <c r="D22" s="161"/>
      <c r="E22" s="161"/>
      <c r="F22" s="161"/>
      <c r="G22" s="161"/>
      <c r="H22" s="161"/>
      <c r="I22" s="161"/>
      <c r="J22" s="161"/>
      <c r="K22" s="2259"/>
      <c r="L22" s="2257"/>
      <c r="M22" s="2257"/>
      <c r="N22" s="2257"/>
      <c r="O22" s="2257"/>
      <c r="P22" s="166"/>
    </row>
    <row r="23" spans="2:16">
      <c r="D23" s="161"/>
      <c r="E23" s="161"/>
      <c r="F23" s="161"/>
      <c r="G23" s="161"/>
      <c r="H23" s="161"/>
      <c r="I23" s="161"/>
      <c r="J23" s="161"/>
      <c r="K23" s="2259">
        <v>43252</v>
      </c>
      <c r="L23" s="2257">
        <v>0.8032135014758941</v>
      </c>
      <c r="M23" s="2257">
        <v>0.25112643166993198</v>
      </c>
      <c r="N23" s="2257">
        <v>0.83614404502690165</v>
      </c>
      <c r="O23" s="2257">
        <v>1.9138998103237654</v>
      </c>
      <c r="P23" s="166"/>
    </row>
    <row r="24" spans="2:16">
      <c r="D24" s="161"/>
      <c r="E24" s="161"/>
      <c r="F24" s="161"/>
      <c r="G24" s="161"/>
      <c r="H24" s="161"/>
      <c r="I24" s="161"/>
      <c r="J24" s="161"/>
      <c r="K24" s="2259">
        <v>43617</v>
      </c>
      <c r="L24" s="2257">
        <v>-0.63626578639252607</v>
      </c>
      <c r="M24" s="2257">
        <v>0.13295557001646952</v>
      </c>
      <c r="N24" s="2257">
        <v>0.92154932182904636</v>
      </c>
      <c r="O24" s="2257">
        <v>0.42347884778625317</v>
      </c>
    </row>
    <row r="25" spans="2:16">
      <c r="D25" s="161"/>
      <c r="E25" s="161"/>
      <c r="F25" s="161"/>
      <c r="G25" s="161"/>
      <c r="H25" s="161"/>
      <c r="I25" s="161"/>
      <c r="J25" s="161"/>
    </row>
    <row r="26" spans="2:16">
      <c r="D26" s="161"/>
      <c r="E26" s="161"/>
      <c r="F26" s="161"/>
      <c r="G26" s="161"/>
      <c r="H26" s="161"/>
      <c r="I26" s="161"/>
      <c r="J26" s="161"/>
    </row>
    <row r="27" spans="2:16">
      <c r="D27" s="161"/>
      <c r="E27" s="161"/>
      <c r="F27" s="161"/>
      <c r="G27" s="161"/>
      <c r="H27" s="161"/>
      <c r="I27" s="161"/>
      <c r="J27" s="161"/>
    </row>
    <row r="28" spans="2:16">
      <c r="D28" s="161"/>
      <c r="E28" s="161"/>
      <c r="F28" s="161"/>
      <c r="G28" s="161"/>
      <c r="H28" s="161"/>
      <c r="I28" s="161"/>
      <c r="J28" s="161"/>
    </row>
    <row r="29" spans="2:16">
      <c r="D29" s="161"/>
      <c r="E29" s="161"/>
      <c r="F29" s="161"/>
      <c r="G29" s="161"/>
      <c r="H29" s="161"/>
      <c r="I29" s="161"/>
      <c r="J29" s="161"/>
    </row>
    <row r="30" spans="2:16">
      <c r="D30" s="161"/>
      <c r="E30" s="161"/>
      <c r="F30" s="161"/>
      <c r="G30" s="161"/>
      <c r="H30" s="161"/>
      <c r="I30" s="161"/>
      <c r="J30" s="161"/>
    </row>
    <row r="31" spans="2:16">
      <c r="B31" s="37" t="s">
        <v>54</v>
      </c>
      <c r="D31" s="161"/>
      <c r="E31" s="161"/>
      <c r="F31" s="161"/>
      <c r="G31" s="161"/>
      <c r="H31" s="161"/>
      <c r="I31" s="161"/>
      <c r="J31" s="161"/>
    </row>
    <row r="32" spans="2:16">
      <c r="D32" s="161"/>
      <c r="E32" s="161"/>
      <c r="F32" s="161"/>
      <c r="G32" s="161"/>
      <c r="H32" s="161"/>
      <c r="I32" s="161"/>
      <c r="J32" s="161"/>
    </row>
    <row r="33" spans="8:10">
      <c r="H33" s="164"/>
      <c r="I33" s="164"/>
      <c r="J33" s="164"/>
    </row>
  </sheetData>
  <printOptions horizontalCentered="1" verticalCentered="1"/>
  <pageMargins left="0.74803149606299213" right="0.74803149606299213" top="0.98425196850393704" bottom="0.98425196850393704" header="0" footer="0"/>
  <pageSetup paperSize="9" scale="86"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1:W30"/>
  <sheetViews>
    <sheetView workbookViewId="0">
      <selection activeCell="O31" sqref="O31"/>
    </sheetView>
  </sheetViews>
  <sheetFormatPr defaultRowHeight="12"/>
  <cols>
    <col min="1" max="5" width="9.140625" style="3"/>
    <col min="6" max="6" width="11.7109375" style="3" customWidth="1"/>
    <col min="7" max="14" width="9.140625" style="3"/>
    <col min="15" max="15" width="20.42578125" style="14" bestFit="1" customWidth="1"/>
    <col min="16" max="16" width="5.7109375" style="3" customWidth="1"/>
    <col min="17" max="17" width="16.7109375" style="3" bestFit="1" customWidth="1"/>
    <col min="18" max="18" width="21.85546875" style="3" bestFit="1" customWidth="1"/>
    <col min="19" max="19" width="26.140625" style="3" bestFit="1" customWidth="1"/>
    <col min="20" max="20" width="21" style="3" bestFit="1" customWidth="1"/>
    <col min="21" max="21" width="24.5703125" style="3" bestFit="1" customWidth="1"/>
    <col min="22" max="16384" width="9.140625" style="3"/>
  </cols>
  <sheetData>
    <row r="1" spans="2:23" ht="15" customHeight="1">
      <c r="B1" s="1348"/>
    </row>
    <row r="2" spans="2:23" ht="15" customHeight="1"/>
    <row r="3" spans="2:23" ht="15" customHeight="1"/>
    <row r="4" spans="2:23" ht="15" customHeight="1"/>
    <row r="5" spans="2:23" ht="15" customHeight="1"/>
    <row r="6" spans="2:23" ht="15" customHeight="1">
      <c r="B6" s="167" t="s">
        <v>1122</v>
      </c>
    </row>
    <row r="7" spans="2:23" ht="15" customHeight="1">
      <c r="B7" s="37" t="s">
        <v>3016</v>
      </c>
      <c r="O7" s="2263"/>
    </row>
    <row r="8" spans="2:23" ht="15" customHeight="1">
      <c r="O8" s="1106"/>
      <c r="P8" s="2264">
        <v>2018</v>
      </c>
      <c r="Q8" s="2262" t="s">
        <v>1152</v>
      </c>
      <c r="R8" s="2262" t="s">
        <v>1153</v>
      </c>
      <c r="S8" s="2262" t="s">
        <v>1154</v>
      </c>
      <c r="T8" s="2262" t="s">
        <v>1155</v>
      </c>
      <c r="U8" s="2262" t="s">
        <v>1156</v>
      </c>
      <c r="V8" s="14"/>
      <c r="W8" s="14"/>
    </row>
    <row r="9" spans="2:23">
      <c r="O9" s="2669" t="s">
        <v>3213</v>
      </c>
      <c r="P9" s="2261">
        <v>1.1593875920548771E-2</v>
      </c>
      <c r="Q9" s="2261">
        <v>5.5805655877445431E-3</v>
      </c>
      <c r="R9" s="2261">
        <v>4.2067978135088054E-3</v>
      </c>
      <c r="S9" s="2261">
        <v>5.5805655877445431E-3</v>
      </c>
      <c r="T9" s="2261">
        <v>4.7685003454625867E-3</v>
      </c>
      <c r="U9" s="2261">
        <v>4.2426431426178376E-3</v>
      </c>
    </row>
    <row r="10" spans="2:23">
      <c r="O10" s="2669"/>
      <c r="P10" s="8"/>
      <c r="Q10" s="2261">
        <v>6.0133103328042278E-3</v>
      </c>
      <c r="R10" s="2261">
        <v>1.3737677742357377E-3</v>
      </c>
      <c r="S10" s="2261">
        <v>8.1621441272815059E-4</v>
      </c>
      <c r="T10" s="2261">
        <v>8.120652422819567E-4</v>
      </c>
      <c r="U10" s="2261"/>
    </row>
    <row r="30" spans="2:2">
      <c r="B30" s="3" t="s">
        <v>54</v>
      </c>
    </row>
  </sheetData>
  <mergeCells count="1">
    <mergeCell ref="O9:O10"/>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1:U27"/>
  <sheetViews>
    <sheetView workbookViewId="0">
      <selection activeCell="K21" sqref="K21"/>
    </sheetView>
  </sheetViews>
  <sheetFormatPr defaultRowHeight="15"/>
  <cols>
    <col min="1" max="1" width="9.140625" style="1350"/>
    <col min="2" max="2" width="17.85546875" style="1350" customWidth="1"/>
    <col min="3" max="13" width="9.140625" style="1350"/>
    <col min="14" max="14" width="20.5703125" style="2266" bestFit="1" customWidth="1"/>
    <col min="15" max="16384" width="9.140625" style="1350"/>
  </cols>
  <sheetData>
    <row r="1" spans="2:21">
      <c r="B1" s="1351"/>
    </row>
    <row r="6" spans="2:21" ht="15" customHeight="1">
      <c r="B6" s="167" t="s">
        <v>1123</v>
      </c>
    </row>
    <row r="7" spans="2:21">
      <c r="B7" s="37" t="s">
        <v>103</v>
      </c>
    </row>
    <row r="9" spans="2:21">
      <c r="N9" s="2267"/>
      <c r="O9" s="1352"/>
      <c r="P9" s="1352"/>
      <c r="Q9" s="1352"/>
      <c r="R9" s="1352"/>
      <c r="S9" s="1352"/>
      <c r="T9" s="1352"/>
      <c r="U9" s="1352"/>
    </row>
    <row r="10" spans="2:21">
      <c r="N10" s="2268"/>
      <c r="O10" s="2270">
        <v>2015</v>
      </c>
      <c r="P10" s="2270">
        <v>2016</v>
      </c>
      <c r="Q10" s="2270">
        <v>2017</v>
      </c>
      <c r="R10" s="2270">
        <v>2018</v>
      </c>
      <c r="S10" s="2270" t="s">
        <v>1157</v>
      </c>
      <c r="T10" s="2270" t="s">
        <v>1158</v>
      </c>
      <c r="U10" s="2270" t="s">
        <v>1159</v>
      </c>
    </row>
    <row r="11" spans="2:21">
      <c r="N11" s="2269" t="s">
        <v>1160</v>
      </c>
      <c r="O11" s="2265">
        <v>-1.1893616050462625</v>
      </c>
      <c r="P11" s="2265">
        <v>-1.103450215507765</v>
      </c>
      <c r="Q11" s="2265">
        <v>-1.0990790376182971</v>
      </c>
      <c r="R11" s="2265">
        <v>-1.0556009381243985</v>
      </c>
      <c r="S11" s="2265">
        <v>-1.0216964715992585</v>
      </c>
      <c r="T11" s="2265">
        <v>-1.0273967984920673</v>
      </c>
      <c r="U11" s="2265">
        <v>-1.009401218785535</v>
      </c>
    </row>
    <row r="12" spans="2:21">
      <c r="N12" s="2269" t="s">
        <v>1161</v>
      </c>
      <c r="O12" s="2265">
        <v>-1.4813102209520505E-2</v>
      </c>
      <c r="P12" s="2265">
        <v>-5.1279051186713685E-2</v>
      </c>
      <c r="Q12" s="2265">
        <v>-4.346747491160885E-2</v>
      </c>
      <c r="R12" s="2265">
        <v>-3.9915898383589284E-2</v>
      </c>
      <c r="S12" s="2265">
        <v>1.4126327334363621E-2</v>
      </c>
      <c r="T12" s="2265">
        <v>1.2455779260704732E-2</v>
      </c>
      <c r="U12" s="2265">
        <v>5.19386856392689E-2</v>
      </c>
    </row>
    <row r="13" spans="2:21">
      <c r="N13" s="2269" t="s">
        <v>1162</v>
      </c>
      <c r="O13" s="2265">
        <v>-0.45525075509200214</v>
      </c>
      <c r="P13" s="2265">
        <v>-0.45878557433167932</v>
      </c>
      <c r="Q13" s="2265">
        <v>-0.50344679587154095</v>
      </c>
      <c r="R13" s="2265">
        <v>-0.49593827643673588</v>
      </c>
      <c r="S13" s="2265">
        <v>-0.50748529931938879</v>
      </c>
      <c r="T13" s="2265">
        <v>-0.50530539669878616</v>
      </c>
      <c r="U13" s="2265">
        <v>-0.52501031480940752</v>
      </c>
    </row>
    <row r="14" spans="2:21">
      <c r="N14" s="2269" t="s">
        <v>1066</v>
      </c>
      <c r="O14" s="2265">
        <v>-0.82609518944629545</v>
      </c>
      <c r="P14" s="2265">
        <v>-0.69395591608763596</v>
      </c>
      <c r="Q14" s="2265">
        <v>-0.63982858647635688</v>
      </c>
      <c r="R14" s="2265">
        <v>-0.5954285562948205</v>
      </c>
      <c r="S14" s="2265">
        <v>-0.60412948468684047</v>
      </c>
      <c r="T14" s="2265">
        <v>-0.61233057717827644</v>
      </c>
      <c r="U14" s="2265">
        <v>-0.61512172424680533</v>
      </c>
    </row>
    <row r="15" spans="2:21">
      <c r="N15" s="2269" t="s">
        <v>1163</v>
      </c>
      <c r="O15" s="2265">
        <v>0.10679738605734025</v>
      </c>
      <c r="P15" s="2265">
        <v>0.10057032609826383</v>
      </c>
      <c r="Q15" s="2265">
        <v>8.7663870675365616E-2</v>
      </c>
      <c r="R15" s="2265">
        <v>7.5681792990747246E-2</v>
      </c>
      <c r="S15" s="2265">
        <v>7.5791937593622627E-2</v>
      </c>
      <c r="T15" s="2265">
        <v>7.778334864530588E-2</v>
      </c>
      <c r="U15" s="2265">
        <v>7.8792087152424167E-2</v>
      </c>
    </row>
    <row r="16" spans="2:21">
      <c r="N16" s="2267"/>
      <c r="O16" s="1352"/>
      <c r="P16" s="1352"/>
      <c r="Q16" s="1352"/>
      <c r="R16" s="1352"/>
      <c r="S16" s="1352"/>
      <c r="T16" s="1352"/>
      <c r="U16" s="1352"/>
    </row>
    <row r="17" spans="2:21">
      <c r="N17" s="2267"/>
      <c r="O17" s="1352"/>
      <c r="P17" s="1352"/>
      <c r="Q17" s="1352"/>
      <c r="R17" s="1352"/>
      <c r="S17" s="1352"/>
      <c r="T17" s="1352"/>
      <c r="U17" s="1352"/>
    </row>
    <row r="18" spans="2:21">
      <c r="N18" s="2267"/>
      <c r="O18" s="1352"/>
      <c r="P18" s="1352"/>
      <c r="Q18" s="1352"/>
      <c r="R18" s="1352"/>
      <c r="S18" s="1352"/>
      <c r="T18" s="1352"/>
      <c r="U18" s="1352"/>
    </row>
    <row r="19" spans="2:21">
      <c r="N19" s="2267"/>
      <c r="O19" s="1352"/>
      <c r="P19" s="1352"/>
      <c r="Q19" s="1352"/>
      <c r="R19" s="1352"/>
      <c r="S19" s="1352"/>
      <c r="T19" s="1352"/>
      <c r="U19" s="1352"/>
    </row>
    <row r="27" spans="2:21">
      <c r="B27" s="205" t="s">
        <v>233</v>
      </c>
    </row>
  </sheetData>
  <pageMargins left="0.75" right="0.75" top="1" bottom="1" header="0.5" footer="0.5"/>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C1:T30"/>
  <sheetViews>
    <sheetView showGridLines="0" workbookViewId="0">
      <selection activeCell="K18" sqref="K18"/>
    </sheetView>
  </sheetViews>
  <sheetFormatPr defaultRowHeight="15"/>
  <cols>
    <col min="1" max="1" width="5.140625" style="1350" customWidth="1"/>
    <col min="2" max="2" width="6.42578125" style="1350" bestFit="1" customWidth="1"/>
    <col min="3" max="3" width="12.42578125" style="1350" customWidth="1"/>
    <col min="4" max="4" width="14.28515625" style="1350" bestFit="1" customWidth="1"/>
    <col min="5" max="5" width="14" style="1350" bestFit="1" customWidth="1"/>
    <col min="6" max="6" width="15.7109375" style="1350" bestFit="1" customWidth="1"/>
    <col min="7" max="7" width="19.85546875" style="1350" bestFit="1" customWidth="1"/>
    <col min="8" max="8" width="9" style="1350" customWidth="1"/>
    <col min="9" max="9" width="11.42578125" style="1350" bestFit="1" customWidth="1"/>
    <col min="10" max="10" width="9.28515625" style="1350" bestFit="1" customWidth="1"/>
    <col min="11" max="12" width="9.140625" style="1350"/>
    <col min="13" max="13" width="9.5703125" style="2271" customWidth="1"/>
    <col min="14" max="14" width="10.5703125" style="2271" bestFit="1" customWidth="1"/>
    <col min="15" max="15" width="15.140625" style="2271" bestFit="1" customWidth="1"/>
    <col min="16" max="16" width="16.42578125" style="2271" bestFit="1" customWidth="1"/>
    <col min="17" max="17" width="17.5703125" style="2271" bestFit="1" customWidth="1"/>
    <col min="18" max="18" width="16" style="2271" bestFit="1" customWidth="1"/>
    <col min="19" max="19" width="9.28515625" style="2271" bestFit="1" customWidth="1"/>
    <col min="20" max="16384" width="9.140625" style="1350"/>
  </cols>
  <sheetData>
    <row r="1" spans="3:20">
      <c r="H1" s="1353"/>
      <c r="I1" s="1353"/>
    </row>
    <row r="2" spans="3:20">
      <c r="I2" s="1355"/>
    </row>
    <row r="3" spans="3:20">
      <c r="I3" s="1355"/>
    </row>
    <row r="4" spans="3:20">
      <c r="D4" s="1162"/>
    </row>
    <row r="6" spans="3:20" ht="18">
      <c r="C6" s="167" t="s">
        <v>3012</v>
      </c>
    </row>
    <row r="7" spans="3:20">
      <c r="C7" s="37" t="s">
        <v>3214</v>
      </c>
    </row>
    <row r="8" spans="3:20" s="1354" customFormat="1" ht="33" customHeight="1">
      <c r="M8" s="2272"/>
      <c r="N8" s="2272"/>
      <c r="O8" s="2272"/>
      <c r="P8" s="2272"/>
      <c r="Q8" s="2272"/>
      <c r="R8" s="2272"/>
      <c r="S8" s="2272"/>
    </row>
    <row r="9" spans="3:20">
      <c r="M9" s="2273"/>
      <c r="N9" s="2273"/>
      <c r="O9" s="2273"/>
      <c r="P9" s="2273"/>
      <c r="Q9" s="2273"/>
      <c r="R9" s="2273"/>
      <c r="S9" s="2273"/>
      <c r="T9" s="1352"/>
    </row>
    <row r="10" spans="3:20" ht="15" customHeight="1">
      <c r="M10" s="2275" t="s">
        <v>1164</v>
      </c>
      <c r="N10" s="2275" t="s">
        <v>1165</v>
      </c>
      <c r="O10" s="2275" t="s">
        <v>1166</v>
      </c>
      <c r="P10" s="2275" t="s">
        <v>1167</v>
      </c>
      <c r="Q10" s="2275" t="s">
        <v>94</v>
      </c>
      <c r="R10" s="2275" t="s">
        <v>1168</v>
      </c>
      <c r="S10" s="2275" t="s">
        <v>1169</v>
      </c>
      <c r="T10" s="1352"/>
    </row>
    <row r="11" spans="3:20">
      <c r="M11" s="2274">
        <v>-1.0584412558939302</v>
      </c>
      <c r="N11" s="2274">
        <v>-1.0519107114761532</v>
      </c>
      <c r="O11" s="2274">
        <v>-1.0483252884740095</v>
      </c>
      <c r="P11" s="2274">
        <v>-1.0423308767504986</v>
      </c>
      <c r="Q11" s="2274">
        <v>-1.0414734062883619</v>
      </c>
      <c r="R11" s="2274">
        <v>-1.0076862778612616</v>
      </c>
      <c r="S11" s="2274">
        <v>-1.009401218785535</v>
      </c>
      <c r="T11" s="1352"/>
    </row>
    <row r="12" spans="3:20">
      <c r="M12" s="2274">
        <v>0</v>
      </c>
      <c r="N12" s="2274">
        <v>-6.5305444177770813E-3</v>
      </c>
      <c r="O12" s="2274">
        <v>-3.5854230021436753E-3</v>
      </c>
      <c r="P12" s="2274">
        <v>-5.9944117235108813E-3</v>
      </c>
      <c r="Q12" s="2274">
        <v>-8.574704621366969E-4</v>
      </c>
      <c r="R12" s="2274">
        <v>-3.3787128427100299E-2</v>
      </c>
      <c r="S12" s="2274">
        <v>0</v>
      </c>
      <c r="T12" s="1352"/>
    </row>
    <row r="13" spans="3:20">
      <c r="M13" s="2273"/>
      <c r="N13" s="2273"/>
      <c r="O13" s="2273"/>
      <c r="P13" s="2273"/>
      <c r="Q13" s="2273"/>
      <c r="R13" s="2273"/>
      <c r="S13" s="2273"/>
      <c r="T13" s="1352"/>
    </row>
    <row r="14" spans="3:20">
      <c r="M14" s="2273"/>
      <c r="N14" s="2273"/>
      <c r="O14" s="2273"/>
      <c r="P14" s="2273"/>
      <c r="Q14" s="2273"/>
      <c r="R14" s="2273"/>
      <c r="S14" s="2273"/>
      <c r="T14" s="1352"/>
    </row>
    <row r="25" spans="3:7">
      <c r="C25" s="205" t="s">
        <v>234</v>
      </c>
    </row>
    <row r="27" spans="3:7" ht="17.25" customHeight="1">
      <c r="C27" s="2670" t="s">
        <v>3013</v>
      </c>
      <c r="D27" s="2670"/>
      <c r="E27" s="2670"/>
      <c r="F27" s="2670"/>
      <c r="G27" s="2670"/>
    </row>
    <row r="28" spans="3:7">
      <c r="C28" s="2670"/>
      <c r="D28" s="2670"/>
      <c r="E28" s="2670"/>
      <c r="F28" s="2670"/>
      <c r="G28" s="2670"/>
    </row>
    <row r="29" spans="3:7">
      <c r="C29" s="2670"/>
      <c r="D29" s="2670"/>
      <c r="E29" s="2670"/>
      <c r="F29" s="2670"/>
      <c r="G29" s="2670"/>
    </row>
    <row r="30" spans="3:7" ht="45" customHeight="1">
      <c r="C30" s="2670"/>
      <c r="D30" s="2670"/>
      <c r="E30" s="2670"/>
      <c r="F30" s="2670"/>
      <c r="G30" s="2670"/>
    </row>
  </sheetData>
  <mergeCells count="1">
    <mergeCell ref="C27:G30"/>
  </mergeCells>
  <pageMargins left="0.75" right="0.75" top="1" bottom="1" header="0.5" footer="0.5"/>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0">
    <tabColor rgb="FFCED1A6"/>
  </sheetPr>
  <dimension ref="A1:BQ51"/>
  <sheetViews>
    <sheetView zoomScaleNormal="100" workbookViewId="0">
      <selection activeCell="G50" sqref="G50"/>
    </sheetView>
  </sheetViews>
  <sheetFormatPr defaultColWidth="9.140625" defaultRowHeight="12"/>
  <cols>
    <col min="1" max="1" width="10.7109375" style="114" customWidth="1"/>
    <col min="2" max="2" width="28.28515625" style="114" customWidth="1"/>
    <col min="3" max="3" width="13.85546875" style="114" customWidth="1"/>
    <col min="4" max="4" width="6.85546875" style="114" customWidth="1"/>
    <col min="5" max="6" width="7.5703125" style="114" customWidth="1"/>
    <col min="7" max="8" width="9.140625" style="114"/>
    <col min="9" max="9" width="8.7109375" style="114" customWidth="1"/>
    <col min="10" max="11" width="9.140625" style="114"/>
    <col min="12" max="12" width="11" style="114" bestFit="1" customWidth="1"/>
    <col min="13" max="33" width="9.140625" style="114"/>
    <col min="34" max="34" width="12.5703125" style="114" customWidth="1"/>
    <col min="35" max="16384" width="9.140625" style="114"/>
  </cols>
  <sheetData>
    <row r="1" spans="1:69" ht="15" customHeight="1"/>
    <row r="2" spans="1:69" ht="15" customHeight="1"/>
    <row r="3" spans="1:69" ht="15" customHeight="1"/>
    <row r="4" spans="1:69" ht="15" customHeight="1"/>
    <row r="5" spans="1:69" ht="15" customHeight="1"/>
    <row r="6" spans="1:69" ht="15" customHeight="1">
      <c r="A6" s="3"/>
      <c r="B6" s="157" t="s">
        <v>2603</v>
      </c>
      <c r="C6" s="3"/>
      <c r="D6" s="3"/>
      <c r="E6" s="3"/>
      <c r="F6" s="3"/>
      <c r="G6" s="112"/>
      <c r="H6" s="112"/>
      <c r="AH6" s="115"/>
    </row>
    <row r="7" spans="1:69" ht="15" customHeight="1">
      <c r="A7" s="3"/>
      <c r="B7" s="3" t="s">
        <v>2994</v>
      </c>
      <c r="C7" s="3"/>
      <c r="D7" s="3"/>
      <c r="E7" s="3"/>
      <c r="F7" s="3"/>
      <c r="G7" s="116"/>
      <c r="H7" s="116"/>
      <c r="M7" s="1157"/>
      <c r="AG7" s="1249"/>
      <c r="AH7" s="1249"/>
      <c r="AI7" s="1249"/>
      <c r="AJ7" s="1249"/>
      <c r="AK7" s="1249"/>
      <c r="AL7" s="1249"/>
      <c r="AM7" s="1249"/>
      <c r="AN7" s="1249"/>
      <c r="AO7" s="1249"/>
      <c r="AP7" s="1249"/>
      <c r="AQ7" s="1249"/>
      <c r="AR7" s="1249"/>
      <c r="AS7" s="1249"/>
      <c r="AT7" s="1249"/>
      <c r="AU7" s="1249"/>
      <c r="AV7" s="1249"/>
      <c r="AW7" s="1249"/>
      <c r="AX7" s="1249"/>
      <c r="AY7" s="1249"/>
      <c r="AZ7" s="1249"/>
      <c r="BA7" s="1249"/>
      <c r="BB7" s="1249"/>
      <c r="BC7" s="1249"/>
      <c r="BD7" s="1249"/>
      <c r="BE7" s="1249"/>
      <c r="BF7" s="1249"/>
      <c r="BG7" s="1249"/>
      <c r="BH7" s="1249"/>
      <c r="BI7" s="1249"/>
      <c r="BJ7" s="1249"/>
      <c r="BK7" s="1249"/>
      <c r="BL7" s="1249"/>
      <c r="BM7" s="1249"/>
      <c r="BN7" s="1249"/>
      <c r="BO7" s="1249"/>
    </row>
    <row r="8" spans="1:69" ht="15" customHeight="1">
      <c r="A8" s="3"/>
      <c r="B8" s="3"/>
      <c r="C8" s="3"/>
      <c r="D8" s="3"/>
      <c r="E8" s="3"/>
      <c r="F8" s="3"/>
      <c r="I8" s="2213"/>
      <c r="J8" s="2210" t="s">
        <v>1072</v>
      </c>
      <c r="K8" s="2210" t="s">
        <v>209</v>
      </c>
      <c r="L8" s="2276" t="s">
        <v>967</v>
      </c>
      <c r="M8" s="2211" t="s">
        <v>58</v>
      </c>
      <c r="N8" s="2276" t="s">
        <v>1073</v>
      </c>
      <c r="AG8" s="118"/>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20"/>
      <c r="BL8" s="120"/>
      <c r="BM8" s="120"/>
      <c r="BN8" s="120"/>
      <c r="BO8" s="120"/>
      <c r="BQ8" s="122"/>
    </row>
    <row r="9" spans="1:69" ht="15" hidden="1" customHeight="1">
      <c r="A9" s="3"/>
      <c r="B9" s="3"/>
      <c r="C9" s="3"/>
      <c r="D9" s="3"/>
      <c r="E9" s="3"/>
      <c r="F9" s="3"/>
      <c r="I9" s="2212" t="s">
        <v>214</v>
      </c>
      <c r="J9" s="116">
        <v>3.6</v>
      </c>
      <c r="K9" s="2207">
        <v>2.0989018499954382</v>
      </c>
      <c r="L9" s="2207">
        <v>2.1688189064846153</v>
      </c>
      <c r="M9" s="2208">
        <v>2.3469064310851939</v>
      </c>
      <c r="N9" s="116">
        <v>6.8</v>
      </c>
      <c r="W9" s="125"/>
      <c r="X9" s="125"/>
      <c r="Y9" s="125"/>
      <c r="AG9" s="118"/>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20"/>
      <c r="BL9" s="120"/>
      <c r="BM9" s="120"/>
      <c r="BN9" s="120"/>
      <c r="BO9" s="120"/>
      <c r="BQ9" s="122"/>
    </row>
    <row r="10" spans="1:69" ht="15" hidden="1" customHeight="1">
      <c r="A10" s="3"/>
      <c r="B10" s="3"/>
      <c r="C10" s="3"/>
      <c r="D10" s="3"/>
      <c r="E10" s="3"/>
      <c r="F10" s="3"/>
      <c r="I10" s="2213" t="s">
        <v>25</v>
      </c>
      <c r="J10" s="116">
        <v>3.7</v>
      </c>
      <c r="K10" s="2207">
        <v>2.1633388890778482</v>
      </c>
      <c r="L10" s="2207">
        <v>2.6</v>
      </c>
      <c r="M10" s="2208">
        <v>2.3335599729792822</v>
      </c>
      <c r="N10" s="116">
        <v>6.8</v>
      </c>
      <c r="W10" s="119"/>
      <c r="X10" s="119"/>
      <c r="Y10" s="119"/>
      <c r="AG10" s="118"/>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20"/>
      <c r="BL10" s="120"/>
      <c r="BM10" s="120"/>
      <c r="BN10" s="120"/>
      <c r="BO10" s="120"/>
      <c r="BQ10" s="122"/>
    </row>
    <row r="11" spans="1:69" ht="15" hidden="1" customHeight="1">
      <c r="A11" s="3"/>
      <c r="B11" s="3"/>
      <c r="C11" s="3"/>
      <c r="D11" s="3"/>
      <c r="E11" s="3"/>
      <c r="F11" s="3"/>
      <c r="I11" s="2213" t="s">
        <v>26</v>
      </c>
      <c r="J11" s="116">
        <v>4.0999999999999996</v>
      </c>
      <c r="K11" s="2207">
        <v>2.4161126805036348</v>
      </c>
      <c r="L11" s="2207">
        <v>2.9</v>
      </c>
      <c r="M11" s="2208">
        <v>3.0039154830208581</v>
      </c>
      <c r="N11" s="116">
        <v>6.7</v>
      </c>
      <c r="W11" s="119"/>
      <c r="X11" s="119"/>
      <c r="Y11" s="119"/>
      <c r="AG11" s="118"/>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20"/>
      <c r="BL11" s="120"/>
      <c r="BM11" s="120"/>
      <c r="BN11" s="120"/>
      <c r="BO11" s="120"/>
      <c r="BQ11" s="122"/>
    </row>
    <row r="12" spans="1:69" ht="15" hidden="1" customHeight="1">
      <c r="A12" s="3"/>
      <c r="B12" s="3"/>
      <c r="C12" s="3"/>
      <c r="D12" s="3"/>
      <c r="E12" s="3"/>
      <c r="F12" s="3"/>
      <c r="I12" s="2213" t="s">
        <v>27</v>
      </c>
      <c r="J12" s="116">
        <v>4.0999999999999996</v>
      </c>
      <c r="K12" s="2207">
        <v>2.795637391860506</v>
      </c>
      <c r="L12" s="2207">
        <v>3</v>
      </c>
      <c r="M12" s="2208">
        <v>3.3830481050037386</v>
      </c>
      <c r="N12" s="116">
        <v>6.7</v>
      </c>
      <c r="W12" s="119"/>
      <c r="X12" s="119"/>
      <c r="Y12" s="119"/>
    </row>
    <row r="13" spans="1:69" ht="15" hidden="1" customHeight="1">
      <c r="A13" s="3"/>
      <c r="B13" s="3"/>
      <c r="C13" s="3"/>
      <c r="D13" s="3"/>
      <c r="E13" s="3"/>
      <c r="F13" s="3"/>
      <c r="I13" s="2212" t="s">
        <v>215</v>
      </c>
      <c r="J13" s="116">
        <v>4</v>
      </c>
      <c r="K13" s="2207">
        <v>2.8618767886730012</v>
      </c>
      <c r="L13" s="2207">
        <v>2.6</v>
      </c>
      <c r="M13" s="2208">
        <v>2.3027307366799921</v>
      </c>
      <c r="N13" s="116">
        <v>6.8</v>
      </c>
      <c r="W13" s="119"/>
      <c r="X13" s="119"/>
      <c r="Y13" s="119"/>
      <c r="AH13" s="2664"/>
      <c r="AI13" s="2664"/>
    </row>
    <row r="14" spans="1:69" ht="15" hidden="1" customHeight="1">
      <c r="A14" s="3"/>
      <c r="B14" s="3"/>
      <c r="C14" s="3"/>
      <c r="D14" s="3"/>
      <c r="E14" s="3"/>
      <c r="F14" s="3"/>
      <c r="I14" s="2213" t="s">
        <v>25</v>
      </c>
      <c r="J14" s="116">
        <v>3.9</v>
      </c>
      <c r="K14" s="2207">
        <v>3.2023750069363421</v>
      </c>
      <c r="L14" s="2207">
        <v>2.2000000000000002</v>
      </c>
      <c r="M14" s="2208">
        <v>2.1270494965350162</v>
      </c>
      <c r="N14" s="116">
        <v>6.7</v>
      </c>
      <c r="W14" s="119"/>
      <c r="X14" s="119"/>
      <c r="Y14" s="119"/>
      <c r="AH14" s="1249"/>
      <c r="AI14" s="1249"/>
      <c r="AJ14" s="1249"/>
      <c r="AK14" s="1249"/>
      <c r="AL14" s="1249"/>
      <c r="AM14" s="1249"/>
      <c r="AN14" s="1249"/>
      <c r="AO14" s="1249"/>
      <c r="AP14" s="1249"/>
      <c r="AQ14" s="1249"/>
      <c r="AR14" s="1249"/>
      <c r="AS14" s="1249"/>
      <c r="AT14" s="1249"/>
      <c r="AU14" s="1159"/>
      <c r="AV14" s="1159"/>
    </row>
    <row r="15" spans="1:69" ht="15" hidden="1" customHeight="1">
      <c r="A15" s="3"/>
      <c r="B15" s="3"/>
      <c r="C15" s="3"/>
      <c r="D15" s="3"/>
      <c r="E15" s="3"/>
      <c r="F15" s="3"/>
      <c r="I15" s="2213" t="s">
        <v>26</v>
      </c>
      <c r="J15" s="116">
        <v>3.6</v>
      </c>
      <c r="K15" s="2207">
        <v>3.1331894558347617</v>
      </c>
      <c r="L15" s="2207">
        <v>1.6</v>
      </c>
      <c r="M15" s="2208">
        <v>1.1494175038156529</v>
      </c>
      <c r="N15" s="116">
        <v>6.5</v>
      </c>
      <c r="W15" s="119"/>
      <c r="X15" s="119"/>
      <c r="Y15" s="119"/>
      <c r="AH15" s="119"/>
      <c r="AI15" s="119"/>
      <c r="AJ15" s="119"/>
      <c r="AK15" s="119"/>
      <c r="AL15" s="119"/>
      <c r="AM15" s="119"/>
      <c r="AN15" s="119"/>
      <c r="AO15" s="119"/>
      <c r="AP15" s="119"/>
      <c r="AQ15" s="119"/>
      <c r="AR15" s="120"/>
      <c r="AS15" s="120"/>
      <c r="AT15" s="120"/>
      <c r="AU15" s="1160"/>
      <c r="AV15" s="122"/>
      <c r="AW15" s="119"/>
    </row>
    <row r="16" spans="1:69" ht="15" hidden="1" customHeight="1">
      <c r="A16" s="3"/>
      <c r="B16" s="3"/>
      <c r="C16" s="3"/>
      <c r="D16" s="3"/>
      <c r="E16" s="3"/>
      <c r="F16" s="3"/>
      <c r="I16" s="2213" t="s">
        <v>27</v>
      </c>
      <c r="J16" s="116">
        <v>3.3</v>
      </c>
      <c r="K16" s="2207">
        <v>2.5160322008459524</v>
      </c>
      <c r="L16" s="2207">
        <v>1.2</v>
      </c>
      <c r="M16" s="2208">
        <v>0.6224172026519037</v>
      </c>
      <c r="N16" s="116">
        <v>6.4</v>
      </c>
      <c r="W16" s="119"/>
      <c r="X16" s="119"/>
      <c r="Y16" s="119"/>
      <c r="AH16" s="119"/>
      <c r="AI16" s="119"/>
      <c r="AJ16" s="119"/>
      <c r="AK16" s="119"/>
      <c r="AL16" s="119"/>
      <c r="AM16" s="119"/>
      <c r="AN16" s="119"/>
      <c r="AO16" s="119"/>
      <c r="AP16" s="119"/>
      <c r="AQ16" s="119"/>
      <c r="AR16" s="120"/>
      <c r="AS16" s="120"/>
      <c r="AT16" s="120"/>
      <c r="AU16" s="1160"/>
      <c r="AV16" s="122"/>
      <c r="AW16" s="119"/>
    </row>
    <row r="17" spans="1:50" ht="15" hidden="1" customHeight="1">
      <c r="A17" s="3"/>
      <c r="B17" s="3"/>
      <c r="C17" s="3"/>
      <c r="D17" s="3"/>
      <c r="E17" s="3"/>
      <c r="F17" s="3"/>
      <c r="I17" s="2212" t="s">
        <v>1074</v>
      </c>
      <c r="J17" s="116">
        <v>3.1</v>
      </c>
      <c r="K17" s="2207">
        <v>2.6520883161679665</v>
      </c>
      <c r="L17" s="2207">
        <v>1.3</v>
      </c>
      <c r="M17" s="2208">
        <v>1</v>
      </c>
      <c r="N17" s="116">
        <v>6.4</v>
      </c>
      <c r="W17" s="119"/>
      <c r="X17" s="119"/>
      <c r="Y17" s="119"/>
      <c r="AH17" s="119"/>
      <c r="AI17" s="119"/>
      <c r="AJ17" s="119"/>
      <c r="AK17" s="119"/>
      <c r="AL17" s="119"/>
      <c r="AM17" s="119"/>
      <c r="AN17" s="119"/>
      <c r="AO17" s="119"/>
      <c r="AP17" s="119"/>
      <c r="AQ17" s="119"/>
      <c r="AR17" s="120"/>
      <c r="AS17" s="120"/>
      <c r="AT17" s="120"/>
      <c r="AU17" s="1160"/>
      <c r="AV17" s="122"/>
      <c r="AW17" s="119"/>
    </row>
    <row r="18" spans="1:50" ht="15" hidden="1" customHeight="1">
      <c r="A18" s="3"/>
      <c r="B18" s="3"/>
      <c r="C18" s="3"/>
      <c r="D18" s="3"/>
      <c r="E18" s="3"/>
      <c r="F18" s="3"/>
      <c r="I18" s="2213" t="s">
        <v>25</v>
      </c>
      <c r="J18" s="116">
        <v>2.9</v>
      </c>
      <c r="K18" s="2207">
        <v>2.2889434942279019</v>
      </c>
      <c r="L18" s="2207">
        <v>1.2</v>
      </c>
      <c r="M18" s="2208">
        <v>0.3</v>
      </c>
      <c r="N18" s="116">
        <v>6.2</v>
      </c>
      <c r="W18" s="119"/>
      <c r="X18" s="119"/>
      <c r="Y18" s="119"/>
      <c r="AG18" s="118"/>
      <c r="AH18" s="119"/>
      <c r="AI18" s="119"/>
      <c r="AJ18" s="119"/>
      <c r="AK18" s="119"/>
      <c r="AL18" s="119"/>
      <c r="AM18" s="119"/>
      <c r="AN18" s="119"/>
      <c r="AO18" s="119"/>
      <c r="AP18" s="119"/>
      <c r="AQ18" s="119"/>
      <c r="AR18" s="120"/>
      <c r="AS18" s="120"/>
      <c r="AT18" s="120"/>
      <c r="AU18" s="1160"/>
      <c r="AV18" s="122"/>
      <c r="AW18" s="120"/>
      <c r="AX18" s="122"/>
    </row>
    <row r="19" spans="1:50" ht="15" hidden="1" customHeight="1">
      <c r="A19" s="3"/>
      <c r="B19" s="3"/>
      <c r="C19" s="3"/>
      <c r="D19" s="3"/>
      <c r="E19" s="3"/>
      <c r="F19" s="3"/>
      <c r="I19" s="2213" t="s">
        <v>26</v>
      </c>
      <c r="J19" s="116"/>
      <c r="K19" s="2207">
        <v>2</v>
      </c>
      <c r="L19" s="2207">
        <v>1.2</v>
      </c>
      <c r="M19" s="116">
        <v>0.5</v>
      </c>
      <c r="N19" s="2208">
        <v>6</v>
      </c>
      <c r="W19" s="119"/>
      <c r="X19" s="119"/>
      <c r="Y19" s="119"/>
    </row>
    <row r="20" spans="1:50" ht="15" hidden="1" customHeight="1">
      <c r="A20" s="3"/>
      <c r="B20" s="3"/>
      <c r="C20" s="3"/>
      <c r="D20" s="3"/>
      <c r="E20" s="3"/>
      <c r="F20" s="3"/>
      <c r="I20" s="2213"/>
      <c r="J20" s="112"/>
      <c r="K20" s="112"/>
      <c r="L20" s="112"/>
      <c r="M20" s="112"/>
      <c r="N20" s="112"/>
      <c r="W20" s="119"/>
      <c r="X20" s="119"/>
      <c r="Y20" s="119"/>
    </row>
    <row r="21" spans="1:50" ht="15" customHeight="1">
      <c r="A21" s="3"/>
      <c r="B21" s="3"/>
      <c r="C21" s="3"/>
      <c r="D21" s="3"/>
      <c r="E21" s="3"/>
      <c r="F21" s="3"/>
      <c r="I21" s="2213">
        <v>2018</v>
      </c>
      <c r="J21" s="116">
        <v>3.6</v>
      </c>
      <c r="K21" s="116">
        <v>2.9</v>
      </c>
      <c r="L21" s="116">
        <v>1.9</v>
      </c>
      <c r="M21" s="116">
        <v>1.5</v>
      </c>
      <c r="N21" s="116">
        <v>6.6</v>
      </c>
      <c r="W21" s="119"/>
      <c r="X21" s="119"/>
      <c r="Y21" s="119"/>
      <c r="AS21" s="115"/>
    </row>
    <row r="22" spans="1:50" ht="15" customHeight="1">
      <c r="A22" s="3"/>
      <c r="B22" s="3"/>
      <c r="C22" s="3"/>
      <c r="D22" s="3"/>
      <c r="E22" s="3"/>
      <c r="F22" s="3"/>
      <c r="I22" s="2213">
        <v>2019</v>
      </c>
      <c r="J22" s="2208">
        <v>2.9</v>
      </c>
      <c r="K22" s="116">
        <v>2.2999999999999998</v>
      </c>
      <c r="L22" s="116">
        <v>1.1000000000000001</v>
      </c>
      <c r="M22" s="116">
        <v>0.4</v>
      </c>
      <c r="N22" s="116">
        <v>6.1</v>
      </c>
    </row>
    <row r="23" spans="1:50" ht="15" customHeight="1">
      <c r="A23" s="3"/>
      <c r="C23" s="3"/>
      <c r="D23" s="3"/>
      <c r="E23" s="3"/>
      <c r="F23" s="3"/>
      <c r="I23" s="2213">
        <v>2020</v>
      </c>
      <c r="J23" s="2208">
        <v>3</v>
      </c>
      <c r="K23" s="116">
        <v>1.8</v>
      </c>
      <c r="L23" s="116">
        <v>1.2</v>
      </c>
      <c r="M23" s="2208">
        <v>1</v>
      </c>
      <c r="N23" s="116">
        <v>5.8</v>
      </c>
    </row>
    <row r="24" spans="1:50" ht="15" customHeight="1">
      <c r="A24" s="3"/>
      <c r="B24" s="3"/>
      <c r="C24" s="3"/>
      <c r="D24" s="3"/>
      <c r="E24" s="3"/>
      <c r="F24" s="3"/>
    </row>
    <row r="25" spans="1:50" ht="15" customHeight="1">
      <c r="A25" s="3"/>
      <c r="B25" s="3"/>
      <c r="C25" s="3"/>
      <c r="D25" s="3"/>
      <c r="E25" s="3"/>
      <c r="F25" s="3"/>
    </row>
    <row r="26" spans="1:50" ht="15" customHeight="1">
      <c r="A26" s="3"/>
      <c r="C26" s="3"/>
      <c r="D26" s="3"/>
      <c r="E26" s="3"/>
      <c r="F26" s="3"/>
      <c r="O26" s="1163"/>
      <c r="S26" s="1163"/>
    </row>
    <row r="27" spans="1:50" ht="15" customHeight="1">
      <c r="A27" s="3"/>
      <c r="B27" s="3"/>
      <c r="C27" s="3"/>
      <c r="D27" s="3"/>
      <c r="E27" s="3"/>
      <c r="F27" s="3"/>
      <c r="K27" s="1158"/>
      <c r="L27" s="1158"/>
      <c r="O27" s="1158"/>
      <c r="S27" s="1158"/>
      <c r="T27" s="1158"/>
    </row>
    <row r="28" spans="1:50" ht="15" customHeight="1">
      <c r="A28" s="3"/>
      <c r="B28" s="3"/>
      <c r="C28" s="3"/>
      <c r="D28" s="3"/>
      <c r="E28" s="3"/>
      <c r="F28" s="3"/>
    </row>
    <row r="29" spans="1:50" ht="15" customHeight="1">
      <c r="A29" s="3"/>
      <c r="B29" s="3"/>
      <c r="C29" s="3"/>
      <c r="D29" s="3"/>
      <c r="E29" s="3"/>
      <c r="F29" s="3"/>
    </row>
    <row r="30" spans="1:50">
      <c r="A30" s="3"/>
      <c r="B30" s="3"/>
      <c r="C30" s="3"/>
      <c r="D30" s="3"/>
      <c r="E30" s="3"/>
      <c r="F30" s="3"/>
    </row>
    <row r="31" spans="1:50">
      <c r="A31" s="3"/>
      <c r="B31" s="3"/>
      <c r="C31" s="3"/>
      <c r="D31" s="3"/>
      <c r="E31" s="3"/>
      <c r="F31" s="3"/>
    </row>
    <row r="32" spans="1:50">
      <c r="A32" s="3"/>
      <c r="B32" s="3"/>
      <c r="C32" s="3"/>
      <c r="D32" s="3"/>
      <c r="E32" s="3"/>
      <c r="F32" s="3"/>
    </row>
    <row r="33" spans="1:49">
      <c r="A33" s="3"/>
      <c r="B33" s="3"/>
      <c r="C33" s="3"/>
      <c r="D33" s="3"/>
      <c r="E33" s="3"/>
      <c r="F33" s="3"/>
    </row>
    <row r="34" spans="1:49">
      <c r="A34" s="3"/>
      <c r="B34" s="3"/>
      <c r="C34" s="3"/>
      <c r="D34" s="3"/>
      <c r="E34" s="3"/>
      <c r="F34" s="3"/>
    </row>
    <row r="35" spans="1:49">
      <c r="A35" s="3"/>
      <c r="B35" s="3"/>
      <c r="C35" s="3"/>
      <c r="D35" s="3"/>
      <c r="E35" s="3"/>
      <c r="F35" s="3"/>
      <c r="AS35" s="120"/>
      <c r="AT35" s="120"/>
      <c r="AU35" s="120"/>
    </row>
    <row r="36" spans="1:49">
      <c r="AS36" s="120"/>
      <c r="AT36" s="120"/>
      <c r="AU36" s="120"/>
    </row>
    <row r="37" spans="1:49">
      <c r="AS37" s="120"/>
      <c r="AT37" s="120"/>
      <c r="AU37" s="120"/>
    </row>
    <row r="38" spans="1:49">
      <c r="C38" s="115"/>
      <c r="AH38" s="1249"/>
      <c r="AI38" s="1249"/>
      <c r="AJ38" s="1249"/>
      <c r="AK38" s="1249"/>
      <c r="AL38" s="1249"/>
      <c r="AM38" s="1249"/>
      <c r="AN38" s="1249"/>
      <c r="AO38" s="1249"/>
      <c r="AP38" s="1249"/>
      <c r="AQ38" s="1249"/>
      <c r="AR38" s="1249"/>
      <c r="AS38" s="120"/>
      <c r="AT38" s="120"/>
      <c r="AU38" s="120"/>
    </row>
    <row r="39" spans="1:49">
      <c r="B39" s="1249"/>
      <c r="C39" s="1249"/>
      <c r="D39" s="1249"/>
      <c r="E39" s="1249"/>
      <c r="F39" s="1249"/>
      <c r="G39" s="1249"/>
      <c r="H39" s="1778"/>
      <c r="I39" s="1249"/>
      <c r="J39" s="1249"/>
      <c r="K39" s="1249"/>
      <c r="L39" s="1249"/>
      <c r="M39" s="1249"/>
      <c r="N39" s="1249"/>
      <c r="O39" s="1249"/>
      <c r="T39" s="1249"/>
      <c r="U39" s="1249"/>
      <c r="V39" s="1249"/>
      <c r="W39" s="1249"/>
      <c r="X39" s="1249"/>
      <c r="Y39" s="1249"/>
      <c r="Z39" s="1249"/>
      <c r="AA39" s="1249"/>
      <c r="AB39" s="1249"/>
      <c r="AC39" s="1249"/>
      <c r="AD39" s="1249"/>
      <c r="AE39" s="1249"/>
      <c r="AF39" s="1249"/>
      <c r="AG39" s="118"/>
      <c r="AH39" s="119"/>
      <c r="AI39" s="119"/>
      <c r="AJ39" s="119"/>
      <c r="AK39" s="119"/>
      <c r="AL39" s="119"/>
      <c r="AM39" s="119"/>
      <c r="AN39" s="119"/>
      <c r="AO39" s="119"/>
      <c r="AP39" s="120"/>
      <c r="AQ39" s="120"/>
      <c r="AR39" s="120"/>
      <c r="AS39" s="120"/>
      <c r="AT39" s="120"/>
      <c r="AU39" s="120"/>
    </row>
    <row r="40" spans="1:49">
      <c r="B40" s="124" t="s">
        <v>1084</v>
      </c>
      <c r="C40" s="119"/>
      <c r="D40" s="119"/>
      <c r="E40" s="119"/>
      <c r="F40" s="119"/>
      <c r="G40" s="119"/>
      <c r="H40" s="119"/>
      <c r="I40" s="119"/>
      <c r="J40" s="119"/>
      <c r="K40" s="119"/>
      <c r="L40" s="119"/>
      <c r="M40" s="119"/>
      <c r="N40" s="119"/>
      <c r="O40" s="119"/>
      <c r="T40" s="119"/>
      <c r="U40" s="119"/>
      <c r="V40" s="119"/>
      <c r="W40" s="119"/>
      <c r="X40" s="119"/>
      <c r="Y40" s="119"/>
      <c r="Z40" s="119"/>
      <c r="AA40" s="119"/>
      <c r="AB40" s="119"/>
      <c r="AC40" s="119"/>
      <c r="AD40" s="119"/>
      <c r="AE40" s="119"/>
      <c r="AF40" s="119"/>
      <c r="AG40" s="123"/>
      <c r="AH40" s="119"/>
      <c r="AI40" s="119"/>
      <c r="AJ40" s="119"/>
      <c r="AK40" s="119"/>
      <c r="AL40" s="119"/>
      <c r="AM40" s="119"/>
      <c r="AN40" s="119"/>
      <c r="AO40" s="119"/>
      <c r="AP40" s="120"/>
      <c r="AQ40" s="120"/>
      <c r="AR40" s="120"/>
      <c r="AS40" s="120"/>
      <c r="AT40" s="120"/>
      <c r="AU40" s="120"/>
      <c r="AW40" s="122"/>
    </row>
    <row r="41" spans="1:49">
      <c r="B41" s="118"/>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20"/>
      <c r="AQ41" s="120"/>
      <c r="AR41" s="120"/>
      <c r="AS41" s="120"/>
      <c r="AT41" s="120"/>
      <c r="AU41" s="120"/>
    </row>
    <row r="42" spans="1:49">
      <c r="B42" s="118"/>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H42" s="119"/>
      <c r="AI42" s="119"/>
      <c r="AJ42" s="119"/>
      <c r="AK42" s="119"/>
      <c r="AL42" s="119"/>
      <c r="AM42" s="119"/>
      <c r="AN42" s="119"/>
      <c r="AO42" s="119"/>
      <c r="AP42" s="120"/>
      <c r="AQ42" s="120"/>
      <c r="AR42" s="120"/>
      <c r="AS42" s="120"/>
      <c r="AT42" s="120"/>
      <c r="AU42" s="120"/>
    </row>
    <row r="43" spans="1:49">
      <c r="AS43" s="120"/>
      <c r="AT43" s="120"/>
      <c r="AU43" s="120"/>
    </row>
    <row r="44" spans="1:49">
      <c r="AG44" s="118"/>
      <c r="AH44" s="119"/>
      <c r="AS44" s="120"/>
      <c r="AT44" s="120"/>
      <c r="AU44" s="120"/>
    </row>
    <row r="45" spans="1:49">
      <c r="C45" s="2664"/>
      <c r="D45" s="2664"/>
      <c r="AG45" s="123"/>
      <c r="AH45" s="119"/>
    </row>
    <row r="46" spans="1:49">
      <c r="C46" s="1249"/>
      <c r="D46" s="1249"/>
      <c r="E46" s="1249"/>
      <c r="F46" s="1249"/>
      <c r="G46" s="1249"/>
      <c r="H46" s="1778"/>
      <c r="I46" s="1249"/>
      <c r="J46" s="1249"/>
      <c r="K46" s="1249"/>
      <c r="L46" s="1249"/>
      <c r="M46" s="1249"/>
      <c r="N46" s="1249"/>
    </row>
    <row r="47" spans="1:49">
      <c r="C47" s="119"/>
      <c r="D47" s="119"/>
      <c r="E47" s="119"/>
      <c r="F47" s="119"/>
      <c r="G47" s="119"/>
      <c r="H47" s="119"/>
      <c r="I47" s="119"/>
      <c r="J47" s="119"/>
      <c r="K47" s="119"/>
      <c r="L47" s="120"/>
      <c r="M47" s="120"/>
      <c r="N47" s="120"/>
    </row>
    <row r="48" spans="1:49">
      <c r="C48" s="119"/>
      <c r="D48" s="119"/>
      <c r="E48" s="119"/>
      <c r="F48" s="119"/>
      <c r="G48" s="119"/>
      <c r="H48" s="119"/>
      <c r="I48" s="119"/>
      <c r="J48" s="119"/>
      <c r="K48" s="119"/>
      <c r="L48" s="120"/>
      <c r="M48" s="120"/>
      <c r="N48" s="120"/>
    </row>
    <row r="49" spans="3:14">
      <c r="C49" s="119"/>
      <c r="D49" s="119"/>
      <c r="E49" s="119"/>
      <c r="F49" s="119"/>
      <c r="G49" s="119"/>
      <c r="H49" s="119"/>
      <c r="I49" s="119"/>
      <c r="J49" s="119"/>
      <c r="K49" s="119"/>
      <c r="L49" s="120"/>
      <c r="M49" s="120"/>
      <c r="N49" s="120"/>
    </row>
    <row r="51" spans="3:14">
      <c r="C51" s="1249"/>
    </row>
  </sheetData>
  <mergeCells count="2">
    <mergeCell ref="AH13:AI13"/>
    <mergeCell ref="C45:D45"/>
  </mergeCells>
  <pageMargins left="0.7" right="0.7" top="0.75" bottom="0.75" header="0.3" footer="0.3"/>
  <pageSetup paperSize="9" scale="14"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A1:S34"/>
  <sheetViews>
    <sheetView showGridLines="0" workbookViewId="0">
      <selection activeCell="P18" sqref="P18"/>
    </sheetView>
  </sheetViews>
  <sheetFormatPr defaultRowHeight="12"/>
  <cols>
    <col min="1" max="11" width="9.140625" style="1717"/>
    <col min="12" max="12" width="9.140625" style="2279"/>
    <col min="13" max="13" width="21.42578125" style="1717" customWidth="1"/>
    <col min="14" max="15" width="14.5703125" style="1717" customWidth="1"/>
    <col min="16" max="17" width="9.140625" style="1717"/>
    <col min="18" max="18" width="9.140625" style="1717" customWidth="1"/>
    <col min="19" max="16384" width="9.140625" style="1717"/>
  </cols>
  <sheetData>
    <row r="1" spans="1:19" ht="15" customHeight="1"/>
    <row r="2" spans="1:19" ht="15" customHeight="1"/>
    <row r="3" spans="1:19" ht="15" customHeight="1"/>
    <row r="4" spans="1:19" ht="15" customHeight="1">
      <c r="A4" s="3"/>
    </row>
    <row r="5" spans="1:19" ht="15" customHeight="1">
      <c r="A5" s="3"/>
    </row>
    <row r="6" spans="1:19" ht="15" customHeight="1">
      <c r="A6" s="3"/>
    </row>
    <row r="7" spans="1:19" ht="15.75">
      <c r="A7" s="3"/>
      <c r="C7" s="167" t="s">
        <v>2591</v>
      </c>
    </row>
    <row r="8" spans="1:19" ht="15" customHeight="1">
      <c r="A8" s="3"/>
      <c r="C8" s="37" t="s">
        <v>3005</v>
      </c>
      <c r="J8" s="3"/>
      <c r="K8" s="3"/>
      <c r="L8" s="14"/>
      <c r="M8" s="3"/>
      <c r="N8" s="3"/>
      <c r="O8" s="3"/>
      <c r="P8" s="3"/>
      <c r="Q8" s="3"/>
      <c r="R8" s="3"/>
      <c r="S8" s="3"/>
    </row>
    <row r="9" spans="1:19" ht="15" customHeight="1">
      <c r="A9" s="3"/>
      <c r="J9" s="3"/>
      <c r="K9" s="3"/>
      <c r="L9" s="14"/>
      <c r="M9" s="3"/>
      <c r="N9" s="3"/>
      <c r="O9" s="3"/>
      <c r="P9" s="3"/>
      <c r="Q9" s="3"/>
      <c r="R9" s="3"/>
      <c r="S9" s="3"/>
    </row>
    <row r="10" spans="1:19" ht="24">
      <c r="A10" s="3"/>
      <c r="L10" s="2280"/>
      <c r="M10" s="2277" t="s">
        <v>3399</v>
      </c>
      <c r="N10" s="2277" t="s">
        <v>3400</v>
      </c>
      <c r="O10" s="2277" t="s">
        <v>3401</v>
      </c>
    </row>
    <row r="11" spans="1:19">
      <c r="A11" s="3"/>
      <c r="L11" s="2280"/>
      <c r="M11" s="1721"/>
      <c r="N11" s="1721"/>
      <c r="O11" s="1721"/>
    </row>
    <row r="12" spans="1:19">
      <c r="A12" s="3"/>
      <c r="L12" s="2280">
        <v>2016</v>
      </c>
      <c r="M12" s="2278">
        <v>2</v>
      </c>
      <c r="N12" s="2278">
        <v>2.2000000000000002</v>
      </c>
      <c r="O12" s="2278">
        <v>-0.2</v>
      </c>
    </row>
    <row r="13" spans="1:19">
      <c r="A13" s="3"/>
      <c r="L13" s="2280">
        <v>2017</v>
      </c>
      <c r="M13" s="2278">
        <v>3.5</v>
      </c>
      <c r="N13" s="2278">
        <v>3.3</v>
      </c>
      <c r="O13" s="2278">
        <v>0.2</v>
      </c>
    </row>
    <row r="14" spans="1:19">
      <c r="A14" s="3"/>
      <c r="L14" s="2280">
        <v>2018</v>
      </c>
      <c r="M14" s="2278">
        <v>2.4</v>
      </c>
      <c r="N14" s="2278">
        <v>3.3</v>
      </c>
      <c r="O14" s="2278">
        <v>-0.9</v>
      </c>
    </row>
    <row r="15" spans="1:19">
      <c r="A15" s="3"/>
      <c r="L15" s="2280">
        <v>2019</v>
      </c>
      <c r="M15" s="2278">
        <v>1.9</v>
      </c>
      <c r="N15" s="2278">
        <v>3</v>
      </c>
      <c r="O15" s="2278">
        <v>-1.1000000000000001</v>
      </c>
    </row>
    <row r="16" spans="1:19">
      <c r="A16" s="3"/>
      <c r="L16" s="2280">
        <v>2020</v>
      </c>
      <c r="M16" s="2278">
        <v>1.9</v>
      </c>
      <c r="N16" s="2278">
        <v>2.4</v>
      </c>
      <c r="O16" s="2278">
        <v>-0.5</v>
      </c>
    </row>
    <row r="17" spans="1:19">
      <c r="A17" s="3"/>
      <c r="J17" s="3"/>
      <c r="K17" s="3"/>
      <c r="L17" s="1106"/>
      <c r="M17" s="8"/>
      <c r="N17" s="8"/>
      <c r="O17" s="8"/>
    </row>
    <row r="18" spans="1:19">
      <c r="A18" s="3"/>
      <c r="J18" s="3"/>
      <c r="K18" s="3"/>
      <c r="L18" s="14"/>
      <c r="M18" s="3"/>
      <c r="N18" s="3"/>
      <c r="O18" s="3"/>
      <c r="P18" s="3"/>
      <c r="Q18" s="3"/>
      <c r="R18" s="3"/>
      <c r="S18" s="3"/>
    </row>
    <row r="19" spans="1:19">
      <c r="A19" s="3"/>
      <c r="J19" s="3"/>
      <c r="K19" s="3"/>
      <c r="L19" s="14"/>
      <c r="M19" s="3"/>
      <c r="N19" s="3"/>
      <c r="O19" s="3"/>
      <c r="P19" s="3"/>
      <c r="Q19" s="3"/>
      <c r="R19" s="3"/>
      <c r="S19" s="3"/>
    </row>
    <row r="20" spans="1:19">
      <c r="A20" s="3"/>
      <c r="N20" s="3"/>
      <c r="O20" s="3"/>
      <c r="P20" s="3"/>
      <c r="Q20" s="3"/>
      <c r="R20" s="3"/>
      <c r="S20" s="3"/>
    </row>
    <row r="21" spans="1:19">
      <c r="A21" s="3"/>
      <c r="N21" s="3"/>
      <c r="O21" s="3"/>
      <c r="P21" s="3"/>
      <c r="Q21" s="3"/>
      <c r="R21" s="3"/>
      <c r="S21" s="3"/>
    </row>
    <row r="22" spans="1:19">
      <c r="A22" s="3"/>
      <c r="N22" s="3"/>
      <c r="O22" s="3"/>
      <c r="P22" s="3"/>
      <c r="Q22" s="3"/>
      <c r="R22" s="3"/>
      <c r="S22" s="3"/>
    </row>
    <row r="23" spans="1:19">
      <c r="A23" s="3"/>
      <c r="N23" s="3"/>
      <c r="O23" s="3"/>
      <c r="P23" s="3"/>
      <c r="Q23" s="3"/>
      <c r="R23" s="3"/>
      <c r="S23" s="3"/>
    </row>
    <row r="24" spans="1:19">
      <c r="A24" s="3"/>
      <c r="N24" s="3"/>
      <c r="O24" s="3"/>
      <c r="P24" s="3"/>
      <c r="Q24" s="3"/>
      <c r="R24" s="3"/>
      <c r="S24" s="3"/>
    </row>
    <row r="25" spans="1:19">
      <c r="A25" s="3"/>
      <c r="C25" s="37" t="s">
        <v>72</v>
      </c>
      <c r="N25" s="3"/>
      <c r="O25" s="3"/>
      <c r="P25" s="3"/>
      <c r="Q25" s="3"/>
      <c r="R25" s="3"/>
      <c r="S25" s="3"/>
    </row>
    <row r="26" spans="1:19">
      <c r="A26" s="3"/>
      <c r="J26" s="3"/>
      <c r="K26" s="3"/>
      <c r="L26" s="14"/>
      <c r="M26" s="3"/>
      <c r="N26" s="3"/>
      <c r="O26" s="3"/>
      <c r="P26" s="3"/>
      <c r="Q26" s="3"/>
      <c r="R26" s="3"/>
      <c r="S26" s="3"/>
    </row>
    <row r="27" spans="1:19">
      <c r="A27" s="3"/>
      <c r="J27" s="3"/>
      <c r="K27" s="3"/>
      <c r="L27" s="14"/>
      <c r="M27" s="3"/>
      <c r="N27" s="3"/>
      <c r="O27" s="3"/>
      <c r="P27" s="3"/>
      <c r="Q27" s="3"/>
      <c r="R27" s="3"/>
      <c r="S27" s="3"/>
    </row>
    <row r="28" spans="1:19">
      <c r="A28" s="3"/>
      <c r="J28" s="3"/>
      <c r="K28" s="3"/>
      <c r="L28" s="14"/>
      <c r="M28" s="3"/>
      <c r="N28" s="3"/>
      <c r="O28" s="3"/>
      <c r="P28" s="3"/>
      <c r="Q28" s="3"/>
      <c r="R28" s="3"/>
      <c r="S28" s="3"/>
    </row>
    <row r="29" spans="1:19">
      <c r="A29" s="3"/>
      <c r="J29" s="3"/>
      <c r="K29" s="3"/>
      <c r="L29" s="14"/>
      <c r="M29" s="3"/>
      <c r="N29" s="3"/>
      <c r="O29" s="3"/>
      <c r="P29" s="3"/>
      <c r="Q29" s="3"/>
      <c r="R29" s="3"/>
      <c r="S29" s="3"/>
    </row>
    <row r="30" spans="1:19">
      <c r="A30" s="3"/>
      <c r="J30" s="3"/>
      <c r="K30" s="3"/>
      <c r="L30" s="14"/>
      <c r="M30" s="3"/>
      <c r="N30" s="3"/>
      <c r="O30" s="3"/>
      <c r="P30" s="3"/>
      <c r="Q30" s="3"/>
      <c r="R30" s="3"/>
      <c r="S30" s="3"/>
    </row>
    <row r="31" spans="1:19">
      <c r="A31" s="3"/>
      <c r="J31" s="3"/>
      <c r="K31" s="3"/>
      <c r="L31" s="14"/>
      <c r="M31" s="3"/>
      <c r="N31" s="3"/>
      <c r="O31" s="3"/>
      <c r="P31" s="3"/>
      <c r="Q31" s="3"/>
      <c r="R31" s="3"/>
      <c r="S31" s="3"/>
    </row>
    <row r="32" spans="1:19">
      <c r="A32" s="3"/>
      <c r="J32" s="3"/>
      <c r="K32" s="3"/>
      <c r="L32" s="14"/>
      <c r="M32" s="3"/>
      <c r="N32" s="3"/>
      <c r="O32" s="3"/>
      <c r="P32" s="3"/>
      <c r="Q32" s="3"/>
      <c r="R32" s="3"/>
      <c r="S32" s="3"/>
    </row>
    <row r="33" spans="1:19">
      <c r="A33" s="3"/>
      <c r="J33" s="3"/>
      <c r="K33" s="3"/>
      <c r="L33" s="14"/>
      <c r="M33" s="3"/>
      <c r="N33" s="3"/>
      <c r="O33" s="3"/>
      <c r="P33" s="3"/>
      <c r="Q33" s="3"/>
      <c r="R33" s="3"/>
      <c r="S33" s="3"/>
    </row>
    <row r="34" spans="1:19">
      <c r="A34" s="3"/>
      <c r="J34" s="3"/>
      <c r="K34" s="3"/>
      <c r="L34" s="14"/>
      <c r="M34" s="3"/>
      <c r="N34" s="3"/>
      <c r="O34" s="3"/>
      <c r="P34" s="3"/>
      <c r="Q34" s="3"/>
      <c r="R34" s="3"/>
      <c r="S34" s="3"/>
    </row>
  </sheetData>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3:U37"/>
  <sheetViews>
    <sheetView showGridLines="0" workbookViewId="0">
      <selection activeCell="Q28" sqref="Q28"/>
    </sheetView>
  </sheetViews>
  <sheetFormatPr defaultRowHeight="12"/>
  <cols>
    <col min="1" max="10" width="9.140625" style="1717"/>
    <col min="11" max="11" width="9.140625" style="2280"/>
    <col min="12" max="13" width="15.140625" style="1721" customWidth="1"/>
    <col min="14" max="16384" width="9.140625" style="1717"/>
  </cols>
  <sheetData>
    <row r="3" spans="2:21" ht="15" customHeight="1"/>
    <row r="4" spans="2:21" ht="15" customHeight="1"/>
    <row r="5" spans="2:21" ht="15" customHeight="1"/>
    <row r="6" spans="2:21" ht="15" customHeight="1"/>
    <row r="7" spans="2:21" ht="15.75">
      <c r="B7" s="167" t="s">
        <v>2604</v>
      </c>
    </row>
    <row r="8" spans="2:21" ht="15" customHeight="1">
      <c r="B8" s="37" t="s">
        <v>2588</v>
      </c>
    </row>
    <row r="9" spans="2:21" ht="15" customHeight="1">
      <c r="Q9" s="2671"/>
      <c r="R9" s="2671"/>
      <c r="S9" s="2671"/>
      <c r="T9" s="2671"/>
      <c r="U9" s="2671"/>
    </row>
    <row r="10" spans="2:21" ht="24">
      <c r="L10" s="2277" t="s">
        <v>2589</v>
      </c>
      <c r="M10" s="2277" t="s">
        <v>2590</v>
      </c>
    </row>
    <row r="12" spans="2:21">
      <c r="K12" s="2280">
        <v>1996</v>
      </c>
      <c r="L12" s="2278">
        <v>5.9</v>
      </c>
      <c r="M12" s="2278">
        <v>3.9</v>
      </c>
      <c r="P12" s="1718"/>
      <c r="Q12" s="1718"/>
      <c r="T12" s="1719"/>
    </row>
    <row r="13" spans="2:21">
      <c r="K13" s="2280">
        <f t="shared" ref="K13:K35" si="0">+K12+1</f>
        <v>1997</v>
      </c>
      <c r="L13" s="2278">
        <v>10.3</v>
      </c>
      <c r="M13" s="2278">
        <v>5.6</v>
      </c>
      <c r="P13" s="1718"/>
      <c r="Q13" s="1718"/>
      <c r="T13" s="1719"/>
    </row>
    <row r="14" spans="2:21">
      <c r="K14" s="2280">
        <f t="shared" si="0"/>
        <v>1998</v>
      </c>
      <c r="L14" s="2278">
        <v>14.6</v>
      </c>
      <c r="M14" s="2278">
        <v>7</v>
      </c>
      <c r="P14" s="1718"/>
      <c r="Q14" s="1718"/>
      <c r="T14" s="1719"/>
    </row>
    <row r="15" spans="2:21">
      <c r="K15" s="2280">
        <f t="shared" si="0"/>
        <v>1999</v>
      </c>
      <c r="L15" s="2278">
        <v>9</v>
      </c>
      <c r="M15" s="2278">
        <v>5.2</v>
      </c>
      <c r="P15" s="1718"/>
      <c r="Q15" s="1718"/>
      <c r="T15" s="1719"/>
    </row>
    <row r="16" spans="2:21">
      <c r="K16" s="2280">
        <f t="shared" si="0"/>
        <v>2000</v>
      </c>
      <c r="L16" s="2278">
        <v>5.5</v>
      </c>
      <c r="M16" s="2278">
        <v>4.2</v>
      </c>
      <c r="P16" s="1718"/>
      <c r="Q16" s="1718"/>
      <c r="T16" s="1719"/>
    </row>
    <row r="17" spans="2:21">
      <c r="K17" s="2280">
        <f t="shared" si="0"/>
        <v>2001</v>
      </c>
      <c r="L17" s="2278">
        <v>1</v>
      </c>
      <c r="M17" s="2278">
        <v>1.7</v>
      </c>
      <c r="Q17" s="1718"/>
      <c r="T17" s="1719"/>
    </row>
    <row r="18" spans="2:21">
      <c r="K18" s="2280">
        <f t="shared" si="0"/>
        <v>2002</v>
      </c>
      <c r="L18" s="2278">
        <v>-0.3</v>
      </c>
      <c r="M18" s="2278">
        <v>0.5</v>
      </c>
      <c r="Q18" s="1718"/>
      <c r="T18" s="1719"/>
    </row>
    <row r="19" spans="2:21">
      <c r="K19" s="2280">
        <f t="shared" si="0"/>
        <v>2003</v>
      </c>
      <c r="L19" s="2278">
        <v>-0.2</v>
      </c>
      <c r="M19" s="2278">
        <v>-0.8</v>
      </c>
      <c r="Q19" s="1718"/>
      <c r="T19" s="1719"/>
    </row>
    <row r="20" spans="2:21">
      <c r="K20" s="2280">
        <f t="shared" si="0"/>
        <v>2004</v>
      </c>
      <c r="L20" s="2278">
        <v>7.4</v>
      </c>
      <c r="M20" s="2278">
        <v>3.2</v>
      </c>
      <c r="Q20" s="1718"/>
      <c r="T20" s="1719"/>
    </row>
    <row r="21" spans="2:21">
      <c r="K21" s="2280">
        <f t="shared" si="0"/>
        <v>2005</v>
      </c>
      <c r="L21" s="2278">
        <v>2.2000000000000002</v>
      </c>
      <c r="M21" s="2278">
        <v>1.1000000000000001</v>
      </c>
      <c r="Q21" s="1718"/>
      <c r="T21" s="1719"/>
    </row>
    <row r="22" spans="2:21">
      <c r="K22" s="2280">
        <f t="shared" si="0"/>
        <v>2006</v>
      </c>
      <c r="L22" s="2278">
        <v>7.6</v>
      </c>
      <c r="M22" s="2278">
        <v>3.1</v>
      </c>
      <c r="Q22" s="1718"/>
      <c r="T22" s="1719"/>
    </row>
    <row r="23" spans="2:21">
      <c r="K23" s="2280">
        <f t="shared" si="0"/>
        <v>2007</v>
      </c>
      <c r="L23" s="2278">
        <v>5.6</v>
      </c>
      <c r="M23" s="2278">
        <v>3.3</v>
      </c>
      <c r="Q23" s="1718"/>
      <c r="T23" s="1719"/>
    </row>
    <row r="24" spans="2:21">
      <c r="K24" s="2280">
        <f t="shared" si="0"/>
        <v>2008</v>
      </c>
      <c r="L24" s="2278">
        <v>2.2000000000000002</v>
      </c>
      <c r="M24" s="2278">
        <v>0.8</v>
      </c>
      <c r="Q24" s="1718"/>
      <c r="T24" s="1719"/>
    </row>
    <row r="25" spans="2:21">
      <c r="K25" s="2280">
        <f t="shared" si="0"/>
        <v>2009</v>
      </c>
      <c r="L25" s="2278">
        <v>-9.5</v>
      </c>
      <c r="M25" s="2278">
        <v>-4.9000000000000004</v>
      </c>
      <c r="Q25" s="1718"/>
      <c r="T25" s="1719"/>
    </row>
    <row r="26" spans="2:21">
      <c r="K26" s="2280">
        <f t="shared" si="0"/>
        <v>2010</v>
      </c>
      <c r="L26" s="2278">
        <v>7.8</v>
      </c>
      <c r="M26" s="2278">
        <v>3.3</v>
      </c>
      <c r="Q26" s="1718"/>
      <c r="T26" s="1719"/>
    </row>
    <row r="27" spans="2:21">
      <c r="K27" s="2280">
        <f t="shared" si="0"/>
        <v>2011</v>
      </c>
      <c r="L27" s="2278">
        <v>-6.2</v>
      </c>
      <c r="M27" s="2278">
        <v>-2.9</v>
      </c>
      <c r="Q27" s="1718"/>
      <c r="T27" s="1719"/>
    </row>
    <row r="28" spans="2:21">
      <c r="B28" s="37" t="s">
        <v>72</v>
      </c>
      <c r="K28" s="2280">
        <f t="shared" si="0"/>
        <v>2012</v>
      </c>
      <c r="L28" s="2278">
        <v>-6.3</v>
      </c>
      <c r="M28" s="2278">
        <v>-4.7</v>
      </c>
      <c r="Q28" s="1718"/>
      <c r="T28" s="1719"/>
    </row>
    <row r="29" spans="2:21">
      <c r="K29" s="2280">
        <f t="shared" si="0"/>
        <v>2013</v>
      </c>
      <c r="L29" s="2278">
        <v>4.7</v>
      </c>
      <c r="M29" s="2278">
        <v>0.5</v>
      </c>
      <c r="Q29" s="1718"/>
      <c r="T29" s="1719"/>
    </row>
    <row r="30" spans="2:21">
      <c r="K30" s="2280">
        <f t="shared" si="0"/>
        <v>2014</v>
      </c>
      <c r="L30" s="2278">
        <v>7.9</v>
      </c>
      <c r="M30" s="2278">
        <v>2.7</v>
      </c>
      <c r="Q30" s="1718"/>
      <c r="T30" s="1719"/>
    </row>
    <row r="31" spans="2:21">
      <c r="K31" s="2280">
        <f t="shared" si="0"/>
        <v>2015</v>
      </c>
      <c r="L31" s="2278">
        <v>8</v>
      </c>
      <c r="M31" s="2278">
        <v>3.5</v>
      </c>
      <c r="Q31" s="1718"/>
      <c r="T31" s="1720"/>
      <c r="U31" s="1721"/>
    </row>
    <row r="32" spans="2:21">
      <c r="K32" s="2280">
        <f t="shared" si="0"/>
        <v>2016</v>
      </c>
      <c r="L32" s="2278">
        <v>5</v>
      </c>
      <c r="M32" s="2278">
        <v>2.9</v>
      </c>
      <c r="Q32" s="1718"/>
      <c r="T32" s="1719"/>
      <c r="U32" s="1719"/>
    </row>
    <row r="33" spans="11:21">
      <c r="K33" s="2280">
        <f t="shared" si="0"/>
        <v>2017</v>
      </c>
      <c r="L33" s="2278">
        <v>8.1</v>
      </c>
      <c r="M33" s="2278">
        <v>4.8</v>
      </c>
      <c r="Q33" s="1718"/>
      <c r="T33" s="1719"/>
      <c r="U33" s="1719"/>
    </row>
    <row r="34" spans="11:21">
      <c r="K34" s="2280">
        <f t="shared" si="0"/>
        <v>2018</v>
      </c>
      <c r="L34" s="2278">
        <v>5.8</v>
      </c>
      <c r="M34" s="2278">
        <v>3.4</v>
      </c>
      <c r="Q34" s="1718"/>
      <c r="T34" s="1719"/>
      <c r="U34" s="1719"/>
    </row>
    <row r="35" spans="11:21">
      <c r="K35" s="2280">
        <f t="shared" si="0"/>
        <v>2019</v>
      </c>
      <c r="L35" s="2278">
        <v>5.2</v>
      </c>
      <c r="M35" s="2278">
        <v>2.8</v>
      </c>
      <c r="Q35" s="1718"/>
      <c r="T35" s="1719"/>
      <c r="U35" s="1719"/>
    </row>
    <row r="36" spans="11:21">
      <c r="K36" s="2280">
        <v>2020</v>
      </c>
      <c r="L36" s="2278">
        <v>4.4000000000000004</v>
      </c>
      <c r="M36" s="2278">
        <v>2.7</v>
      </c>
      <c r="T36" s="1719"/>
      <c r="U36" s="1719"/>
    </row>
    <row r="37" spans="11:21">
      <c r="T37" s="1719"/>
      <c r="U37" s="1719"/>
    </row>
  </sheetData>
  <mergeCells count="1">
    <mergeCell ref="Q9:U9"/>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1:V42"/>
  <sheetViews>
    <sheetView workbookViewId="0">
      <selection activeCell="O20" sqref="O20"/>
    </sheetView>
  </sheetViews>
  <sheetFormatPr defaultRowHeight="12"/>
  <cols>
    <col min="1" max="2" width="9.140625" style="37"/>
    <col min="3" max="3" width="33.42578125" style="37" bestFit="1" customWidth="1"/>
    <col min="4" max="4" width="9.140625" style="37"/>
    <col min="5" max="7" width="9.7109375" style="37" customWidth="1"/>
    <col min="8" max="13" width="9.140625" style="37"/>
    <col min="14" max="14" width="33" style="37" customWidth="1"/>
    <col min="15" max="15" width="16.28515625" style="37" bestFit="1" customWidth="1"/>
    <col min="16" max="16" width="0" style="37" hidden="1" customWidth="1"/>
    <col min="17" max="19" width="9.140625" style="37"/>
    <col min="20" max="22" width="9.140625" style="37" customWidth="1"/>
    <col min="23" max="16384" width="9.140625" style="37"/>
  </cols>
  <sheetData>
    <row r="1" spans="2:22" ht="15" customHeight="1">
      <c r="C1" s="40"/>
      <c r="D1" s="40"/>
      <c r="E1" s="40"/>
      <c r="F1" s="40"/>
      <c r="G1" s="40"/>
      <c r="H1" s="40"/>
    </row>
    <row r="2" spans="2:22" s="1443" customFormat="1" ht="15" customHeight="1">
      <c r="C2" s="1444"/>
      <c r="D2" s="1445"/>
      <c r="E2" s="1445"/>
      <c r="F2" s="1445"/>
      <c r="G2" s="1445"/>
      <c r="H2" s="1444"/>
    </row>
    <row r="3" spans="2:22" s="1443" customFormat="1" ht="15" customHeight="1">
      <c r="C3" s="1444"/>
      <c r="D3" s="1445"/>
      <c r="E3" s="1445"/>
      <c r="F3" s="1445"/>
      <c r="G3" s="1445"/>
      <c r="H3" s="1444"/>
    </row>
    <row r="4" spans="2:22" ht="15" customHeight="1"/>
    <row r="5" spans="2:22" ht="15" customHeight="1">
      <c r="G5" s="1446"/>
      <c r="H5" s="1447"/>
    </row>
    <row r="6" spans="2:22" ht="15" customHeight="1">
      <c r="B6" s="167" t="s">
        <v>3215</v>
      </c>
    </row>
    <row r="7" spans="2:22">
      <c r="M7" s="40"/>
      <c r="N7" s="40"/>
      <c r="O7" s="40"/>
      <c r="P7" s="40"/>
      <c r="Q7" s="40"/>
      <c r="R7" s="40"/>
      <c r="S7" s="40"/>
      <c r="T7" s="40"/>
      <c r="U7" s="40"/>
      <c r="V7" s="40"/>
    </row>
    <row r="8" spans="2:22">
      <c r="M8" s="40"/>
      <c r="N8" s="40"/>
      <c r="O8" s="40"/>
      <c r="P8" s="40"/>
      <c r="Q8" s="40"/>
      <c r="R8" s="40"/>
      <c r="S8" s="40"/>
      <c r="T8" s="40"/>
      <c r="U8" s="40"/>
      <c r="V8" s="40"/>
    </row>
    <row r="9" spans="2:22">
      <c r="M9" s="40"/>
      <c r="N9" s="40"/>
      <c r="O9" s="40"/>
      <c r="P9" s="40"/>
      <c r="Q9" s="40"/>
      <c r="R9" s="40"/>
      <c r="S9" s="40"/>
      <c r="T9" s="40"/>
      <c r="U9" s="40"/>
      <c r="V9" s="40"/>
    </row>
    <row r="10" spans="2:22">
      <c r="M10" s="40"/>
      <c r="N10" s="1444"/>
      <c r="O10" s="1444"/>
      <c r="P10" s="1448"/>
      <c r="Q10" s="1448"/>
      <c r="R10" s="1448"/>
      <c r="S10" s="1448"/>
      <c r="T10" s="1448"/>
      <c r="U10" s="1448"/>
      <c r="V10" s="1449"/>
    </row>
    <row r="11" spans="2:22">
      <c r="M11" s="40"/>
      <c r="N11" s="1444"/>
      <c r="O11" s="1444"/>
      <c r="P11" s="1448"/>
      <c r="Q11" s="1448"/>
      <c r="R11" s="1448"/>
      <c r="S11" s="1448"/>
      <c r="T11" s="1448"/>
      <c r="U11" s="1448"/>
      <c r="V11" s="1448"/>
    </row>
    <row r="12" spans="2:22">
      <c r="M12" s="40"/>
      <c r="N12" s="1444"/>
      <c r="O12" s="1444"/>
      <c r="P12" s="1448"/>
      <c r="Q12" s="1448"/>
      <c r="R12" s="1448"/>
      <c r="S12" s="1448"/>
      <c r="T12" s="1448"/>
      <c r="U12" s="1448"/>
      <c r="V12" s="1448"/>
    </row>
    <row r="13" spans="2:22">
      <c r="M13" s="40"/>
      <c r="N13" s="1444"/>
      <c r="O13" s="1444"/>
      <c r="P13" s="1448"/>
      <c r="Q13" s="1448"/>
      <c r="R13" s="1448"/>
      <c r="S13" s="1448"/>
      <c r="T13" s="1448"/>
      <c r="U13" s="1448"/>
      <c r="V13" s="1448"/>
    </row>
    <row r="14" spans="2:22">
      <c r="M14" s="40"/>
      <c r="N14" s="1444"/>
      <c r="O14" s="1444"/>
      <c r="P14" s="1448"/>
      <c r="Q14" s="1448"/>
      <c r="R14" s="1448"/>
      <c r="S14" s="1448"/>
      <c r="T14" s="1448"/>
      <c r="U14" s="1448"/>
      <c r="V14" s="1448"/>
    </row>
    <row r="15" spans="2:22">
      <c r="M15" s="40"/>
      <c r="N15" s="1444"/>
      <c r="O15" s="1444"/>
      <c r="P15" s="1448"/>
      <c r="Q15" s="1448"/>
      <c r="R15" s="1448"/>
      <c r="S15" s="1448"/>
      <c r="T15" s="1448"/>
      <c r="U15" s="1448"/>
      <c r="V15" s="1448"/>
    </row>
    <row r="16" spans="2:22">
      <c r="M16" s="40"/>
      <c r="N16" s="1444"/>
      <c r="O16" s="1444"/>
      <c r="P16" s="1448"/>
      <c r="Q16" s="1448"/>
      <c r="R16" s="1448"/>
      <c r="S16" s="1448"/>
      <c r="T16" s="1448"/>
      <c r="U16" s="1448"/>
      <c r="V16" s="1448"/>
    </row>
    <row r="17" spans="13:22">
      <c r="M17" s="40"/>
      <c r="N17" s="40"/>
      <c r="O17" s="40"/>
      <c r="P17" s="1450"/>
      <c r="Q17" s="1450"/>
      <c r="R17" s="1450"/>
      <c r="S17" s="1450"/>
      <c r="T17" s="1450"/>
      <c r="U17" s="1450"/>
      <c r="V17" s="1450"/>
    </row>
    <row r="18" spans="13:22">
      <c r="M18" s="40"/>
      <c r="N18" s="40"/>
      <c r="O18" s="40"/>
      <c r="P18" s="1448"/>
      <c r="Q18" s="1450"/>
      <c r="R18" s="1450"/>
      <c r="S18" s="1450"/>
      <c r="T18" s="1450"/>
      <c r="U18" s="1450"/>
      <c r="V18" s="1450"/>
    </row>
    <row r="19" spans="13:22">
      <c r="M19" s="40"/>
      <c r="N19" s="40"/>
      <c r="O19" s="40"/>
      <c r="P19" s="1450"/>
      <c r="Q19" s="1450"/>
      <c r="R19" s="1450"/>
      <c r="S19" s="1450"/>
      <c r="T19" s="1450"/>
      <c r="U19" s="1450"/>
      <c r="V19" s="1450"/>
    </row>
    <row r="20" spans="13:22">
      <c r="M20" s="40"/>
      <c r="N20" s="40"/>
      <c r="O20" s="40"/>
      <c r="P20" s="1450"/>
      <c r="Q20" s="1450"/>
      <c r="R20" s="1450"/>
      <c r="S20" s="1450"/>
      <c r="T20" s="1450"/>
      <c r="U20" s="1450"/>
      <c r="V20" s="1450"/>
    </row>
    <row r="21" spans="13:22">
      <c r="M21" s="40"/>
      <c r="N21" s="40"/>
      <c r="O21" s="1444"/>
      <c r="P21" s="1448"/>
      <c r="Q21" s="1448"/>
      <c r="R21" s="1448"/>
      <c r="S21" s="1448"/>
      <c r="T21" s="1448"/>
      <c r="U21" s="1448"/>
      <c r="V21" s="1448"/>
    </row>
    <row r="22" spans="13:22">
      <c r="M22" s="40"/>
      <c r="N22" s="40"/>
      <c r="O22" s="1444"/>
      <c r="P22" s="1448"/>
      <c r="Q22" s="1448"/>
      <c r="R22" s="1448"/>
      <c r="S22" s="1448"/>
      <c r="T22" s="1448"/>
      <c r="U22" s="1448"/>
      <c r="V22" s="1448"/>
    </row>
    <row r="23" spans="13:22">
      <c r="M23" s="40"/>
      <c r="N23" s="40"/>
      <c r="O23" s="40"/>
      <c r="P23" s="1450"/>
      <c r="Q23" s="1450"/>
      <c r="R23" s="1450"/>
      <c r="S23" s="1450"/>
      <c r="T23" s="1450"/>
      <c r="U23" s="1450"/>
      <c r="V23" s="1450"/>
    </row>
    <row r="24" spans="13:22">
      <c r="M24" s="40"/>
      <c r="N24" s="40"/>
      <c r="O24" s="40"/>
      <c r="P24" s="1450"/>
      <c r="Q24" s="1450"/>
      <c r="R24" s="1450"/>
      <c r="S24" s="1450"/>
      <c r="T24" s="1450"/>
      <c r="U24" s="1450"/>
      <c r="V24" s="1450"/>
    </row>
    <row r="25" spans="13:22">
      <c r="M25" s="40"/>
      <c r="N25" s="40"/>
      <c r="O25" s="40"/>
      <c r="P25" s="1448"/>
      <c r="Q25" s="1448"/>
      <c r="R25" s="1448"/>
      <c r="S25" s="1448"/>
      <c r="T25" s="1448"/>
      <c r="U25" s="1448"/>
      <c r="V25" s="1448"/>
    </row>
    <row r="26" spans="13:22">
      <c r="M26" s="40"/>
      <c r="N26" s="40"/>
      <c r="O26" s="40"/>
      <c r="P26" s="1450"/>
      <c r="Q26" s="1450"/>
      <c r="R26" s="1450"/>
      <c r="S26" s="1450"/>
      <c r="T26" s="1450"/>
      <c r="U26" s="1450"/>
      <c r="V26" s="1450"/>
    </row>
    <row r="27" spans="13:22">
      <c r="M27" s="40"/>
      <c r="N27" s="40"/>
      <c r="O27" s="40"/>
      <c r="P27" s="1450"/>
      <c r="Q27" s="1450"/>
      <c r="R27" s="1450"/>
      <c r="S27" s="1450"/>
      <c r="T27" s="1450"/>
      <c r="U27" s="1450"/>
      <c r="V27" s="1450"/>
    </row>
    <row r="28" spans="13:22">
      <c r="M28" s="40"/>
      <c r="N28" s="40"/>
      <c r="O28" s="1444"/>
      <c r="P28" s="1448"/>
      <c r="Q28" s="1448"/>
      <c r="R28" s="1448"/>
      <c r="S28" s="1448"/>
      <c r="T28" s="1448"/>
      <c r="U28" s="1448"/>
      <c r="V28" s="1448"/>
    </row>
    <row r="29" spans="13:22">
      <c r="M29" s="40"/>
      <c r="N29" s="40"/>
      <c r="O29" s="1444"/>
      <c r="P29" s="1448"/>
      <c r="Q29" s="1448"/>
      <c r="R29" s="1448"/>
      <c r="S29" s="1448"/>
      <c r="T29" s="1448"/>
      <c r="U29" s="1448"/>
      <c r="V29" s="1448"/>
    </row>
    <row r="30" spans="13:22">
      <c r="M30" s="40"/>
      <c r="N30" s="40"/>
      <c r="O30" s="40"/>
      <c r="P30" s="1450"/>
      <c r="Q30" s="1450"/>
      <c r="R30" s="1450"/>
      <c r="S30" s="1450"/>
      <c r="T30" s="1450"/>
      <c r="U30" s="1450"/>
      <c r="V30" s="1450"/>
    </row>
    <row r="31" spans="13:22">
      <c r="M31" s="40"/>
      <c r="N31" s="40"/>
      <c r="O31" s="40"/>
      <c r="P31" s="1450"/>
      <c r="Q31" s="1450"/>
      <c r="R31" s="1450"/>
      <c r="S31" s="1450"/>
      <c r="T31" s="1450"/>
      <c r="U31" s="1450"/>
      <c r="V31" s="1450"/>
    </row>
    <row r="32" spans="13:22">
      <c r="M32" s="40"/>
      <c r="N32" s="40"/>
      <c r="O32" s="40"/>
      <c r="P32" s="1448"/>
      <c r="Q32" s="1450"/>
      <c r="R32" s="1450"/>
      <c r="S32" s="1450"/>
      <c r="T32" s="1450"/>
      <c r="U32" s="1450"/>
      <c r="V32" s="1450"/>
    </row>
    <row r="33" spans="2:22">
      <c r="M33" s="40"/>
      <c r="N33" s="40"/>
      <c r="O33" s="40"/>
      <c r="P33" s="1450"/>
      <c r="Q33" s="1450"/>
      <c r="R33" s="1450"/>
      <c r="S33" s="1450"/>
      <c r="T33" s="1450"/>
      <c r="U33" s="1450"/>
      <c r="V33" s="1450"/>
    </row>
    <row r="34" spans="2:22">
      <c r="M34" s="40"/>
      <c r="N34" s="40"/>
      <c r="O34" s="40"/>
      <c r="P34" s="1450"/>
      <c r="Q34" s="1450"/>
      <c r="R34" s="1450"/>
      <c r="S34" s="1450"/>
      <c r="T34" s="1450"/>
      <c r="U34" s="1450"/>
      <c r="V34" s="1450"/>
    </row>
    <row r="35" spans="2:22">
      <c r="M35" s="40"/>
      <c r="N35" s="40"/>
      <c r="O35" s="1444"/>
      <c r="P35" s="1448"/>
      <c r="Q35" s="1448"/>
      <c r="R35" s="1448"/>
      <c r="S35" s="1448"/>
      <c r="T35" s="1448"/>
      <c r="U35" s="1448"/>
      <c r="V35" s="1448"/>
    </row>
    <row r="36" spans="2:22">
      <c r="M36" s="40"/>
      <c r="N36" s="40"/>
      <c r="O36" s="1444"/>
      <c r="P36" s="1448"/>
      <c r="Q36" s="1448"/>
      <c r="R36" s="1448"/>
      <c r="S36" s="1448"/>
      <c r="T36" s="1448"/>
      <c r="U36" s="1448"/>
      <c r="V36" s="1448"/>
    </row>
    <row r="37" spans="2:22">
      <c r="M37" s="40"/>
      <c r="N37" s="1451"/>
      <c r="O37" s="1451"/>
      <c r="P37" s="1452"/>
      <c r="Q37" s="1452"/>
      <c r="R37" s="1452"/>
      <c r="S37" s="1452"/>
      <c r="T37" s="1452"/>
      <c r="U37" s="1452"/>
      <c r="V37" s="1452"/>
    </row>
    <row r="38" spans="2:22">
      <c r="M38" s="40"/>
      <c r="N38" s="1451"/>
      <c r="O38" s="1451"/>
      <c r="P38" s="1452"/>
      <c r="Q38" s="1452"/>
      <c r="R38" s="1452"/>
      <c r="S38" s="1452"/>
      <c r="T38" s="1452"/>
      <c r="U38" s="1452"/>
      <c r="V38" s="1452"/>
    </row>
    <row r="39" spans="2:22">
      <c r="M39" s="40"/>
      <c r="N39" s="1451"/>
      <c r="O39" s="1451"/>
      <c r="P39" s="1453"/>
      <c r="Q39" s="1453"/>
      <c r="R39" s="1453"/>
      <c r="S39" s="1453"/>
      <c r="T39" s="1453"/>
      <c r="U39" s="1453"/>
      <c r="V39" s="1453"/>
    </row>
    <row r="40" spans="2:22">
      <c r="M40" s="40"/>
      <c r="N40" s="1451"/>
      <c r="O40" s="1451"/>
      <c r="P40" s="1452"/>
      <c r="Q40" s="1452"/>
      <c r="R40" s="1452"/>
      <c r="S40" s="1452"/>
      <c r="T40" s="1452"/>
      <c r="U40" s="1452"/>
      <c r="V40" s="1452"/>
    </row>
    <row r="41" spans="2:22">
      <c r="M41" s="40"/>
      <c r="N41" s="1451"/>
      <c r="O41" s="1451"/>
      <c r="P41" s="1452"/>
      <c r="Q41" s="1452"/>
      <c r="R41" s="1452"/>
      <c r="S41" s="1452"/>
      <c r="T41" s="1452"/>
      <c r="U41" s="1452"/>
      <c r="V41" s="1452"/>
    </row>
    <row r="42" spans="2:22">
      <c r="B42" s="37" t="s">
        <v>18</v>
      </c>
    </row>
  </sheetData>
  <pageMargins left="0.75" right="0.75" top="1" bottom="1" header="0.5" footer="0.5"/>
  <pageSetup paperSize="9" scale="70"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1:Z44"/>
  <sheetViews>
    <sheetView workbookViewId="0">
      <selection activeCell="B7" sqref="B7"/>
    </sheetView>
  </sheetViews>
  <sheetFormatPr defaultRowHeight="12"/>
  <cols>
    <col min="1" max="2" width="9.140625" style="37"/>
    <col min="3" max="3" width="33.42578125" style="37" bestFit="1" customWidth="1"/>
    <col min="4" max="4" width="9.140625" style="37"/>
    <col min="5" max="7" width="9.7109375" style="37" customWidth="1"/>
    <col min="8" max="13" width="9.140625" style="37"/>
    <col min="14" max="14" width="33" style="40" customWidth="1"/>
    <col min="15" max="15" width="16.28515625" style="40" bestFit="1" customWidth="1"/>
    <col min="16" max="16" width="0" style="40" hidden="1" customWidth="1"/>
    <col min="17" max="19" width="9.140625" style="40"/>
    <col min="20" max="22" width="9.140625" style="40" customWidth="1"/>
    <col min="23" max="26" width="9.140625" style="40"/>
    <col min="27" max="16384" width="9.140625" style="37"/>
  </cols>
  <sheetData>
    <row r="1" spans="2:26" ht="15" customHeight="1">
      <c r="C1" s="40"/>
      <c r="D1" s="40"/>
      <c r="E1" s="40"/>
      <c r="F1" s="40"/>
      <c r="G1" s="40"/>
    </row>
    <row r="2" spans="2:26" ht="15" customHeight="1">
      <c r="C2" s="40"/>
      <c r="D2" s="40"/>
      <c r="E2" s="40"/>
      <c r="F2" s="40"/>
      <c r="G2" s="40"/>
    </row>
    <row r="3" spans="2:26" s="1443" customFormat="1" ht="15" customHeight="1">
      <c r="C3" s="1444"/>
      <c r="D3" s="2672"/>
      <c r="E3" s="2672"/>
      <c r="F3" s="2672"/>
      <c r="G3" s="2672"/>
      <c r="N3" s="1444"/>
      <c r="O3" s="1444"/>
      <c r="P3" s="1444"/>
      <c r="Q3" s="1444"/>
      <c r="R3" s="1444"/>
      <c r="S3" s="1444"/>
      <c r="T3" s="1444"/>
      <c r="U3" s="1444"/>
      <c r="V3" s="1444"/>
      <c r="W3" s="1444"/>
      <c r="X3" s="1444"/>
      <c r="Y3" s="1444"/>
      <c r="Z3" s="1444"/>
    </row>
    <row r="4" spans="2:26" ht="15" customHeight="1">
      <c r="C4" s="40"/>
      <c r="D4" s="2672"/>
      <c r="E4" s="1454"/>
      <c r="F4" s="1454"/>
      <c r="G4" s="1454"/>
    </row>
    <row r="5" spans="2:26" s="1443" customFormat="1" ht="15" customHeight="1">
      <c r="C5" s="1444"/>
      <c r="D5" s="1445"/>
      <c r="E5" s="1445"/>
      <c r="F5" s="1445"/>
      <c r="G5" s="1445"/>
      <c r="N5" s="1444"/>
      <c r="O5" s="1444"/>
      <c r="P5" s="1444"/>
      <c r="Q5" s="1444"/>
      <c r="R5" s="1444"/>
      <c r="S5" s="1444"/>
      <c r="T5" s="1444"/>
      <c r="U5" s="1444"/>
      <c r="V5" s="1444"/>
      <c r="W5" s="1444"/>
      <c r="X5" s="1444"/>
      <c r="Y5" s="1444"/>
      <c r="Z5" s="1444"/>
    </row>
    <row r="6" spans="2:26" ht="15" customHeight="1">
      <c r="B6" s="167" t="s">
        <v>3216</v>
      </c>
    </row>
    <row r="7" spans="2:26" ht="15" customHeight="1"/>
    <row r="10" spans="2:26">
      <c r="N10" s="1444"/>
      <c r="O10" s="1444"/>
      <c r="P10" s="1448"/>
      <c r="Q10" s="1448"/>
      <c r="R10" s="1448"/>
      <c r="S10" s="1448"/>
      <c r="T10" s="1448"/>
      <c r="U10" s="1448"/>
      <c r="V10" s="1455"/>
    </row>
    <row r="11" spans="2:26">
      <c r="N11" s="1444"/>
      <c r="O11" s="1444"/>
      <c r="P11" s="1448"/>
      <c r="Q11" s="1448"/>
      <c r="R11" s="1448"/>
      <c r="S11" s="1448"/>
      <c r="T11" s="1448"/>
      <c r="U11" s="1448"/>
      <c r="V11" s="1455"/>
    </row>
    <row r="12" spans="2:26">
      <c r="N12" s="1444"/>
      <c r="O12" s="1444"/>
      <c r="P12" s="1448"/>
      <c r="Q12" s="1448"/>
      <c r="R12" s="1448"/>
      <c r="S12" s="1448"/>
      <c r="T12" s="1448"/>
      <c r="U12" s="1448"/>
      <c r="V12" s="1455"/>
    </row>
    <row r="13" spans="2:26">
      <c r="N13" s="1444"/>
      <c r="O13" s="1444"/>
      <c r="P13" s="1448"/>
      <c r="Q13" s="1448"/>
      <c r="R13" s="1448"/>
      <c r="S13" s="1448"/>
      <c r="T13" s="1448"/>
      <c r="U13" s="1448"/>
      <c r="V13" s="1448"/>
    </row>
    <row r="14" spans="2:26">
      <c r="N14" s="1444"/>
      <c r="O14" s="1444"/>
      <c r="P14" s="1448"/>
      <c r="Q14" s="1448"/>
      <c r="R14" s="1448"/>
      <c r="S14" s="1448"/>
      <c r="T14" s="1448"/>
      <c r="U14" s="1456"/>
      <c r="V14" s="1456"/>
    </row>
    <row r="15" spans="2:26">
      <c r="N15" s="1444"/>
      <c r="O15" s="1444"/>
      <c r="P15" s="1448"/>
      <c r="Q15" s="1448"/>
      <c r="R15" s="1448"/>
      <c r="S15" s="1448"/>
      <c r="T15" s="1448"/>
      <c r="U15" s="1456"/>
      <c r="V15" s="1456"/>
    </row>
    <row r="16" spans="2:26">
      <c r="N16" s="1444"/>
      <c r="O16" s="1444"/>
      <c r="P16" s="1448"/>
      <c r="Q16" s="1448"/>
      <c r="R16" s="1448"/>
      <c r="S16" s="1448"/>
      <c r="T16" s="1448"/>
      <c r="U16" s="1448"/>
      <c r="V16" s="1448"/>
    </row>
    <row r="17" spans="15:22">
      <c r="P17" s="1450"/>
      <c r="Q17" s="1450"/>
      <c r="R17" s="1450"/>
      <c r="S17" s="1450"/>
      <c r="T17" s="1450"/>
      <c r="U17" s="1450"/>
      <c r="V17" s="1450"/>
    </row>
    <row r="18" spans="15:22">
      <c r="P18" s="1448"/>
      <c r="Q18" s="1448"/>
      <c r="R18" s="1448"/>
      <c r="S18" s="1448"/>
      <c r="T18" s="1448"/>
      <c r="U18" s="1448"/>
      <c r="V18" s="1448"/>
    </row>
    <row r="19" spans="15:22">
      <c r="P19" s="1450"/>
      <c r="Q19" s="1450"/>
      <c r="R19" s="1450"/>
      <c r="S19" s="1450"/>
      <c r="T19" s="1450"/>
      <c r="U19" s="1450"/>
      <c r="V19" s="1450"/>
    </row>
    <row r="20" spans="15:22">
      <c r="P20" s="1450"/>
      <c r="Q20" s="1450"/>
      <c r="R20" s="1450"/>
      <c r="S20" s="1450"/>
      <c r="T20" s="1450"/>
      <c r="U20" s="1450"/>
      <c r="V20" s="1450"/>
    </row>
    <row r="21" spans="15:22">
      <c r="O21" s="1457"/>
      <c r="P21" s="1458"/>
      <c r="Q21" s="1458"/>
      <c r="R21" s="1458"/>
      <c r="S21" s="1458"/>
      <c r="T21" s="1458"/>
      <c r="U21" s="1459"/>
      <c r="V21" s="1459"/>
    </row>
    <row r="22" spans="15:22">
      <c r="P22" s="1448"/>
      <c r="Q22" s="1448"/>
      <c r="R22" s="1448"/>
      <c r="S22" s="1448"/>
      <c r="T22" s="1448"/>
      <c r="U22" s="1456"/>
      <c r="V22" s="1456"/>
    </row>
    <row r="23" spans="15:22">
      <c r="P23" s="1450"/>
      <c r="Q23" s="1450"/>
      <c r="R23" s="1450"/>
      <c r="S23" s="1450"/>
      <c r="T23" s="1450"/>
      <c r="U23" s="1450"/>
      <c r="V23" s="1450"/>
    </row>
    <row r="24" spans="15:22">
      <c r="P24" s="1450"/>
      <c r="Q24" s="1450"/>
      <c r="R24" s="1450"/>
      <c r="S24" s="1450"/>
      <c r="T24" s="1450"/>
      <c r="U24" s="1450"/>
      <c r="V24" s="1450"/>
    </row>
    <row r="25" spans="15:22">
      <c r="P25" s="1448"/>
      <c r="Q25" s="1448"/>
      <c r="R25" s="1448"/>
      <c r="S25" s="1448"/>
      <c r="T25" s="1448"/>
      <c r="U25" s="1448"/>
      <c r="V25" s="1448"/>
    </row>
    <row r="26" spans="15:22">
      <c r="P26" s="1450"/>
      <c r="Q26" s="1450"/>
      <c r="R26" s="1450"/>
      <c r="S26" s="1450"/>
      <c r="T26" s="1450"/>
      <c r="U26" s="1450"/>
      <c r="V26" s="1450"/>
    </row>
    <row r="27" spans="15:22">
      <c r="P27" s="1450"/>
      <c r="Q27" s="1450"/>
      <c r="R27" s="1450"/>
      <c r="S27" s="1450"/>
      <c r="T27" s="1450"/>
      <c r="U27" s="1450"/>
      <c r="V27" s="1450"/>
    </row>
    <row r="28" spans="15:22">
      <c r="P28" s="1448"/>
      <c r="Q28" s="1448"/>
      <c r="R28" s="1448"/>
      <c r="S28" s="1448"/>
      <c r="T28" s="1448"/>
      <c r="U28" s="1448"/>
      <c r="V28" s="1448"/>
    </row>
    <row r="29" spans="15:22">
      <c r="P29" s="1448"/>
      <c r="Q29" s="1448"/>
      <c r="R29" s="1448"/>
      <c r="S29" s="1448"/>
      <c r="T29" s="1448"/>
      <c r="U29" s="1448"/>
      <c r="V29" s="1448"/>
    </row>
    <row r="30" spans="15:22">
      <c r="P30" s="1450"/>
      <c r="Q30" s="1450"/>
      <c r="R30" s="1450"/>
      <c r="S30" s="1450"/>
      <c r="T30" s="1450"/>
      <c r="U30" s="1450"/>
      <c r="V30" s="1450"/>
    </row>
    <row r="31" spans="15:22">
      <c r="P31" s="1450"/>
      <c r="Q31" s="1450"/>
      <c r="R31" s="1450"/>
      <c r="S31" s="1450"/>
      <c r="T31" s="1450"/>
      <c r="U31" s="1450"/>
      <c r="V31" s="1450"/>
    </row>
    <row r="32" spans="15:22">
      <c r="P32" s="1448"/>
      <c r="Q32" s="1448"/>
      <c r="R32" s="1448"/>
      <c r="S32" s="1448"/>
      <c r="T32" s="1448"/>
      <c r="U32" s="1448"/>
      <c r="V32" s="1448"/>
    </row>
    <row r="33" spans="2:22">
      <c r="P33" s="1450"/>
      <c r="Q33" s="1450"/>
      <c r="R33" s="1450"/>
      <c r="S33" s="1450"/>
      <c r="T33" s="1450"/>
      <c r="U33" s="1450"/>
      <c r="V33" s="1450"/>
    </row>
    <row r="34" spans="2:22">
      <c r="P34" s="1450"/>
      <c r="Q34" s="1450"/>
      <c r="R34" s="1450"/>
      <c r="S34" s="1450"/>
      <c r="T34" s="1450"/>
      <c r="U34" s="1450"/>
      <c r="V34" s="1450"/>
    </row>
    <row r="35" spans="2:22">
      <c r="P35" s="1448"/>
      <c r="Q35" s="1448"/>
      <c r="R35" s="1448"/>
      <c r="S35" s="1448"/>
      <c r="T35" s="1448"/>
      <c r="U35" s="1448"/>
      <c r="V35" s="1448"/>
    </row>
    <row r="36" spans="2:22">
      <c r="P36" s="1448"/>
      <c r="Q36" s="1448"/>
      <c r="R36" s="1448"/>
      <c r="S36" s="1448"/>
      <c r="T36" s="1448"/>
      <c r="U36" s="1448"/>
      <c r="V36" s="1448"/>
    </row>
    <row r="37" spans="2:22">
      <c r="O37" s="1451"/>
      <c r="P37" s="1452"/>
      <c r="Q37" s="1452"/>
      <c r="R37" s="1452"/>
      <c r="S37" s="1452"/>
      <c r="T37" s="1452"/>
      <c r="U37" s="1452"/>
      <c r="V37" s="1452"/>
    </row>
    <row r="38" spans="2:22">
      <c r="O38" s="1451"/>
      <c r="P38" s="1452"/>
      <c r="Q38" s="1452"/>
      <c r="R38" s="1452"/>
      <c r="S38" s="1452"/>
      <c r="T38" s="1452"/>
      <c r="U38" s="1452"/>
      <c r="V38" s="1452"/>
    </row>
    <row r="39" spans="2:22">
      <c r="O39" s="1451"/>
      <c r="P39" s="1453"/>
      <c r="Q39" s="1453"/>
      <c r="R39" s="1453"/>
      <c r="S39" s="1453"/>
      <c r="T39" s="1453"/>
      <c r="U39" s="1453"/>
      <c r="V39" s="1453"/>
    </row>
    <row r="40" spans="2:22">
      <c r="O40" s="1451"/>
      <c r="P40" s="1452"/>
      <c r="Q40" s="1452"/>
      <c r="R40" s="1452"/>
      <c r="S40" s="1452"/>
      <c r="T40" s="1452"/>
      <c r="U40" s="1452"/>
      <c r="V40" s="1452"/>
    </row>
    <row r="41" spans="2:22">
      <c r="O41" s="1451"/>
      <c r="P41" s="1452"/>
      <c r="Q41" s="1452"/>
      <c r="R41" s="1452"/>
      <c r="S41" s="1452"/>
      <c r="T41" s="1452"/>
      <c r="U41" s="1452"/>
      <c r="V41" s="1452"/>
    </row>
    <row r="42" spans="2:22">
      <c r="O42" s="1451"/>
      <c r="P42" s="1453"/>
      <c r="Q42" s="1453"/>
      <c r="R42" s="1453"/>
      <c r="S42" s="1453"/>
      <c r="T42" s="1453"/>
      <c r="U42" s="1453"/>
      <c r="V42" s="1453"/>
    </row>
    <row r="44" spans="2:22">
      <c r="B44" s="37" t="s">
        <v>18</v>
      </c>
    </row>
  </sheetData>
  <mergeCells count="2">
    <mergeCell ref="D3:D4"/>
    <mergeCell ref="E3:G3"/>
  </mergeCells>
  <pageMargins left="0.75" right="0.75" top="1" bottom="1" header="0.5" footer="0.5"/>
  <pageSetup paperSize="9" scale="70"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1:H43"/>
  <sheetViews>
    <sheetView workbookViewId="0">
      <selection activeCell="O7" sqref="O7"/>
    </sheetView>
  </sheetViews>
  <sheetFormatPr defaultRowHeight="12"/>
  <cols>
    <col min="1" max="2" width="9.140625" style="168"/>
    <col min="3" max="3" width="33.42578125" style="168" bestFit="1" customWidth="1"/>
    <col min="4" max="4" width="9.140625" style="168"/>
    <col min="5" max="7" width="9.7109375" style="168" customWidth="1"/>
    <col min="8" max="16384" width="9.140625" style="168"/>
  </cols>
  <sheetData>
    <row r="1" spans="2:8" ht="15" customHeight="1">
      <c r="C1" s="169"/>
      <c r="D1" s="169"/>
      <c r="E1" s="169"/>
      <c r="F1" s="169"/>
      <c r="G1" s="169"/>
    </row>
    <row r="2" spans="2:8" s="1460" customFormat="1" ht="15" customHeight="1">
      <c r="C2" s="1461"/>
      <c r="D2" s="2673"/>
      <c r="E2" s="2673"/>
      <c r="F2" s="2673"/>
      <c r="G2" s="2673"/>
    </row>
    <row r="3" spans="2:8" s="1460" customFormat="1" ht="15" customHeight="1">
      <c r="C3" s="1461"/>
      <c r="D3" s="2673"/>
      <c r="E3" s="1669"/>
      <c r="F3" s="1669"/>
      <c r="G3" s="1669"/>
    </row>
    <row r="4" spans="2:8" ht="15" customHeight="1">
      <c r="C4" s="169"/>
      <c r="D4" s="2673"/>
      <c r="E4" s="1462"/>
      <c r="F4" s="1462"/>
      <c r="G4" s="1462"/>
    </row>
    <row r="5" spans="2:8" ht="15" customHeight="1">
      <c r="G5" s="1463"/>
      <c r="H5" s="1464"/>
    </row>
    <row r="6" spans="2:8" ht="15" customHeight="1">
      <c r="B6" s="167" t="s">
        <v>2538</v>
      </c>
    </row>
    <row r="43" spans="2:2">
      <c r="B43" s="37" t="s">
        <v>18</v>
      </c>
    </row>
  </sheetData>
  <mergeCells count="2">
    <mergeCell ref="D2:D4"/>
    <mergeCell ref="E2:G2"/>
  </mergeCells>
  <pageMargins left="0.75" right="0.75" top="1" bottom="1" header="0.5" footer="0.5"/>
  <pageSetup paperSize="9" scale="7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dimension ref="B1:E15"/>
  <sheetViews>
    <sheetView zoomScaleNormal="100" workbookViewId="0">
      <selection activeCell="C15" sqref="C15"/>
    </sheetView>
  </sheetViews>
  <sheetFormatPr defaultRowHeight="12"/>
  <cols>
    <col min="1" max="1" width="9.140625" style="3"/>
    <col min="2" max="2" width="47.42578125" style="3" customWidth="1"/>
    <col min="3" max="3" width="10.7109375" style="3" customWidth="1"/>
    <col min="4" max="4" width="12.42578125" style="3" customWidth="1"/>
    <col min="5" max="5" width="10.7109375" style="3" customWidth="1"/>
    <col min="6" max="16384" width="9.140625" style="3"/>
  </cols>
  <sheetData>
    <row r="1" spans="2:5" ht="15" customHeight="1"/>
    <row r="2" spans="2:5" ht="15" customHeight="1"/>
    <row r="3" spans="2:5" ht="15" customHeight="1"/>
    <row r="4" spans="2:5" ht="15" customHeight="1"/>
    <row r="5" spans="2:5" ht="15" customHeight="1"/>
    <row r="6" spans="2:5" ht="15" customHeight="1"/>
    <row r="7" spans="2:5" ht="15" customHeight="1">
      <c r="B7" s="6" t="s">
        <v>2669</v>
      </c>
    </row>
    <row r="8" spans="2:5" ht="15" customHeight="1">
      <c r="B8" s="7" t="s">
        <v>56</v>
      </c>
    </row>
    <row r="9" spans="2:5" ht="28.5" customHeight="1">
      <c r="B9" s="1759"/>
      <c r="C9" s="1727">
        <v>2018</v>
      </c>
      <c r="D9" s="1760" t="s">
        <v>1076</v>
      </c>
      <c r="E9" s="1761" t="s">
        <v>1077</v>
      </c>
    </row>
    <row r="10" spans="2:5" ht="15" customHeight="1">
      <c r="B10" s="1750" t="s">
        <v>2670</v>
      </c>
      <c r="C10" s="1757">
        <v>465</v>
      </c>
      <c r="D10" s="1757">
        <v>666</v>
      </c>
      <c r="E10" s="1758">
        <v>715</v>
      </c>
    </row>
    <row r="11" spans="2:5" ht="15" customHeight="1">
      <c r="B11" s="1748" t="s">
        <v>2671</v>
      </c>
      <c r="C11" s="1221">
        <v>294</v>
      </c>
      <c r="D11" s="1221">
        <v>540</v>
      </c>
      <c r="E11" s="1221">
        <v>527</v>
      </c>
    </row>
    <row r="12" spans="2:5" ht="15" customHeight="1">
      <c r="B12" s="1749" t="s">
        <v>2672</v>
      </c>
      <c r="C12" s="1221">
        <v>171</v>
      </c>
      <c r="D12" s="1221">
        <v>125</v>
      </c>
      <c r="E12" s="1221">
        <v>188</v>
      </c>
    </row>
    <row r="13" spans="2:5" ht="15" customHeight="1">
      <c r="B13" s="1751" t="s">
        <v>2673</v>
      </c>
      <c r="C13" s="1752">
        <v>2.2000000000000002</v>
      </c>
      <c r="D13" s="1752">
        <v>3.1</v>
      </c>
      <c r="E13" s="1753">
        <v>3.2</v>
      </c>
    </row>
    <row r="14" spans="2:5" ht="15" customHeight="1">
      <c r="B14" s="1754" t="s">
        <v>2674</v>
      </c>
      <c r="C14" s="1755">
        <v>2.1</v>
      </c>
      <c r="D14" s="1755">
        <v>4</v>
      </c>
      <c r="E14" s="1756">
        <v>3.6</v>
      </c>
    </row>
    <row r="15" spans="2:5">
      <c r="B15" s="1765" t="s">
        <v>18</v>
      </c>
    </row>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1:V42"/>
  <sheetViews>
    <sheetView workbookViewId="0">
      <selection activeCell="B6" sqref="B6"/>
    </sheetView>
  </sheetViews>
  <sheetFormatPr defaultRowHeight="12"/>
  <cols>
    <col min="1" max="2" width="9.140625" style="168"/>
    <col min="3" max="3" width="33.42578125" style="168" bestFit="1" customWidth="1"/>
    <col min="4" max="4" width="9.140625" style="168"/>
    <col min="5" max="7" width="9.7109375" style="168" customWidth="1"/>
    <col min="8" max="13" width="9.140625" style="168"/>
    <col min="14" max="14" width="33" style="168" customWidth="1"/>
    <col min="15" max="15" width="16.28515625" style="168" bestFit="1" customWidth="1"/>
    <col min="16" max="16" width="0" style="168" hidden="1" customWidth="1"/>
    <col min="17" max="19" width="9.140625" style="168"/>
    <col min="20" max="22" width="9.140625" style="168" customWidth="1"/>
    <col min="23" max="16384" width="9.140625" style="168"/>
  </cols>
  <sheetData>
    <row r="1" spans="2:22" ht="15" customHeight="1">
      <c r="C1" s="169"/>
      <c r="D1" s="169"/>
      <c r="E1" s="169"/>
      <c r="F1" s="169"/>
      <c r="G1" s="169"/>
    </row>
    <row r="2" spans="2:22" s="1460" customFormat="1" ht="15" customHeight="1">
      <c r="C2" s="1461"/>
      <c r="D2" s="2673"/>
      <c r="E2" s="2673"/>
      <c r="F2" s="2673"/>
      <c r="G2" s="2673"/>
    </row>
    <row r="3" spans="2:22" s="1460" customFormat="1" ht="15" customHeight="1">
      <c r="C3" s="1461"/>
      <c r="D3" s="2673"/>
      <c r="E3" s="1669"/>
      <c r="F3" s="1669"/>
      <c r="G3" s="1669"/>
    </row>
    <row r="4" spans="2:22" ht="15" customHeight="1">
      <c r="C4" s="169"/>
      <c r="D4" s="2673"/>
      <c r="E4" s="1462"/>
      <c r="F4" s="1462"/>
      <c r="G4" s="1462"/>
    </row>
    <row r="5" spans="2:22" ht="15" customHeight="1">
      <c r="G5" s="1463"/>
      <c r="H5" s="1464"/>
    </row>
    <row r="6" spans="2:22" ht="15" customHeight="1">
      <c r="B6" s="167" t="s">
        <v>2539</v>
      </c>
      <c r="M6" s="169"/>
      <c r="N6" s="169"/>
      <c r="O6" s="169"/>
      <c r="P6" s="169"/>
      <c r="Q6" s="169"/>
      <c r="R6" s="169"/>
      <c r="S6" s="169"/>
      <c r="T6" s="169"/>
      <c r="U6" s="169"/>
      <c r="V6" s="169"/>
    </row>
    <row r="7" spans="2:22">
      <c r="M7" s="169"/>
      <c r="N7" s="169"/>
      <c r="O7" s="169"/>
      <c r="P7" s="169"/>
      <c r="Q7" s="169"/>
      <c r="R7" s="169"/>
      <c r="S7" s="169"/>
      <c r="T7" s="169"/>
      <c r="U7" s="169"/>
      <c r="V7" s="169"/>
    </row>
    <row r="8" spans="2:22">
      <c r="M8" s="169"/>
      <c r="N8" s="1461"/>
      <c r="O8" s="1461"/>
      <c r="P8" s="1465"/>
      <c r="Q8" s="1465"/>
      <c r="R8" s="1465"/>
      <c r="S8" s="1465"/>
      <c r="T8" s="1465"/>
      <c r="U8" s="1465"/>
      <c r="V8" s="1465"/>
    </row>
    <row r="9" spans="2:22">
      <c r="M9" s="169"/>
      <c r="N9" s="1461"/>
      <c r="O9" s="1461"/>
      <c r="P9" s="1465"/>
      <c r="Q9" s="1465"/>
      <c r="R9" s="1465"/>
      <c r="S9" s="1465"/>
      <c r="T9" s="1465"/>
      <c r="U9" s="1465"/>
      <c r="V9" s="1465"/>
    </row>
    <row r="10" spans="2:22">
      <c r="M10" s="169"/>
      <c r="N10" s="1461"/>
      <c r="O10" s="1461"/>
      <c r="P10" s="1465"/>
      <c r="Q10" s="1465"/>
      <c r="R10" s="1465"/>
      <c r="S10" s="1465"/>
      <c r="T10" s="1465"/>
      <c r="U10" s="1465"/>
      <c r="V10" s="1465"/>
    </row>
    <row r="11" spans="2:22">
      <c r="M11" s="169"/>
      <c r="N11" s="1461"/>
      <c r="O11" s="1461"/>
      <c r="P11" s="1465"/>
      <c r="Q11" s="1465"/>
      <c r="R11" s="1465"/>
      <c r="S11" s="1465"/>
      <c r="T11" s="1465"/>
      <c r="U11" s="1465"/>
      <c r="V11" s="1465"/>
    </row>
    <row r="12" spans="2:22">
      <c r="M12" s="169"/>
      <c r="N12" s="1461"/>
      <c r="O12" s="1461"/>
      <c r="P12" s="1465"/>
      <c r="Q12" s="1465"/>
      <c r="R12" s="1465"/>
      <c r="S12" s="1465"/>
      <c r="T12" s="1465"/>
      <c r="U12" s="1465"/>
      <c r="V12" s="1465"/>
    </row>
    <row r="13" spans="2:22">
      <c r="M13" s="169"/>
      <c r="N13" s="1461"/>
      <c r="O13" s="1461"/>
      <c r="P13" s="1465"/>
      <c r="Q13" s="1465"/>
      <c r="R13" s="1465"/>
      <c r="S13" s="1465"/>
      <c r="T13" s="1465"/>
      <c r="U13" s="1465"/>
      <c r="V13" s="1465"/>
    </row>
    <row r="14" spans="2:22">
      <c r="M14" s="169"/>
      <c r="N14" s="1461"/>
      <c r="O14" s="1461"/>
      <c r="P14" s="1465"/>
      <c r="Q14" s="1465"/>
      <c r="R14" s="1465"/>
      <c r="S14" s="1465"/>
      <c r="T14" s="1465"/>
      <c r="U14" s="1465"/>
      <c r="V14" s="1465"/>
    </row>
    <row r="15" spans="2:22">
      <c r="M15" s="169"/>
      <c r="N15" s="169"/>
      <c r="O15" s="169"/>
      <c r="P15" s="1466"/>
      <c r="Q15" s="1466"/>
      <c r="R15" s="1466"/>
      <c r="S15" s="1466"/>
      <c r="T15" s="1466"/>
      <c r="U15" s="1466"/>
      <c r="V15" s="1466"/>
    </row>
    <row r="16" spans="2:22">
      <c r="M16" s="169"/>
      <c r="N16" s="169"/>
      <c r="O16" s="169"/>
      <c r="P16" s="1465"/>
      <c r="Q16" s="1465"/>
      <c r="R16" s="1465"/>
      <c r="S16" s="1465"/>
      <c r="T16" s="1465"/>
      <c r="U16" s="1465"/>
      <c r="V16" s="1465"/>
    </row>
    <row r="17" spans="13:22">
      <c r="M17" s="169"/>
      <c r="N17" s="169"/>
      <c r="O17" s="169"/>
      <c r="P17" s="1466"/>
      <c r="Q17" s="1466"/>
      <c r="R17" s="1466"/>
      <c r="S17" s="1466"/>
      <c r="T17" s="1466"/>
      <c r="U17" s="1466"/>
      <c r="V17" s="1466"/>
    </row>
    <row r="18" spans="13:22">
      <c r="M18" s="169"/>
      <c r="N18" s="169"/>
      <c r="O18" s="169"/>
      <c r="P18" s="1466"/>
      <c r="Q18" s="1466"/>
      <c r="R18" s="1466"/>
      <c r="S18" s="1466"/>
      <c r="T18" s="1466"/>
      <c r="U18" s="1466"/>
      <c r="V18" s="1466"/>
    </row>
    <row r="19" spans="13:22">
      <c r="M19" s="169"/>
      <c r="N19" s="169"/>
      <c r="O19" s="1461"/>
      <c r="P19" s="1465"/>
      <c r="Q19" s="1465"/>
      <c r="R19" s="1465"/>
      <c r="S19" s="1465"/>
      <c r="T19" s="1465"/>
      <c r="U19" s="1465"/>
      <c r="V19" s="1465"/>
    </row>
    <row r="20" spans="13:22">
      <c r="M20" s="169"/>
      <c r="N20" s="169"/>
      <c r="O20" s="1461"/>
      <c r="P20" s="1465"/>
      <c r="Q20" s="1465"/>
      <c r="R20" s="1465"/>
      <c r="S20" s="1465"/>
      <c r="T20" s="1465"/>
      <c r="U20" s="1465"/>
      <c r="V20" s="1465"/>
    </row>
    <row r="21" spans="13:22">
      <c r="M21" s="169"/>
      <c r="N21" s="169"/>
      <c r="O21" s="169"/>
      <c r="P21" s="1466"/>
      <c r="Q21" s="1466"/>
      <c r="R21" s="1466"/>
      <c r="S21" s="1466"/>
      <c r="T21" s="1466"/>
      <c r="U21" s="1466"/>
      <c r="V21" s="1466"/>
    </row>
    <row r="22" spans="13:22">
      <c r="M22" s="169"/>
      <c r="N22" s="169"/>
      <c r="O22" s="169"/>
      <c r="P22" s="1466"/>
      <c r="Q22" s="1466"/>
      <c r="R22" s="1466"/>
      <c r="S22" s="1466"/>
      <c r="T22" s="1466"/>
      <c r="U22" s="1466"/>
      <c r="V22" s="1466"/>
    </row>
    <row r="23" spans="13:22">
      <c r="M23" s="169"/>
      <c r="N23" s="169"/>
      <c r="O23" s="169"/>
      <c r="P23" s="1465"/>
      <c r="Q23" s="1465"/>
      <c r="R23" s="1465"/>
      <c r="S23" s="1465"/>
      <c r="T23" s="1465"/>
      <c r="U23" s="1465"/>
      <c r="V23" s="1465"/>
    </row>
    <row r="24" spans="13:22">
      <c r="M24" s="169"/>
      <c r="N24" s="169"/>
      <c r="O24" s="169"/>
      <c r="P24" s="1466"/>
      <c r="Q24" s="1466"/>
      <c r="R24" s="1466"/>
      <c r="S24" s="1466"/>
      <c r="T24" s="1466"/>
      <c r="U24" s="1466"/>
      <c r="V24" s="1466"/>
    </row>
    <row r="25" spans="13:22">
      <c r="M25" s="169"/>
      <c r="N25" s="169"/>
      <c r="O25" s="169"/>
      <c r="P25" s="1466"/>
      <c r="Q25" s="1466"/>
      <c r="R25" s="1466"/>
      <c r="S25" s="1466"/>
      <c r="T25" s="1466"/>
      <c r="U25" s="1466"/>
      <c r="V25" s="1466"/>
    </row>
    <row r="26" spans="13:22">
      <c r="M26" s="169"/>
      <c r="N26" s="169"/>
      <c r="O26" s="1461"/>
      <c r="P26" s="1465"/>
      <c r="Q26" s="1465"/>
      <c r="R26" s="1465"/>
      <c r="S26" s="1465"/>
      <c r="T26" s="1465"/>
      <c r="U26" s="1465"/>
      <c r="V26" s="1465"/>
    </row>
    <row r="27" spans="13:22">
      <c r="M27" s="169"/>
      <c r="N27" s="169"/>
      <c r="O27" s="1461"/>
      <c r="P27" s="1465"/>
      <c r="Q27" s="1465"/>
      <c r="R27" s="1465"/>
      <c r="S27" s="1465"/>
      <c r="T27" s="1465"/>
      <c r="U27" s="1465"/>
      <c r="V27" s="1465"/>
    </row>
    <row r="28" spans="13:22">
      <c r="M28" s="169"/>
      <c r="N28" s="169"/>
      <c r="O28" s="169"/>
      <c r="P28" s="1466"/>
      <c r="Q28" s="1466"/>
      <c r="R28" s="1466"/>
      <c r="S28" s="1466"/>
      <c r="T28" s="1466"/>
      <c r="U28" s="1466"/>
      <c r="V28" s="1466"/>
    </row>
    <row r="29" spans="13:22">
      <c r="M29" s="169"/>
      <c r="N29" s="169"/>
      <c r="O29" s="169"/>
      <c r="P29" s="1466"/>
      <c r="Q29" s="1466"/>
      <c r="R29" s="1466"/>
      <c r="S29" s="1466"/>
      <c r="T29" s="1466"/>
      <c r="U29" s="1466"/>
      <c r="V29" s="1466"/>
    </row>
    <row r="30" spans="13:22">
      <c r="M30" s="169"/>
      <c r="N30" s="169"/>
      <c r="O30" s="169"/>
      <c r="P30" s="1465"/>
      <c r="Q30" s="1465"/>
      <c r="R30" s="1465"/>
      <c r="S30" s="1465"/>
      <c r="T30" s="1465"/>
      <c r="U30" s="1465"/>
      <c r="V30" s="1465"/>
    </row>
    <row r="31" spans="13:22">
      <c r="M31" s="169"/>
      <c r="N31" s="169"/>
      <c r="O31" s="169"/>
      <c r="P31" s="1466"/>
      <c r="Q31" s="1466"/>
      <c r="R31" s="1466"/>
      <c r="S31" s="1466"/>
      <c r="T31" s="1466"/>
      <c r="U31" s="1466"/>
      <c r="V31" s="1466"/>
    </row>
    <row r="32" spans="13:22">
      <c r="M32" s="169"/>
      <c r="N32" s="169"/>
      <c r="O32" s="169"/>
      <c r="P32" s="1466"/>
      <c r="Q32" s="1466"/>
      <c r="R32" s="1466"/>
      <c r="S32" s="1466"/>
      <c r="T32" s="1466"/>
      <c r="U32" s="1466"/>
      <c r="V32" s="1466"/>
    </row>
    <row r="33" spans="2:22">
      <c r="M33" s="169"/>
      <c r="N33" s="169"/>
      <c r="O33" s="1461"/>
      <c r="P33" s="1465"/>
      <c r="Q33" s="1465"/>
      <c r="R33" s="1465"/>
      <c r="S33" s="1465"/>
      <c r="T33" s="1465"/>
      <c r="U33" s="1465"/>
      <c r="V33" s="1465"/>
    </row>
    <row r="34" spans="2:22">
      <c r="M34" s="169"/>
      <c r="N34" s="169"/>
      <c r="O34" s="1461"/>
      <c r="P34" s="1465"/>
      <c r="Q34" s="1465"/>
      <c r="R34" s="1465"/>
      <c r="S34" s="1465"/>
      <c r="T34" s="1465"/>
      <c r="U34" s="1465"/>
      <c r="V34" s="1465"/>
    </row>
    <row r="35" spans="2:22">
      <c r="M35" s="169"/>
      <c r="N35" s="169"/>
      <c r="O35" s="169"/>
      <c r="P35" s="1466"/>
      <c r="Q35" s="1466"/>
      <c r="R35" s="1466"/>
      <c r="S35" s="1466"/>
      <c r="T35" s="1466"/>
      <c r="U35" s="1466"/>
      <c r="V35" s="1466"/>
    </row>
    <row r="36" spans="2:22">
      <c r="M36" s="169"/>
      <c r="N36" s="169"/>
      <c r="O36" s="169"/>
      <c r="P36" s="1466"/>
      <c r="Q36" s="1466"/>
      <c r="R36" s="1466"/>
      <c r="S36" s="1466"/>
      <c r="T36" s="1466"/>
      <c r="U36" s="1466"/>
      <c r="V36" s="1466"/>
    </row>
    <row r="37" spans="2:22">
      <c r="M37" s="169"/>
      <c r="N37" s="169"/>
      <c r="O37" s="169"/>
      <c r="P37" s="1465"/>
      <c r="Q37" s="1465"/>
      <c r="R37" s="1465"/>
      <c r="S37" s="1465"/>
      <c r="T37" s="1465"/>
      <c r="U37" s="1465"/>
      <c r="V37" s="1465"/>
    </row>
    <row r="38" spans="2:22">
      <c r="M38" s="169"/>
      <c r="N38" s="169"/>
      <c r="O38" s="169"/>
      <c r="P38" s="1466"/>
      <c r="Q38" s="1466"/>
      <c r="R38" s="1466"/>
      <c r="S38" s="1466"/>
      <c r="T38" s="1466"/>
      <c r="U38" s="1466"/>
      <c r="V38" s="1466"/>
    </row>
    <row r="39" spans="2:22">
      <c r="M39" s="169"/>
      <c r="N39" s="169"/>
      <c r="O39" s="169"/>
      <c r="P39" s="1466"/>
      <c r="Q39" s="1466"/>
      <c r="R39" s="1466"/>
      <c r="S39" s="1466"/>
      <c r="T39" s="1466"/>
      <c r="U39" s="1466"/>
      <c r="V39" s="1466"/>
    </row>
    <row r="40" spans="2:22">
      <c r="M40" s="169"/>
      <c r="N40" s="169"/>
      <c r="O40" s="1461"/>
      <c r="P40" s="1465"/>
      <c r="Q40" s="1465"/>
      <c r="R40" s="1465"/>
      <c r="S40" s="1465"/>
      <c r="T40" s="1465"/>
      <c r="U40" s="1465"/>
      <c r="V40" s="1465"/>
    </row>
    <row r="41" spans="2:22">
      <c r="M41" s="169"/>
      <c r="N41" s="169"/>
      <c r="O41" s="1461"/>
      <c r="P41" s="1465"/>
      <c r="Q41" s="1465"/>
      <c r="R41" s="1465"/>
      <c r="S41" s="1465"/>
      <c r="T41" s="1465"/>
      <c r="U41" s="1465"/>
      <c r="V41" s="1465"/>
    </row>
    <row r="42" spans="2:22">
      <c r="B42" s="37" t="s">
        <v>18</v>
      </c>
    </row>
  </sheetData>
  <mergeCells count="2">
    <mergeCell ref="D2:D4"/>
    <mergeCell ref="E2:G2"/>
  </mergeCells>
  <pageMargins left="0.75" right="0.75" top="1" bottom="1" header="0.5" footer="0.5"/>
  <pageSetup paperSize="9" scale="70"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3">
    <tabColor rgb="FF009999"/>
  </sheetPr>
  <dimension ref="A1:B7"/>
  <sheetViews>
    <sheetView workbookViewId="0"/>
  </sheetViews>
  <sheetFormatPr defaultRowHeight="11.25"/>
  <cols>
    <col min="1" max="1" width="8.7109375" style="1242" customWidth="1"/>
    <col min="2" max="2" width="106.140625" style="1242" bestFit="1" customWidth="1"/>
    <col min="3" max="16384" width="9.140625" style="1242"/>
  </cols>
  <sheetData>
    <row r="1" spans="1:2" ht="10.5" customHeight="1">
      <c r="B1" s="1238"/>
    </row>
    <row r="2" spans="1:2" ht="10.5" customHeight="1">
      <c r="B2" s="1240"/>
    </row>
    <row r="3" spans="1:2" ht="10.5" customHeight="1">
      <c r="B3" s="1240"/>
    </row>
    <row r="4" spans="1:2" ht="10.5" customHeight="1">
      <c r="B4" s="1240"/>
    </row>
    <row r="5" spans="1:2" ht="10.5" customHeight="1">
      <c r="B5" s="1240"/>
    </row>
    <row r="6" spans="1:2" ht="10.5" customHeight="1">
      <c r="B6" s="1235"/>
    </row>
    <row r="7" spans="1:2" ht="50.1" customHeight="1">
      <c r="A7" s="1166"/>
      <c r="B7" s="1237" t="s">
        <v>1062</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4"/>
  <dimension ref="B1:D17"/>
  <sheetViews>
    <sheetView workbookViewId="0">
      <selection activeCell="G23" sqref="G23"/>
    </sheetView>
  </sheetViews>
  <sheetFormatPr defaultRowHeight="12"/>
  <cols>
    <col min="1" max="1" width="9.140625" style="3"/>
    <col min="2" max="2" width="30.28515625" style="3" customWidth="1"/>
    <col min="3" max="3" width="9.140625" style="3"/>
    <col min="4" max="4" width="8.42578125" style="3" customWidth="1"/>
    <col min="5" max="16384" width="9.140625" style="3"/>
  </cols>
  <sheetData>
    <row r="1" spans="2:4" ht="15" customHeight="1"/>
    <row r="2" spans="2:4" ht="15" customHeight="1"/>
    <row r="3" spans="2:4" ht="15" customHeight="1"/>
    <row r="4" spans="2:4" ht="15" customHeight="1"/>
    <row r="5" spans="2:4" ht="15" customHeight="1"/>
    <row r="6" spans="2:4" ht="15" customHeight="1"/>
    <row r="7" spans="2:4" ht="15" customHeight="1">
      <c r="B7" s="200" t="s">
        <v>1107</v>
      </c>
    </row>
    <row r="8" spans="2:4" ht="15" customHeight="1">
      <c r="B8" s="3" t="s">
        <v>1127</v>
      </c>
    </row>
    <row r="9" spans="2:4" ht="25.5" customHeight="1">
      <c r="B9" s="510"/>
      <c r="C9" s="1119">
        <v>2018</v>
      </c>
      <c r="D9" s="886" t="s">
        <v>1076</v>
      </c>
    </row>
    <row r="10" spans="2:4" ht="15" customHeight="1">
      <c r="B10" s="1114" t="s">
        <v>97</v>
      </c>
      <c r="C10" s="194">
        <v>122.19110905644885</v>
      </c>
      <c r="D10" s="1115">
        <v>118.88978105259412</v>
      </c>
    </row>
    <row r="11" spans="2:4" ht="15" customHeight="1">
      <c r="B11" s="195" t="s">
        <v>189</v>
      </c>
      <c r="C11" s="196">
        <v>-3.8458985641240728</v>
      </c>
      <c r="D11" s="197">
        <v>-3.3013280038547421</v>
      </c>
    </row>
    <row r="12" spans="2:4" ht="15" customHeight="1">
      <c r="B12" s="198" t="s">
        <v>98</v>
      </c>
      <c r="C12" s="196">
        <v>-2.9362632434251155</v>
      </c>
      <c r="D12" s="197">
        <v>-3.0137802513248606</v>
      </c>
    </row>
    <row r="13" spans="2:4" ht="15" customHeight="1">
      <c r="B13" s="198" t="s">
        <v>99</v>
      </c>
      <c r="C13" s="196">
        <v>-1.5305814897877612</v>
      </c>
      <c r="D13" s="197">
        <v>-0.89050297877799878</v>
      </c>
    </row>
    <row r="14" spans="2:4" ht="15" customHeight="1">
      <c r="B14" s="199" t="s">
        <v>100</v>
      </c>
      <c r="C14" s="196">
        <v>3.3830173284710474</v>
      </c>
      <c r="D14" s="197">
        <v>3.0963134876102356</v>
      </c>
    </row>
    <row r="15" spans="2:4" ht="15" customHeight="1">
      <c r="B15" s="199" t="s">
        <v>101</v>
      </c>
      <c r="C15" s="196">
        <v>-4.9135988182588086</v>
      </c>
      <c r="D15" s="197">
        <v>-3.9868164663882344</v>
      </c>
    </row>
    <row r="16" spans="2:4" ht="15" customHeight="1">
      <c r="B16" s="1116" t="s">
        <v>1086</v>
      </c>
      <c r="C16" s="1117">
        <v>0.62094616908880429</v>
      </c>
      <c r="D16" s="1118">
        <v>0.60295522624811726</v>
      </c>
    </row>
    <row r="17" spans="2:2">
      <c r="B17" s="3" t="s">
        <v>18</v>
      </c>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5"/>
  <dimension ref="B7:G34"/>
  <sheetViews>
    <sheetView workbookViewId="0">
      <selection activeCell="B8" sqref="B8"/>
    </sheetView>
  </sheetViews>
  <sheetFormatPr defaultRowHeight="12"/>
  <cols>
    <col min="1" max="1" width="9.140625" style="3"/>
    <col min="2" max="2" width="42.5703125" style="3" customWidth="1"/>
    <col min="3" max="4" width="9.7109375" style="3" customWidth="1"/>
    <col min="5" max="6" width="7.42578125" style="3" customWidth="1"/>
    <col min="7" max="7" width="9" style="3" bestFit="1" customWidth="1"/>
    <col min="8" max="16384" width="9.140625" style="3"/>
  </cols>
  <sheetData>
    <row r="7" spans="2:7" ht="15.75">
      <c r="B7" s="200" t="s">
        <v>1109</v>
      </c>
    </row>
    <row r="8" spans="2:7" ht="30" customHeight="1">
      <c r="B8" s="1107"/>
      <c r="C8" s="1023" t="s">
        <v>1078</v>
      </c>
      <c r="D8" s="1023" t="s">
        <v>1068</v>
      </c>
      <c r="E8" s="1165" t="s">
        <v>1078</v>
      </c>
      <c r="F8" s="1165" t="s">
        <v>1068</v>
      </c>
      <c r="G8" s="885" t="s">
        <v>1087</v>
      </c>
    </row>
    <row r="9" spans="2:7" ht="15" customHeight="1">
      <c r="B9" s="1107"/>
      <c r="C9" s="2674" t="s">
        <v>83</v>
      </c>
      <c r="D9" s="2675"/>
      <c r="E9" s="2676" t="s">
        <v>80</v>
      </c>
      <c r="F9" s="2677"/>
      <c r="G9" s="1164" t="s">
        <v>2592</v>
      </c>
    </row>
    <row r="10" spans="2:7" ht="15" customHeight="1">
      <c r="B10" s="170" t="s">
        <v>973</v>
      </c>
      <c r="C10" s="1421">
        <v>52909.222278371773</v>
      </c>
      <c r="D10" s="1421">
        <v>54708.741710915696</v>
      </c>
      <c r="E10" s="1422">
        <v>25.102439927692977</v>
      </c>
      <c r="F10" s="1422">
        <v>25.118455245159954</v>
      </c>
      <c r="G10" s="1423">
        <v>3.4011451218770361</v>
      </c>
    </row>
    <row r="11" spans="2:7" ht="15" customHeight="1">
      <c r="B11" s="171" t="s">
        <v>974</v>
      </c>
      <c r="C11" s="1424">
        <v>31962.854918626832</v>
      </c>
      <c r="D11" s="1424">
        <v>33063.362402594299</v>
      </c>
      <c r="E11" s="1422">
        <v>15.164570767852295</v>
      </c>
      <c r="F11" s="1422">
        <v>15.180400111420669</v>
      </c>
      <c r="G11" s="1423">
        <v>3.4430825618337657</v>
      </c>
    </row>
    <row r="12" spans="2:7" ht="15" customHeight="1">
      <c r="B12" s="171" t="s">
        <v>975</v>
      </c>
      <c r="C12" s="1421">
        <v>20946.367359744941</v>
      </c>
      <c r="D12" s="1421">
        <v>21645.379308321397</v>
      </c>
      <c r="E12" s="1422">
        <v>9.9378691598406803</v>
      </c>
      <c r="F12" s="1422">
        <v>9.9380551337392866</v>
      </c>
      <c r="G12" s="1423">
        <v>3.337151194625898</v>
      </c>
    </row>
    <row r="13" spans="2:7" ht="15" customHeight="1">
      <c r="B13" s="170" t="s">
        <v>976</v>
      </c>
      <c r="C13" s="1421">
        <v>25255.880836925931</v>
      </c>
      <c r="D13" s="1421">
        <v>26358.728347200147</v>
      </c>
      <c r="E13" s="1422">
        <v>11.982490088293462</v>
      </c>
      <c r="F13" s="1422">
        <v>12.102097719720962</v>
      </c>
      <c r="G13" s="1423">
        <v>4.3666958891482199</v>
      </c>
    </row>
    <row r="14" spans="2:7" ht="15" customHeight="1">
      <c r="B14" s="171" t="s">
        <v>977</v>
      </c>
      <c r="C14" s="1421">
        <v>20570.372227542714</v>
      </c>
      <c r="D14" s="1421">
        <v>21735.964170340107</v>
      </c>
      <c r="E14" s="1422">
        <v>9.7594806896879138</v>
      </c>
      <c r="F14" s="1422">
        <v>9.9796454122093898</v>
      </c>
      <c r="G14" s="1423">
        <v>5.6663629121728842</v>
      </c>
    </row>
    <row r="15" spans="2:7" ht="15" customHeight="1">
      <c r="B15" s="170" t="s">
        <v>978</v>
      </c>
      <c r="C15" s="1421">
        <v>12308.184863389781</v>
      </c>
      <c r="D15" s="1421">
        <v>13219.454580361315</v>
      </c>
      <c r="E15" s="1422">
        <v>5.8395390793427104</v>
      </c>
      <c r="F15" s="1422">
        <v>6.0694555907868404</v>
      </c>
      <c r="G15" s="1423">
        <v>7.4037701503986142</v>
      </c>
    </row>
    <row r="16" spans="2:7" ht="15" customHeight="1">
      <c r="B16" s="1108" t="s">
        <v>1032</v>
      </c>
      <c r="C16" s="1425">
        <v>90473.287978687484</v>
      </c>
      <c r="D16" s="1425">
        <v>94286.924638477154</v>
      </c>
      <c r="E16" s="1426">
        <v>42.924469095329151</v>
      </c>
      <c r="F16" s="1426">
        <v>43.290008555667754</v>
      </c>
      <c r="G16" s="1426">
        <v>4.2152073225060871</v>
      </c>
    </row>
    <row r="17" spans="2:7" ht="15" customHeight="1">
      <c r="B17" s="1109" t="s">
        <v>979</v>
      </c>
      <c r="C17" s="1427">
        <v>739.47958907681857</v>
      </c>
      <c r="D17" s="1427">
        <v>1027.9356543915251</v>
      </c>
      <c r="E17" s="1428">
        <v>0.35084133092888042</v>
      </c>
      <c r="F17" s="1428">
        <v>0.47195667314326112</v>
      </c>
      <c r="G17" s="1428">
        <v>39.007982042455147</v>
      </c>
    </row>
    <row r="18" spans="2:7" ht="15" customHeight="1">
      <c r="B18" s="1110" t="s">
        <v>1031</v>
      </c>
      <c r="C18" s="1429">
        <v>91212.767567764298</v>
      </c>
      <c r="D18" s="1429">
        <v>95314.860292868674</v>
      </c>
      <c r="E18" s="1430">
        <v>43.275310426258031</v>
      </c>
      <c r="F18" s="1430">
        <v>43.761965228811015</v>
      </c>
      <c r="G18" s="1430">
        <v>4.4972790920490446</v>
      </c>
    </row>
    <row r="19" spans="2:7" ht="15" customHeight="1">
      <c r="B19" s="172" t="s">
        <v>980</v>
      </c>
      <c r="C19" s="1431">
        <v>11271.156024712733</v>
      </c>
      <c r="D19" s="1431">
        <v>11595.106747483977</v>
      </c>
      <c r="E19" s="1422">
        <v>5.3475274222971079</v>
      </c>
      <c r="F19" s="1422">
        <v>5.3236678598553278</v>
      </c>
      <c r="G19" s="1423">
        <v>2.8741570257829974</v>
      </c>
    </row>
    <row r="20" spans="2:7" ht="15" customHeight="1">
      <c r="B20" s="172" t="s">
        <v>981</v>
      </c>
      <c r="C20" s="1431">
        <v>22701.00183474342</v>
      </c>
      <c r="D20" s="1431">
        <v>23528.250793437917</v>
      </c>
      <c r="E20" s="1422">
        <v>10.770344191735324</v>
      </c>
      <c r="F20" s="1422">
        <v>10.802538974021994</v>
      </c>
      <c r="G20" s="1423">
        <v>3.6441077125874299</v>
      </c>
    </row>
    <row r="21" spans="2:7" ht="15" customHeight="1">
      <c r="B21" s="172" t="s">
        <v>982</v>
      </c>
      <c r="C21" s="1431">
        <v>38749.198330450345</v>
      </c>
      <c r="D21" s="1431">
        <v>39952.44654233745</v>
      </c>
      <c r="E21" s="1422">
        <v>18.384307715178995</v>
      </c>
      <c r="F21" s="1422">
        <v>18.34338917372903</v>
      </c>
      <c r="G21" s="1423">
        <v>3.1052209174132983</v>
      </c>
    </row>
    <row r="22" spans="2:7" ht="15" customHeight="1">
      <c r="B22" s="171" t="s">
        <v>983</v>
      </c>
      <c r="C22" s="1431">
        <v>34729.583408641753</v>
      </c>
      <c r="D22" s="1431">
        <v>35803.426667559113</v>
      </c>
      <c r="E22" s="1422">
        <v>16.477227290214874</v>
      </c>
      <c r="F22" s="1422">
        <v>16.438447353158789</v>
      </c>
      <c r="G22" s="1423">
        <v>3.0920130722044803</v>
      </c>
    </row>
    <row r="23" spans="2:7" ht="15" customHeight="1">
      <c r="B23" s="172" t="s">
        <v>84</v>
      </c>
      <c r="C23" s="1431">
        <v>6526.1998049345239</v>
      </c>
      <c r="D23" s="1431">
        <v>6365.1193507563576</v>
      </c>
      <c r="E23" s="1422">
        <v>3.0963134876102356</v>
      </c>
      <c r="F23" s="1422">
        <v>2.9224208150664688</v>
      </c>
      <c r="G23" s="1423">
        <v>-2.468212114136803</v>
      </c>
    </row>
    <row r="24" spans="2:7" ht="15" customHeight="1">
      <c r="B24" s="172" t="s">
        <v>85</v>
      </c>
      <c r="C24" s="1431">
        <v>871.86313225516096</v>
      </c>
      <c r="D24" s="1431">
        <v>917.95742620971316</v>
      </c>
      <c r="E24" s="1422">
        <v>0.41364985082292405</v>
      </c>
      <c r="F24" s="1422">
        <v>0.42146230759700237</v>
      </c>
      <c r="G24" s="1423">
        <v>5.2868727038984487</v>
      </c>
    </row>
    <row r="25" spans="2:7" ht="15" customHeight="1">
      <c r="B25" s="172" t="s">
        <v>984</v>
      </c>
      <c r="C25" s="1431">
        <v>4999.9463642182918</v>
      </c>
      <c r="D25" s="1431">
        <v>5288.510252892258</v>
      </c>
      <c r="E25" s="1422">
        <v>2.3721923673178402</v>
      </c>
      <c r="F25" s="1422">
        <v>2.428116676540911</v>
      </c>
      <c r="G25" s="1423">
        <v>5.7713396835424202</v>
      </c>
    </row>
    <row r="26" spans="2:7" ht="15" customHeight="1">
      <c r="B26" s="1108" t="s">
        <v>985</v>
      </c>
      <c r="C26" s="1425">
        <v>85119.365491314486</v>
      </c>
      <c r="D26" s="1425">
        <v>87647.391113117672</v>
      </c>
      <c r="E26" s="1426">
        <v>40.38433503496244</v>
      </c>
      <c r="F26" s="1426">
        <v>40.241595806810736</v>
      </c>
      <c r="G26" s="1426">
        <v>2.9699770518861968</v>
      </c>
    </row>
    <row r="27" spans="2:7" ht="15" customHeight="1">
      <c r="B27" s="1111" t="s">
        <v>986</v>
      </c>
      <c r="C27" s="1429">
        <v>78593.165686379958</v>
      </c>
      <c r="D27" s="1429">
        <v>81282.271762361313</v>
      </c>
      <c r="E27" s="1430">
        <v>37.288021547352201</v>
      </c>
      <c r="F27" s="1430">
        <v>37.319174991744262</v>
      </c>
      <c r="G27" s="1430">
        <v>3.4215520554446543</v>
      </c>
    </row>
    <row r="28" spans="2:7" ht="15" customHeight="1">
      <c r="B28" s="172" t="s">
        <v>987</v>
      </c>
      <c r="C28" s="1431">
        <v>4167.842611098099</v>
      </c>
      <c r="D28" s="1431">
        <v>4922.2762159387121</v>
      </c>
      <c r="E28" s="1422">
        <v>1.977406097990158</v>
      </c>
      <c r="F28" s="1422">
        <v>2.2599674378857579</v>
      </c>
      <c r="G28" s="1423">
        <v>18.101297847277454</v>
      </c>
    </row>
    <row r="29" spans="2:7" ht="15" customHeight="1">
      <c r="B29" s="172" t="s">
        <v>988</v>
      </c>
      <c r="C29" s="1431">
        <v>2099.5174294601893</v>
      </c>
      <c r="D29" s="1431">
        <v>2212.0789156651445</v>
      </c>
      <c r="E29" s="1422">
        <v>0.99610252959081402</v>
      </c>
      <c r="F29" s="1422">
        <v>1.0156330323863134</v>
      </c>
      <c r="G29" s="1423">
        <v>5.3613027748903308</v>
      </c>
    </row>
    <row r="30" spans="2:7" ht="15" customHeight="1">
      <c r="B30" s="1108" t="s">
        <v>989</v>
      </c>
      <c r="C30" s="1425">
        <v>6267.3600405582883</v>
      </c>
      <c r="D30" s="1425">
        <v>7134.3551316038565</v>
      </c>
      <c r="E30" s="1426">
        <v>2.9735086275809719</v>
      </c>
      <c r="F30" s="1426">
        <v>3.2756004702720714</v>
      </c>
      <c r="G30" s="1426">
        <v>13.833497444457299</v>
      </c>
    </row>
    <row r="31" spans="2:7" ht="15" customHeight="1">
      <c r="B31" s="1109" t="s">
        <v>990</v>
      </c>
      <c r="C31" s="1427">
        <v>91386.725531872769</v>
      </c>
      <c r="D31" s="1427">
        <v>94781.746244721522</v>
      </c>
      <c r="E31" s="1428">
        <v>43.357843662543402</v>
      </c>
      <c r="F31" s="1428">
        <v>43.517196277082803</v>
      </c>
      <c r="G31" s="1428">
        <v>3.7150042230856384</v>
      </c>
    </row>
    <row r="32" spans="2:7" ht="15" customHeight="1">
      <c r="B32" s="1112" t="s">
        <v>991</v>
      </c>
      <c r="C32" s="1427">
        <v>84860.525726938242</v>
      </c>
      <c r="D32" s="1427">
        <v>88416.626893965164</v>
      </c>
      <c r="E32" s="1428">
        <v>40.261530174933171</v>
      </c>
      <c r="F32" s="1428">
        <v>40.594775462016337</v>
      </c>
      <c r="G32" s="1428">
        <v>4.1905245537479319</v>
      </c>
    </row>
    <row r="33" spans="2:7" ht="15" customHeight="1">
      <c r="B33" s="1113" t="s">
        <v>992</v>
      </c>
      <c r="C33" s="1432">
        <v>-173.95796410847106</v>
      </c>
      <c r="D33" s="1432">
        <v>533.11404814715206</v>
      </c>
      <c r="E33" s="1433">
        <v>-8.2533236285375289E-2</v>
      </c>
      <c r="F33" s="1433">
        <v>0.24476895172821103</v>
      </c>
      <c r="G33" s="1433" t="s">
        <v>35</v>
      </c>
    </row>
    <row r="34" spans="2:7">
      <c r="B34" s="3" t="s">
        <v>72</v>
      </c>
    </row>
  </sheetData>
  <mergeCells count="2">
    <mergeCell ref="C9:D9"/>
    <mergeCell ref="E9:F9"/>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6"/>
  <dimension ref="B1:G51"/>
  <sheetViews>
    <sheetView topLeftCell="A18" workbookViewId="0">
      <selection activeCell="J41" sqref="J41"/>
    </sheetView>
  </sheetViews>
  <sheetFormatPr defaultRowHeight="12"/>
  <cols>
    <col min="1" max="1" width="9.140625" style="3"/>
    <col min="2" max="2" width="50.28515625" style="3" customWidth="1"/>
    <col min="3" max="3" width="13.140625" style="3" bestFit="1" customWidth="1"/>
    <col min="4" max="4" width="10.42578125" style="3" customWidth="1"/>
    <col min="5" max="5" width="2.140625" style="3" customWidth="1"/>
    <col min="6" max="16384" width="9.140625" style="3"/>
  </cols>
  <sheetData>
    <row r="1" spans="2:7" ht="15" customHeight="1"/>
    <row r="2" spans="2:7" ht="15" customHeight="1"/>
    <row r="3" spans="2:7" ht="15" customHeight="1"/>
    <row r="4" spans="2:7" ht="15" customHeight="1"/>
    <row r="5" spans="2:7" ht="15" customHeight="1"/>
    <row r="6" spans="2:7" ht="15" customHeight="1"/>
    <row r="7" spans="2:7" ht="15" customHeight="1">
      <c r="B7" s="200" t="s">
        <v>3014</v>
      </c>
    </row>
    <row r="8" spans="2:7" ht="15" customHeight="1">
      <c r="B8" s="2678" t="s">
        <v>2856</v>
      </c>
      <c r="C8" s="2680" t="s">
        <v>83</v>
      </c>
      <c r="D8" s="2680"/>
      <c r="F8" s="2680" t="s">
        <v>80</v>
      </c>
      <c r="G8" s="2680"/>
    </row>
    <row r="9" spans="2:7">
      <c r="B9" s="2679"/>
      <c r="C9" s="2476">
        <v>2019</v>
      </c>
      <c r="D9" s="2475">
        <v>2020</v>
      </c>
      <c r="F9" s="2476">
        <v>2019</v>
      </c>
      <c r="G9" s="2475">
        <v>2020</v>
      </c>
    </row>
    <row r="10" spans="2:7">
      <c r="B10" s="2100" t="s">
        <v>81</v>
      </c>
      <c r="C10" s="2408">
        <v>-4.3000000000000007</v>
      </c>
      <c r="D10" s="2410">
        <v>-71.7</v>
      </c>
      <c r="E10" s="1334"/>
      <c r="F10" s="2105">
        <v>-2.0401082161464875E-3</v>
      </c>
      <c r="G10" s="2105">
        <v>-2.213008679983134E-2</v>
      </c>
    </row>
    <row r="11" spans="2:7" ht="24">
      <c r="B11" s="2054" t="s">
        <v>2857</v>
      </c>
      <c r="C11" s="2409"/>
      <c r="D11" s="2487">
        <v>10</v>
      </c>
      <c r="E11" s="2489"/>
      <c r="F11" s="2486"/>
      <c r="G11" s="1953">
        <v>4.5913043153177043E-3</v>
      </c>
    </row>
    <row r="12" spans="2:7">
      <c r="B12" s="2054" t="s">
        <v>2858</v>
      </c>
      <c r="C12" s="2409"/>
      <c r="D12" s="2487">
        <v>-15</v>
      </c>
      <c r="E12" s="2489"/>
      <c r="F12" s="2486"/>
      <c r="G12" s="1953">
        <v>-6.886956472976556E-3</v>
      </c>
    </row>
    <row r="13" spans="2:7" ht="24">
      <c r="B13" s="2054" t="s">
        <v>2859</v>
      </c>
      <c r="C13" s="2409"/>
      <c r="D13" s="2487">
        <v>-23.5</v>
      </c>
      <c r="E13" s="2489"/>
      <c r="F13" s="2486"/>
      <c r="G13" s="1953"/>
    </row>
    <row r="14" spans="2:7">
      <c r="B14" s="2054" t="s">
        <v>2860</v>
      </c>
      <c r="C14" s="2409">
        <v>50</v>
      </c>
      <c r="D14" s="2487">
        <v>17.5</v>
      </c>
      <c r="E14" s="2489"/>
      <c r="F14" s="2486">
        <v>2.3722188559842886E-2</v>
      </c>
      <c r="G14" s="1953">
        <v>8.0347825518059818E-3</v>
      </c>
    </row>
    <row r="15" spans="2:7">
      <c r="B15" s="2054" t="s">
        <v>2861</v>
      </c>
      <c r="C15" s="2409"/>
      <c r="D15" s="2487">
        <v>28.5</v>
      </c>
      <c r="E15" s="2489"/>
      <c r="F15" s="2486"/>
      <c r="G15" s="1953">
        <v>1.3085217298655456E-2</v>
      </c>
    </row>
    <row r="16" spans="2:7" ht="24">
      <c r="B16" s="2054" t="s">
        <v>2862</v>
      </c>
      <c r="C16" s="2409"/>
      <c r="D16" s="2487">
        <v>8.9</v>
      </c>
      <c r="E16" s="2489"/>
      <c r="F16" s="2486"/>
      <c r="G16" s="1953">
        <v>4.0862608406327565E-3</v>
      </c>
    </row>
    <row r="17" spans="2:7" ht="24">
      <c r="B17" s="2054" t="s">
        <v>2863</v>
      </c>
      <c r="C17" s="2409">
        <v>-13</v>
      </c>
      <c r="D17" s="2487">
        <v>-20</v>
      </c>
      <c r="E17" s="2489"/>
      <c r="F17" s="2486">
        <v>-6.1677690255591503E-3</v>
      </c>
      <c r="G17" s="1953">
        <v>-9.1826086306354086E-3</v>
      </c>
    </row>
    <row r="18" spans="2:7" ht="24">
      <c r="B18" s="2054" t="s">
        <v>2864</v>
      </c>
      <c r="C18" s="2409">
        <v>-26.3</v>
      </c>
      <c r="D18" s="2487">
        <v>-16.8</v>
      </c>
      <c r="E18" s="2489"/>
      <c r="F18" s="2486">
        <v>-1.2477871182477358E-2</v>
      </c>
      <c r="G18" s="1953">
        <v>-7.7133912497337441E-3</v>
      </c>
    </row>
    <row r="19" spans="2:7">
      <c r="B19" s="2054" t="s">
        <v>2865</v>
      </c>
      <c r="C19" s="2409">
        <v>-15</v>
      </c>
      <c r="D19" s="2487">
        <v>-12</v>
      </c>
      <c r="E19" s="2489"/>
      <c r="F19" s="2486">
        <v>-7.1166565679528669E-3</v>
      </c>
      <c r="G19" s="1953">
        <v>-5.5095651783812448E-3</v>
      </c>
    </row>
    <row r="20" spans="2:7">
      <c r="B20" s="2054" t="s">
        <v>2866</v>
      </c>
      <c r="C20" s="2409"/>
      <c r="D20" s="2487">
        <v>-25</v>
      </c>
      <c r="E20" s="2489"/>
      <c r="F20" s="2486"/>
      <c r="G20" s="1953">
        <v>-1.147826078829426E-2</v>
      </c>
    </row>
    <row r="21" spans="2:7" ht="15" customHeight="1">
      <c r="B21" s="2054" t="s">
        <v>2867</v>
      </c>
      <c r="C21" s="2409"/>
      <c r="D21" s="2487">
        <v>-24.3</v>
      </c>
      <c r="E21" s="2489"/>
      <c r="F21" s="2486"/>
      <c r="G21" s="1953">
        <v>-1.1156869486222021E-2</v>
      </c>
    </row>
    <row r="22" spans="2:7">
      <c r="B22" s="2056" t="s">
        <v>82</v>
      </c>
      <c r="C22" s="2410">
        <v>1214.3500000000001</v>
      </c>
      <c r="D22" s="2410">
        <v>898.0206345255915</v>
      </c>
      <c r="E22" s="2407"/>
      <c r="F22" s="2105">
        <v>0.57606962698722453</v>
      </c>
      <c r="G22" s="2105">
        <v>0.48921294873574056</v>
      </c>
    </row>
    <row r="23" spans="2:7">
      <c r="B23" s="2054" t="s">
        <v>2868</v>
      </c>
      <c r="C23" s="2409">
        <v>104</v>
      </c>
      <c r="D23" s="2487">
        <v>26</v>
      </c>
      <c r="E23" s="2407"/>
      <c r="F23" s="2486">
        <v>4.9342152204473202E-2</v>
      </c>
      <c r="G23" s="1953">
        <v>1.1937391219826031E-2</v>
      </c>
    </row>
    <row r="24" spans="2:7">
      <c r="B24" s="2054" t="s">
        <v>2869</v>
      </c>
      <c r="C24" s="2409"/>
      <c r="D24" s="2487">
        <v>15</v>
      </c>
      <c r="E24" s="2407"/>
      <c r="F24" s="2486"/>
      <c r="G24" s="1953"/>
    </row>
    <row r="25" spans="2:7">
      <c r="B25" s="2054" t="s">
        <v>2870</v>
      </c>
      <c r="C25" s="2409">
        <v>80</v>
      </c>
      <c r="D25" s="2487">
        <v>-38.502267474408605</v>
      </c>
      <c r="E25" s="2407"/>
      <c r="F25" s="2486">
        <v>3.7955501695748621E-2</v>
      </c>
      <c r="G25" s="1953">
        <v>-1.767756268047687E-2</v>
      </c>
    </row>
    <row r="26" spans="2:7">
      <c r="B26" s="2054" t="s">
        <v>2871</v>
      </c>
      <c r="C26" s="2409"/>
      <c r="D26" s="2487">
        <v>136</v>
      </c>
      <c r="E26" s="2407"/>
      <c r="F26" s="2486"/>
      <c r="G26" s="1953">
        <v>6.2441738688320779E-2</v>
      </c>
    </row>
    <row r="27" spans="2:7" ht="24">
      <c r="B27" s="2054" t="s">
        <v>2872</v>
      </c>
      <c r="C27" s="2409">
        <v>540</v>
      </c>
      <c r="D27" s="2487">
        <v>527</v>
      </c>
      <c r="E27" s="2407"/>
      <c r="F27" s="2486">
        <v>0.25619963644630317</v>
      </c>
      <c r="G27" s="1953">
        <v>0.24196173741724303</v>
      </c>
    </row>
    <row r="28" spans="2:7">
      <c r="B28" s="2054" t="s">
        <v>2873</v>
      </c>
      <c r="C28" s="2409">
        <v>125</v>
      </c>
      <c r="D28" s="2487">
        <v>118</v>
      </c>
      <c r="E28" s="2407"/>
      <c r="F28" s="2486">
        <v>5.9305471399607221E-2</v>
      </c>
      <c r="G28" s="1953">
        <v>5.4177390920748907E-2</v>
      </c>
    </row>
    <row r="29" spans="2:7">
      <c r="B29" s="2054" t="s">
        <v>2874</v>
      </c>
      <c r="C29" s="2409"/>
      <c r="D29" s="2487">
        <v>70</v>
      </c>
      <c r="E29" s="2407"/>
      <c r="F29" s="2486"/>
      <c r="G29" s="1953">
        <v>3.2139130207223927E-2</v>
      </c>
    </row>
    <row r="30" spans="2:7" ht="24">
      <c r="B30" s="2054" t="s">
        <v>2875</v>
      </c>
      <c r="C30" s="2409">
        <v>109.19999999999999</v>
      </c>
      <c r="D30" s="2487">
        <v>65</v>
      </c>
      <c r="E30" s="2407"/>
      <c r="F30" s="2486">
        <v>5.1809259814696862E-2</v>
      </c>
      <c r="G30" s="1953">
        <v>2.9843478049565077E-2</v>
      </c>
    </row>
    <row r="31" spans="2:7">
      <c r="B31" s="2054" t="s">
        <v>2876</v>
      </c>
      <c r="C31" s="2409">
        <v>153</v>
      </c>
      <c r="D31" s="2487">
        <v>64.022902000000002</v>
      </c>
      <c r="E31" s="2407"/>
      <c r="F31" s="2486">
        <v>7.2589896993119227E-2</v>
      </c>
      <c r="G31" s="1953">
        <v>2.9394862623176251E-2</v>
      </c>
    </row>
    <row r="32" spans="2:7">
      <c r="B32" s="2054" t="s">
        <v>2877</v>
      </c>
      <c r="C32" s="2409">
        <v>57.5</v>
      </c>
      <c r="D32" s="2487">
        <v>19</v>
      </c>
      <c r="E32" s="2407"/>
      <c r="F32" s="2486">
        <v>2.7280516843819318E-2</v>
      </c>
      <c r="G32" s="1953">
        <v>8.7234781991036379E-3</v>
      </c>
    </row>
    <row r="33" spans="2:7">
      <c r="B33" s="2054" t="s">
        <v>2878</v>
      </c>
      <c r="C33" s="2409">
        <v>45.5</v>
      </c>
      <c r="D33" s="2487">
        <v>19</v>
      </c>
      <c r="E33" s="2407"/>
      <c r="F33" s="2486">
        <v>2.1587191589457027E-2</v>
      </c>
      <c r="G33" s="1953">
        <v>8.7234781991036379E-3</v>
      </c>
    </row>
    <row r="34" spans="2:7">
      <c r="B34" s="2054" t="s">
        <v>2879</v>
      </c>
      <c r="C34" s="2409"/>
      <c r="D34" s="2487">
        <v>30</v>
      </c>
      <c r="E34" s="2407"/>
      <c r="F34" s="2486">
        <v>0</v>
      </c>
      <c r="G34" s="1953">
        <v>1.3773912945953112E-2</v>
      </c>
    </row>
    <row r="35" spans="2:7">
      <c r="B35" s="2054" t="s">
        <v>2880</v>
      </c>
      <c r="C35" s="2409"/>
      <c r="D35" s="2487">
        <v>30</v>
      </c>
      <c r="E35" s="2407"/>
      <c r="F35" s="2486">
        <v>0</v>
      </c>
      <c r="G35" s="1953">
        <v>1.3773912945953112E-2</v>
      </c>
    </row>
    <row r="36" spans="2:7">
      <c r="B36" s="2054" t="s">
        <v>2881</v>
      </c>
      <c r="C36" s="2409"/>
      <c r="D36" s="2487">
        <v>-190</v>
      </c>
      <c r="E36" s="2407"/>
      <c r="F36" s="2486"/>
      <c r="G36" s="1953"/>
    </row>
    <row r="37" spans="2:7" ht="24">
      <c r="B37" s="2054" t="s">
        <v>2882</v>
      </c>
      <c r="C37" s="2409">
        <v>0.15</v>
      </c>
      <c r="D37" s="2487">
        <v>7.5</v>
      </c>
      <c r="E37" s="2407"/>
      <c r="F37" s="2486"/>
      <c r="G37" s="1953"/>
    </row>
    <row r="38" spans="2:7">
      <c r="B38" s="2488" t="s">
        <v>2883</v>
      </c>
      <c r="C38" s="2411">
        <v>-1218.6500000000001</v>
      </c>
      <c r="D38" s="2411">
        <v>-969.72063452559155</v>
      </c>
      <c r="E38" s="1334"/>
      <c r="F38" s="2106">
        <v>-0.57818090176905079</v>
      </c>
      <c r="G38" s="2106">
        <v>-0.44522825339499705</v>
      </c>
    </row>
    <row r="39" spans="2:7">
      <c r="D39" s="470"/>
    </row>
    <row r="40" spans="2:7">
      <c r="B40" s="2678" t="s">
        <v>3015</v>
      </c>
      <c r="C40" s="2680" t="s">
        <v>83</v>
      </c>
      <c r="D40" s="2680"/>
      <c r="F40" s="2680" t="s">
        <v>80</v>
      </c>
      <c r="G40" s="2680"/>
    </row>
    <row r="41" spans="2:7">
      <c r="B41" s="2679"/>
      <c r="C41" s="2476">
        <v>2019</v>
      </c>
      <c r="D41" s="2475">
        <v>2020</v>
      </c>
      <c r="F41" s="2476">
        <v>2019</v>
      </c>
      <c r="G41" s="2475">
        <v>2020</v>
      </c>
    </row>
    <row r="42" spans="2:7">
      <c r="B42" s="2100" t="s">
        <v>81</v>
      </c>
      <c r="C42" s="2412">
        <v>51</v>
      </c>
      <c r="D42" s="2412">
        <v>145</v>
      </c>
      <c r="E42" s="2102"/>
      <c r="F42" s="2491">
        <v>2.4196632331039743E-2</v>
      </c>
      <c r="G42" s="2103">
        <v>6.6573912572106708E-2</v>
      </c>
    </row>
    <row r="43" spans="2:7">
      <c r="B43" s="2054" t="s">
        <v>2884</v>
      </c>
      <c r="C43" s="2413">
        <v>51</v>
      </c>
      <c r="D43" s="2490">
        <v>145</v>
      </c>
      <c r="E43" s="2102"/>
      <c r="F43" s="2492">
        <v>2.4196632331039743E-2</v>
      </c>
      <c r="G43" s="273">
        <v>6.6573912572106708E-2</v>
      </c>
    </row>
    <row r="44" spans="2:7">
      <c r="B44" s="2100" t="s">
        <v>82</v>
      </c>
      <c r="C44" s="2414">
        <v>1149</v>
      </c>
      <c r="D44" s="2414">
        <v>1050</v>
      </c>
      <c r="E44" s="2102"/>
      <c r="F44" s="2493">
        <v>0.54513589310518951</v>
      </c>
      <c r="G44" s="2104">
        <v>0.48208695310835897</v>
      </c>
    </row>
    <row r="45" spans="2:7">
      <c r="B45" s="2054" t="s">
        <v>2885</v>
      </c>
      <c r="C45" s="2413">
        <v>1149</v>
      </c>
      <c r="D45" s="2490">
        <v>600</v>
      </c>
      <c r="E45" s="2102"/>
      <c r="F45" s="2492">
        <v>0.54513589310518951</v>
      </c>
      <c r="G45" s="273">
        <v>0.27547825891906225</v>
      </c>
    </row>
    <row r="46" spans="2:7">
      <c r="B46" s="2054" t="s">
        <v>2886</v>
      </c>
      <c r="C46" s="2413"/>
      <c r="D46" s="2490">
        <v>130</v>
      </c>
      <c r="E46" s="2102"/>
      <c r="F46" s="2492"/>
      <c r="G46" s="273">
        <v>5.9686956099130155E-2</v>
      </c>
    </row>
    <row r="47" spans="2:7">
      <c r="B47" s="2054" t="s">
        <v>2887</v>
      </c>
      <c r="C47" s="2413"/>
      <c r="D47" s="2490">
        <v>160</v>
      </c>
      <c r="E47" s="2102"/>
      <c r="F47" s="2492"/>
      <c r="G47" s="273">
        <v>7.3460869045083269E-2</v>
      </c>
    </row>
    <row r="48" spans="2:7" ht="24">
      <c r="B48" s="2054" t="s">
        <v>2888</v>
      </c>
      <c r="C48" s="2413"/>
      <c r="D48" s="2490">
        <v>80</v>
      </c>
      <c r="E48" s="2102"/>
      <c r="F48" s="2492"/>
      <c r="G48" s="273">
        <v>3.6730434522541634E-2</v>
      </c>
    </row>
    <row r="49" spans="2:7" ht="24">
      <c r="B49" s="2054" t="s">
        <v>2889</v>
      </c>
      <c r="C49" s="2413"/>
      <c r="D49" s="2490">
        <v>80</v>
      </c>
      <c r="E49" s="2102"/>
      <c r="F49" s="2492"/>
      <c r="G49" s="273">
        <v>3.6730434522541634E-2</v>
      </c>
    </row>
    <row r="50" spans="2:7">
      <c r="B50" s="2488" t="s">
        <v>2883</v>
      </c>
      <c r="C50" s="2415">
        <v>-1098</v>
      </c>
      <c r="D50" s="2415">
        <v>-905</v>
      </c>
      <c r="E50" s="2102"/>
      <c r="F50" s="2107">
        <v>-0.52093926077414976</v>
      </c>
      <c r="G50" s="2107">
        <v>-0.41551304053625221</v>
      </c>
    </row>
    <row r="51" spans="2:7">
      <c r="B51" s="3" t="s">
        <v>18</v>
      </c>
    </row>
  </sheetData>
  <mergeCells count="6">
    <mergeCell ref="B40:B41"/>
    <mergeCell ref="C40:D40"/>
    <mergeCell ref="F40:G40"/>
    <mergeCell ref="B8:B9"/>
    <mergeCell ref="C8:D8"/>
    <mergeCell ref="F8:G8"/>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7"/>
  <dimension ref="B7:F29"/>
  <sheetViews>
    <sheetView workbookViewId="0">
      <selection activeCell="B30" sqref="B30"/>
    </sheetView>
  </sheetViews>
  <sheetFormatPr defaultRowHeight="12"/>
  <cols>
    <col min="1" max="1" width="9.140625" style="3"/>
    <col min="2" max="2" width="50.5703125" style="3" customWidth="1"/>
    <col min="3" max="4" width="11.7109375" style="3" customWidth="1"/>
    <col min="5" max="5" width="10.7109375" style="3" customWidth="1"/>
    <col min="6" max="6" width="10.5703125" style="3" customWidth="1"/>
    <col min="7" max="16384" width="9.140625" style="3"/>
  </cols>
  <sheetData>
    <row r="7" spans="2:6" ht="15.75">
      <c r="B7" s="184" t="s">
        <v>1111</v>
      </c>
    </row>
    <row r="8" spans="2:6">
      <c r="B8" s="3" t="s">
        <v>56</v>
      </c>
    </row>
    <row r="9" spans="2:6" ht="22.5" customHeight="1">
      <c r="B9" s="2681"/>
      <c r="C9" s="185" t="s">
        <v>1076</v>
      </c>
      <c r="D9" s="186" t="s">
        <v>2676</v>
      </c>
      <c r="E9" s="186" t="s">
        <v>1076</v>
      </c>
      <c r="F9" s="185" t="s">
        <v>2676</v>
      </c>
    </row>
    <row r="10" spans="2:6" ht="15" customHeight="1">
      <c r="B10" s="2682"/>
      <c r="C10" s="2683" t="s">
        <v>83</v>
      </c>
      <c r="D10" s="2684">
        <v>0</v>
      </c>
      <c r="E10" s="2685" t="s">
        <v>80</v>
      </c>
      <c r="F10" s="2686"/>
    </row>
    <row r="11" spans="2:6" ht="15" customHeight="1">
      <c r="B11" s="192" t="s">
        <v>86</v>
      </c>
      <c r="C11" s="173">
        <v>-1106.5792006919842</v>
      </c>
      <c r="D11" s="173">
        <v>-1420.4351039641251</v>
      </c>
      <c r="E11" s="174">
        <v>-0.52500960910430938</v>
      </c>
      <c r="F11" s="193">
        <v>-0.65216498224592401</v>
      </c>
    </row>
    <row r="12" spans="2:6" ht="15" customHeight="1">
      <c r="B12" s="175" t="s">
        <v>2903</v>
      </c>
      <c r="C12" s="176">
        <v>-4171.4638451598294</v>
      </c>
      <c r="D12" s="177">
        <v>-4761.5437600000078</v>
      </c>
      <c r="E12" s="178">
        <v>-1.9791250381089747</v>
      </c>
      <c r="F12" s="179">
        <v>-2.1861696412862122</v>
      </c>
    </row>
    <row r="13" spans="2:6" ht="15" customHeight="1">
      <c r="B13" s="175" t="s">
        <v>87</v>
      </c>
      <c r="C13" s="176">
        <v>629.25411375965041</v>
      </c>
      <c r="D13" s="177">
        <v>610.63076585635031</v>
      </c>
      <c r="E13" s="178">
        <v>0.29854569477326509</v>
      </c>
      <c r="F13" s="179">
        <v>0.28035916703420155</v>
      </c>
    </row>
    <row r="14" spans="2:6" ht="15" customHeight="1">
      <c r="B14" s="175" t="s">
        <v>88</v>
      </c>
      <c r="C14" s="180">
        <v>2435.6305307081948</v>
      </c>
      <c r="D14" s="181">
        <v>2730.4778901795326</v>
      </c>
      <c r="E14" s="178">
        <v>1.1555697342314</v>
      </c>
      <c r="F14" s="179">
        <v>1.2536454920060869</v>
      </c>
    </row>
    <row r="15" spans="2:6" ht="15" customHeight="1">
      <c r="B15" s="1222" t="s">
        <v>89</v>
      </c>
      <c r="C15" s="1223">
        <v>932.60014195320582</v>
      </c>
      <c r="D15" s="1223">
        <v>1953.5491521112767</v>
      </c>
      <c r="E15" s="1224">
        <v>0.44246632836700384</v>
      </c>
      <c r="F15" s="1225">
        <v>0.89693386522737473</v>
      </c>
    </row>
    <row r="16" spans="2:6" ht="15" customHeight="1">
      <c r="B16" s="182" t="s">
        <v>2901</v>
      </c>
      <c r="C16" s="180">
        <v>-73.503177823947539</v>
      </c>
      <c r="D16" s="177">
        <v>198.88731185385512</v>
      </c>
      <c r="E16" s="178">
        <v>-3.4873124881746917E-2</v>
      </c>
      <c r="F16" s="179">
        <v>9.1315217317654296E-2</v>
      </c>
    </row>
    <row r="17" spans="2:6" ht="15" customHeight="1">
      <c r="B17" s="182" t="s">
        <v>90</v>
      </c>
      <c r="C17" s="180">
        <v>129.93617087000001</v>
      </c>
      <c r="D17" s="177">
        <v>222.41249999999999</v>
      </c>
      <c r="E17" s="178">
        <v>6.1647406922442097E-2</v>
      </c>
      <c r="F17" s="179">
        <v>0.10211634710305989</v>
      </c>
    </row>
    <row r="18" spans="2:6" ht="15" customHeight="1">
      <c r="B18" s="182" t="s">
        <v>91</v>
      </c>
      <c r="C18" s="180">
        <v>476.54920524731438</v>
      </c>
      <c r="D18" s="181">
        <v>490.26865126731434</v>
      </c>
      <c r="E18" s="178">
        <v>0.22609580209840122</v>
      </c>
      <c r="F18" s="179">
        <v>0.22509725742286107</v>
      </c>
    </row>
    <row r="19" spans="2:6" ht="15" customHeight="1">
      <c r="B19" s="182" t="s">
        <v>92</v>
      </c>
      <c r="C19" s="180">
        <v>775.40000000000055</v>
      </c>
      <c r="D19" s="181">
        <v>737.39999999999964</v>
      </c>
      <c r="E19" s="178">
        <v>0.36788370018604377</v>
      </c>
      <c r="F19" s="179">
        <v>0.33856278021152736</v>
      </c>
    </row>
    <row r="20" spans="2:6" ht="15" customHeight="1">
      <c r="B20" s="182" t="s">
        <v>2902</v>
      </c>
      <c r="C20" s="180">
        <v>-435.235903417202</v>
      </c>
      <c r="D20" s="181">
        <v>3.8970931378107845</v>
      </c>
      <c r="E20" s="178">
        <v>-0.20649496337752865</v>
      </c>
      <c r="F20" s="179">
        <v>1.7892740540825665E-3</v>
      </c>
    </row>
    <row r="21" spans="2:6" ht="15" customHeight="1">
      <c r="B21" s="182" t="s">
        <v>182</v>
      </c>
      <c r="C21" s="180">
        <v>1282.9784195530583</v>
      </c>
      <c r="D21" s="177">
        <v>1107.3436263540466</v>
      </c>
      <c r="E21" s="178">
        <v>0.6087011197369373</v>
      </c>
      <c r="F21" s="179">
        <v>0.508415157021889</v>
      </c>
    </row>
    <row r="22" spans="2:6" ht="15" customHeight="1">
      <c r="B22" s="182" t="s">
        <v>93</v>
      </c>
      <c r="C22" s="180">
        <v>-431.56881566086497</v>
      </c>
      <c r="D22" s="177">
        <v>-739.66857663919927</v>
      </c>
      <c r="E22" s="178">
        <v>-0.20475513643310231</v>
      </c>
      <c r="F22" s="179">
        <v>-0.33960435278284595</v>
      </c>
    </row>
    <row r="23" spans="2:6" ht="15" customHeight="1">
      <c r="B23" s="182" t="s">
        <v>94</v>
      </c>
      <c r="C23" s="180">
        <v>-791.95575681515311</v>
      </c>
      <c r="D23" s="181">
        <v>-66.991453862550316</v>
      </c>
      <c r="E23" s="178">
        <v>-0.37573847588444281</v>
      </c>
      <c r="F23" s="179">
        <v>-3.0757815120853418E-2</v>
      </c>
    </row>
    <row r="24" spans="2:6" ht="15" customHeight="1">
      <c r="B24" s="1222" t="s">
        <v>95</v>
      </c>
      <c r="C24" s="1223">
        <v>-173.97905873877835</v>
      </c>
      <c r="D24" s="1223">
        <v>533.11404814715161</v>
      </c>
      <c r="E24" s="1224">
        <v>-8.254328073730563E-2</v>
      </c>
      <c r="F24" s="1225">
        <v>0.24476888298145075</v>
      </c>
    </row>
    <row r="25" spans="2:6" ht="15" customHeight="1">
      <c r="B25" s="175" t="s">
        <v>96</v>
      </c>
      <c r="C25" s="176">
        <v>-3519.1761988336193</v>
      </c>
      <c r="D25" s="177">
        <v>-2920.2719151172632</v>
      </c>
      <c r="E25" s="178">
        <v>-1.6696512272808453</v>
      </c>
      <c r="F25" s="179">
        <v>-1.3407857045778986</v>
      </c>
    </row>
    <row r="26" spans="2:6" ht="15" customHeight="1">
      <c r="B26" s="175" t="s">
        <v>87</v>
      </c>
      <c r="C26" s="176">
        <v>864.07511963365823</v>
      </c>
      <c r="D26" s="177">
        <v>654.09083690840248</v>
      </c>
      <c r="E26" s="178">
        <v>0.40995505835636881</v>
      </c>
      <c r="F26" s="179">
        <v>0.30031300821073165</v>
      </c>
    </row>
    <row r="27" spans="2:6" ht="15" customHeight="1">
      <c r="B27" s="187" t="s">
        <v>88</v>
      </c>
      <c r="C27" s="188">
        <v>2481.1220204611827</v>
      </c>
      <c r="D27" s="189">
        <v>2799.2951263560121</v>
      </c>
      <c r="E27" s="190">
        <v>1.1771528881871707</v>
      </c>
      <c r="F27" s="191">
        <v>1.2852415793486176</v>
      </c>
    </row>
    <row r="28" spans="2:6" ht="37.5" customHeight="1">
      <c r="B28" s="2687" t="s">
        <v>3287</v>
      </c>
      <c r="C28" s="2687"/>
      <c r="D28" s="2687"/>
      <c r="E28" s="2687"/>
      <c r="F28" s="2687"/>
    </row>
    <row r="29" spans="2:6">
      <c r="B29" s="183" t="s">
        <v>18</v>
      </c>
    </row>
  </sheetData>
  <mergeCells count="4">
    <mergeCell ref="B9:B10"/>
    <mergeCell ref="C10:D10"/>
    <mergeCell ref="E10:F10"/>
    <mergeCell ref="B28:F28"/>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8"/>
  <dimension ref="B7:E17"/>
  <sheetViews>
    <sheetView showGridLines="0" workbookViewId="0">
      <selection activeCell="B8" sqref="B8"/>
    </sheetView>
  </sheetViews>
  <sheetFormatPr defaultRowHeight="15"/>
  <cols>
    <col min="1" max="1" width="9.140625" style="1170"/>
    <col min="2" max="2" width="25.5703125" style="1170" customWidth="1"/>
    <col min="3" max="3" width="10" style="1170" bestFit="1" customWidth="1"/>
    <col min="4" max="4" width="9.140625" style="1170"/>
    <col min="5" max="5" width="12.28515625" style="1170" customWidth="1"/>
    <col min="6" max="16384" width="9.140625" style="1170"/>
  </cols>
  <sheetData>
    <row r="7" spans="2:5" ht="15.75">
      <c r="B7" s="1168" t="s">
        <v>1112</v>
      </c>
      <c r="C7" s="1169"/>
      <c r="D7" s="1169"/>
      <c r="E7" s="1169"/>
    </row>
    <row r="8" spans="2:5">
      <c r="B8" s="3" t="s">
        <v>3016</v>
      </c>
      <c r="C8" s="1169"/>
      <c r="D8" s="1169"/>
      <c r="E8" s="1169"/>
    </row>
    <row r="9" spans="2:5" ht="24">
      <c r="B9" s="1171"/>
      <c r="C9" s="1172" t="s">
        <v>1076</v>
      </c>
      <c r="D9" s="1172" t="s">
        <v>1077</v>
      </c>
      <c r="E9" s="1173" t="s">
        <v>1089</v>
      </c>
    </row>
    <row r="10" spans="2:5">
      <c r="B10" s="1174" t="s">
        <v>97</v>
      </c>
      <c r="C10" s="1175">
        <v>118.88978105259412</v>
      </c>
      <c r="D10" s="1175">
        <v>116.15103855797462</v>
      </c>
      <c r="E10" s="1176">
        <v>115.1943550536606</v>
      </c>
    </row>
    <row r="11" spans="2:5">
      <c r="B11" s="1177" t="s">
        <v>2384</v>
      </c>
      <c r="C11" s="1178">
        <v>-3.3013280038547421</v>
      </c>
      <c r="D11" s="1179">
        <v>-2.7387424946194949</v>
      </c>
      <c r="E11" s="1180">
        <v>-3.392954794856351</v>
      </c>
    </row>
    <row r="12" spans="2:5">
      <c r="B12" s="1181" t="s">
        <v>98</v>
      </c>
      <c r="C12" s="1178">
        <v>-3.0137802513248606</v>
      </c>
      <c r="D12" s="1179">
        <v>-3.1671897667946798</v>
      </c>
      <c r="E12" s="1180">
        <v>-3.3357431813484011</v>
      </c>
    </row>
    <row r="13" spans="2:5">
      <c r="B13" s="1181" t="s">
        <v>99</v>
      </c>
      <c r="C13" s="1178">
        <v>-0.89050297877799878</v>
      </c>
      <c r="D13" s="1179">
        <v>-0.91483117027988969</v>
      </c>
      <c r="E13" s="1180">
        <v>-0.93826675621081712</v>
      </c>
    </row>
    <row r="14" spans="2:5">
      <c r="B14" s="1182" t="s">
        <v>100</v>
      </c>
      <c r="C14" s="1178">
        <v>3.0963134876102356</v>
      </c>
      <c r="D14" s="1179">
        <v>2.9224208150664688</v>
      </c>
      <c r="E14" s="1180">
        <v>3.0978370786667351</v>
      </c>
    </row>
    <row r="15" spans="2:5">
      <c r="B15" s="1182" t="s">
        <v>101</v>
      </c>
      <c r="C15" s="1178">
        <v>-3.9868164663882344</v>
      </c>
      <c r="D15" s="1179">
        <v>-3.8372519853463585</v>
      </c>
      <c r="E15" s="1180">
        <v>-3.9861038348775524</v>
      </c>
    </row>
    <row r="16" spans="2:5">
      <c r="B16" s="1183" t="s">
        <v>1086</v>
      </c>
      <c r="C16" s="1184">
        <v>0.60295522624811726</v>
      </c>
      <c r="D16" s="1185">
        <v>1.3432784424550741</v>
      </c>
      <c r="E16" s="1186">
        <v>0.88105514270286722</v>
      </c>
    </row>
    <row r="17" spans="2:5">
      <c r="B17" s="1187" t="s">
        <v>18</v>
      </c>
      <c r="C17" s="1187"/>
      <c r="D17" s="1187"/>
      <c r="E17" s="1187"/>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E23"/>
  <sheetViews>
    <sheetView showGridLines="0" zoomScaleNormal="100" workbookViewId="0">
      <selection activeCell="I21" sqref="I21"/>
    </sheetView>
  </sheetViews>
  <sheetFormatPr defaultRowHeight="15"/>
  <cols>
    <col min="1" max="1" width="9.140625" style="1170"/>
    <col min="2" max="2" width="32.85546875" style="1170" customWidth="1"/>
    <col min="3" max="16384" width="9.140625" style="1170"/>
  </cols>
  <sheetData>
    <row r="7" spans="2:5" ht="15.75">
      <c r="B7" s="200" t="s">
        <v>1113</v>
      </c>
      <c r="C7" s="1187"/>
      <c r="D7" s="1187"/>
      <c r="E7" s="1187"/>
    </row>
    <row r="8" spans="2:5" ht="24">
      <c r="B8" s="1434"/>
      <c r="C8" s="1435">
        <v>2018</v>
      </c>
      <c r="D8" s="1435" t="s">
        <v>1076</v>
      </c>
      <c r="E8" s="1436" t="s">
        <v>1077</v>
      </c>
    </row>
    <row r="9" spans="2:5">
      <c r="B9" s="2497" t="s">
        <v>1198</v>
      </c>
      <c r="C9" s="2498"/>
      <c r="D9" s="2498"/>
      <c r="E9" s="2498"/>
    </row>
    <row r="10" spans="2:5">
      <c r="B10" s="2494" t="s">
        <v>104</v>
      </c>
      <c r="C10" s="2495">
        <v>-0.44675408504593211</v>
      </c>
      <c r="D10" s="2495">
        <v>-8.2533236285375289E-2</v>
      </c>
      <c r="E10" s="2496">
        <v>0.24476895172821103</v>
      </c>
    </row>
    <row r="11" spans="2:5">
      <c r="B11" s="1191" t="s">
        <v>105</v>
      </c>
      <c r="C11" s="1189">
        <v>2.9362632434251155</v>
      </c>
      <c r="D11" s="1189">
        <v>3.0137802513248606</v>
      </c>
      <c r="E11" s="1190">
        <v>3.1671897667946798</v>
      </c>
    </row>
    <row r="12" spans="2:5">
      <c r="B12" s="1191" t="s">
        <v>106</v>
      </c>
      <c r="C12" s="1189">
        <v>3.3830173284710474</v>
      </c>
      <c r="D12" s="1189">
        <v>3.0963134876102356</v>
      </c>
      <c r="E12" s="1190">
        <v>2.9224208150664688</v>
      </c>
    </row>
    <row r="13" spans="2:5">
      <c r="B13" s="1191" t="s">
        <v>237</v>
      </c>
      <c r="C13" s="1189">
        <v>-0.71487362904307894</v>
      </c>
      <c r="D13" s="1189">
        <v>-0.52093903205743908</v>
      </c>
      <c r="E13" s="1190">
        <v>-0.41551315723889415</v>
      </c>
    </row>
    <row r="14" spans="2:5">
      <c r="B14" s="1191" t="s">
        <v>107</v>
      </c>
      <c r="C14" s="1189">
        <v>0.79102348218870588</v>
      </c>
      <c r="D14" s="1189">
        <v>0.75192097524579538</v>
      </c>
      <c r="E14" s="1190">
        <v>0.70570163322688728</v>
      </c>
    </row>
    <row r="15" spans="2:5">
      <c r="B15" s="2499" t="s">
        <v>1199</v>
      </c>
      <c r="C15" s="2500"/>
      <c r="D15" s="2500"/>
      <c r="E15" s="2500"/>
    </row>
    <row r="16" spans="2:5">
      <c r="B16" s="1192" t="s">
        <v>108</v>
      </c>
      <c r="C16" s="1189">
        <v>43.031568670604521</v>
      </c>
      <c r="D16" s="1189">
        <v>43.279360922135268</v>
      </c>
      <c r="E16" s="1190">
        <v>43.722669684467284</v>
      </c>
    </row>
    <row r="17" spans="2:5">
      <c r="B17" s="1192" t="s">
        <v>109</v>
      </c>
      <c r="C17" s="1189">
        <v>43.554472608796083</v>
      </c>
      <c r="D17" s="1189">
        <v>43.592876101609022</v>
      </c>
      <c r="E17" s="1190">
        <v>43.768089208727034</v>
      </c>
    </row>
    <row r="18" spans="2:5">
      <c r="B18" s="1193" t="s">
        <v>110</v>
      </c>
      <c r="C18" s="1189">
        <v>40.171455280325034</v>
      </c>
      <c r="D18" s="1189">
        <v>40.496562613998783</v>
      </c>
      <c r="E18" s="1190">
        <v>40.845668393660567</v>
      </c>
    </row>
    <row r="19" spans="2:5">
      <c r="B19" s="1437" t="s">
        <v>111</v>
      </c>
      <c r="C19" s="1438">
        <v>-0.52290393819155845</v>
      </c>
      <c r="D19" s="1438">
        <v>-0.31351517947374907</v>
      </c>
      <c r="E19" s="1438">
        <v>-4.5419524259753263E-2</v>
      </c>
    </row>
    <row r="20" spans="2:5">
      <c r="B20" s="1439" t="s">
        <v>1033</v>
      </c>
      <c r="C20" s="1189">
        <v>0.85965576297884161</v>
      </c>
      <c r="D20" s="1189">
        <v>0.20938875871780938</v>
      </c>
      <c r="E20" s="1190">
        <v>0.26809565521399581</v>
      </c>
    </row>
    <row r="21" spans="2:5">
      <c r="B21" s="1437" t="s">
        <v>112</v>
      </c>
      <c r="C21" s="1438">
        <v>2.8601133902794884</v>
      </c>
      <c r="D21" s="1438">
        <v>2.7827983081365044</v>
      </c>
      <c r="E21" s="1438">
        <v>2.8770012908066867</v>
      </c>
    </row>
    <row r="22" spans="2:5">
      <c r="B22" s="1440" t="s">
        <v>1034</v>
      </c>
      <c r="C22" s="1441">
        <v>0.46671833302285703</v>
      </c>
      <c r="D22" s="1441">
        <v>-7.7315082142983993E-2</v>
      </c>
      <c r="E22" s="1442">
        <v>9.4202982670182234E-2</v>
      </c>
    </row>
    <row r="23" spans="2:5">
      <c r="B23" s="1794" t="s">
        <v>72</v>
      </c>
    </row>
  </sheetData>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1:T39"/>
  <sheetViews>
    <sheetView showGridLines="0" zoomScaleNormal="100" workbookViewId="0">
      <selection activeCell="Q22" sqref="Q22"/>
    </sheetView>
  </sheetViews>
  <sheetFormatPr defaultRowHeight="15"/>
  <cols>
    <col min="1" max="18" width="9.140625" style="1170"/>
    <col min="19" max="19" width="31.42578125" style="1170" bestFit="1" customWidth="1"/>
    <col min="20" max="20" width="15.140625" style="1170" bestFit="1" customWidth="1"/>
    <col min="21" max="16384" width="9.140625" style="1170"/>
  </cols>
  <sheetData>
    <row r="1" spans="2:20" ht="15" customHeight="1"/>
    <row r="2" spans="2:20" ht="15" customHeight="1"/>
    <row r="3" spans="2:20" ht="15" customHeight="1"/>
    <row r="4" spans="2:20" ht="15" customHeight="1"/>
    <row r="5" spans="2:20" ht="15" customHeight="1"/>
    <row r="6" spans="2:20" ht="15" customHeight="1">
      <c r="B6" s="167" t="s">
        <v>1114</v>
      </c>
    </row>
    <row r="7" spans="2:20" ht="15" customHeight="1">
      <c r="B7" s="838" t="s">
        <v>1127</v>
      </c>
      <c r="S7" s="2436"/>
      <c r="T7" s="2436" t="s">
        <v>3224</v>
      </c>
    </row>
    <row r="8" spans="2:20" ht="15" customHeight="1">
      <c r="S8" s="2436" t="s">
        <v>3225</v>
      </c>
      <c r="T8" s="2435">
        <v>0.446754085045932</v>
      </c>
    </row>
    <row r="9" spans="2:20" ht="15" customHeight="1">
      <c r="S9" s="2436" t="s">
        <v>678</v>
      </c>
      <c r="T9" s="2435">
        <v>-0.29251612669240901</v>
      </c>
    </row>
    <row r="10" spans="2:20" ht="15" customHeight="1">
      <c r="S10" s="2436" t="s">
        <v>106</v>
      </c>
      <c r="T10" s="2435">
        <v>-0.2867038408608118</v>
      </c>
    </row>
    <row r="11" spans="2:20" ht="15" customHeight="1">
      <c r="S11" s="2436" t="s">
        <v>486</v>
      </c>
      <c r="T11" s="2435">
        <v>-0.23689802833529161</v>
      </c>
    </row>
    <row r="12" spans="2:20" ht="15" customHeight="1">
      <c r="S12" s="2436" t="s">
        <v>3226</v>
      </c>
      <c r="T12" s="2435">
        <v>-0.19558164560421901</v>
      </c>
    </row>
    <row r="13" spans="2:20" ht="15" customHeight="1">
      <c r="S13" s="2436" t="s">
        <v>680</v>
      </c>
      <c r="T13" s="2485">
        <v>-8.0428688915315405E-2</v>
      </c>
    </row>
    <row r="14" spans="2:20" ht="15" customHeight="1">
      <c r="S14" s="2436" t="s">
        <v>3227</v>
      </c>
      <c r="T14" s="2485">
        <v>6.1388623627737005E-2</v>
      </c>
    </row>
    <row r="15" spans="2:20" ht="15" customHeight="1">
      <c r="S15" s="2436" t="s">
        <v>682</v>
      </c>
      <c r="T15" s="2435">
        <v>0.11629567609146774</v>
      </c>
    </row>
    <row r="16" spans="2:20" ht="15" customHeight="1">
      <c r="S16" s="2436" t="s">
        <v>483</v>
      </c>
      <c r="T16" s="2435">
        <v>0.13833353042270113</v>
      </c>
    </row>
    <row r="17" spans="19:20" ht="15" customHeight="1">
      <c r="S17" s="2436" t="s">
        <v>236</v>
      </c>
      <c r="T17" s="2435">
        <v>0.18940256990008209</v>
      </c>
    </row>
    <row r="18" spans="19:20" ht="15" customHeight="1">
      <c r="S18" s="2436" t="s">
        <v>3228</v>
      </c>
      <c r="T18" s="2435">
        <v>0.222487081605482</v>
      </c>
    </row>
    <row r="19" spans="19:20" ht="15" customHeight="1">
      <c r="S19" s="2436" t="s">
        <v>3229</v>
      </c>
      <c r="T19" s="2435">
        <v>8.2533236285375303E-2</v>
      </c>
    </row>
    <row r="20" spans="19:20" ht="15" customHeight="1"/>
    <row r="21" spans="19:20" ht="15" customHeight="1"/>
    <row r="22" spans="19:20" ht="15" customHeight="1"/>
    <row r="23" spans="19:20" ht="15" customHeight="1"/>
    <row r="24" spans="19:20" ht="15" customHeight="1"/>
    <row r="25" spans="19:20" ht="15" customHeight="1"/>
    <row r="26" spans="19:20" ht="15" customHeight="1"/>
    <row r="27" spans="19:20" ht="15" customHeight="1"/>
    <row r="28" spans="19:20" ht="15" customHeight="1"/>
    <row r="29" spans="19:20" ht="15" customHeight="1"/>
    <row r="30" spans="19:20" ht="15" customHeight="1"/>
    <row r="31" spans="19:20" ht="15" customHeight="1"/>
    <row r="32" spans="19:20" ht="15" customHeight="1"/>
    <row r="33" spans="2:12" ht="15" customHeight="1"/>
    <row r="34" spans="2:12" ht="15" customHeight="1"/>
    <row r="35" spans="2:12" ht="15" customHeight="1">
      <c r="B35" s="2688" t="s">
        <v>1197</v>
      </c>
      <c r="C35" s="2688"/>
      <c r="D35" s="2688"/>
      <c r="E35" s="2688"/>
      <c r="F35" s="2688"/>
      <c r="G35" s="2688"/>
      <c r="H35" s="2688"/>
      <c r="I35" s="2688"/>
      <c r="J35" s="2688"/>
      <c r="K35" s="2688"/>
      <c r="L35" s="2688"/>
    </row>
    <row r="36" spans="2:12" ht="15" customHeight="1">
      <c r="B36" s="37" t="s">
        <v>72</v>
      </c>
    </row>
    <row r="37" spans="2:12" ht="15" customHeight="1"/>
    <row r="38" spans="2:12" ht="15" customHeight="1"/>
    <row r="39" spans="2:12" ht="15" customHeight="1"/>
  </sheetData>
  <mergeCells count="1">
    <mergeCell ref="B35:L35"/>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1">
    <tabColor rgb="FFCED1A6"/>
  </sheetPr>
  <dimension ref="B6:AS39"/>
  <sheetViews>
    <sheetView showGridLines="0" zoomScaleNormal="100" workbookViewId="0"/>
  </sheetViews>
  <sheetFormatPr defaultRowHeight="15"/>
  <cols>
    <col min="1" max="14" width="9.140625" style="1362"/>
    <col min="15" max="15" width="11.42578125" style="2438" bestFit="1" customWidth="1"/>
    <col min="16" max="16" width="9.140625" style="2438"/>
    <col min="17" max="17" width="12.42578125" style="2438" customWidth="1"/>
    <col min="18" max="21" width="9.140625" style="2438"/>
    <col min="22" max="22" width="10.42578125" style="2438" bestFit="1" customWidth="1"/>
    <col min="23" max="28" width="9.140625" style="2438"/>
    <col min="29" max="29" width="10.42578125" style="2438" bestFit="1" customWidth="1"/>
    <col min="30" max="35" width="9.140625" style="2438"/>
    <col min="36" max="36" width="10.42578125" style="2438" bestFit="1" customWidth="1"/>
    <col min="37" max="45" width="9.140625" style="2438"/>
    <col min="46" max="16384" width="9.140625" style="1362"/>
  </cols>
  <sheetData>
    <row r="6" spans="2:45" s="32" customFormat="1" ht="15.75">
      <c r="B6" s="167" t="s">
        <v>1115</v>
      </c>
      <c r="N6" s="201"/>
      <c r="O6" s="2437"/>
      <c r="P6" s="2437"/>
      <c r="Q6" s="2437"/>
      <c r="R6" s="2437"/>
      <c r="S6" s="2437"/>
      <c r="T6" s="2437"/>
      <c r="U6" s="2437"/>
      <c r="V6" s="2437"/>
      <c r="W6" s="2437"/>
      <c r="X6" s="2437"/>
      <c r="Y6" s="2437"/>
      <c r="Z6" s="2437"/>
      <c r="AA6" s="2437"/>
      <c r="AB6" s="2437"/>
      <c r="AC6" s="2437"/>
      <c r="AD6" s="2437"/>
      <c r="AE6" s="2437"/>
      <c r="AF6" s="2437"/>
      <c r="AG6" s="2437"/>
      <c r="AH6" s="2437"/>
      <c r="AI6" s="2437"/>
      <c r="AJ6" s="2437"/>
      <c r="AK6" s="2437"/>
      <c r="AL6" s="2437"/>
      <c r="AM6" s="2437"/>
      <c r="AN6" s="2437"/>
      <c r="AO6" s="2437"/>
      <c r="AP6" s="2437"/>
      <c r="AQ6" s="2437"/>
      <c r="AR6" s="2437"/>
      <c r="AS6" s="2437"/>
    </row>
    <row r="8" spans="2:45">
      <c r="P8" s="2450"/>
      <c r="Q8" s="2450"/>
      <c r="R8" s="2450"/>
      <c r="W8" s="2450"/>
      <c r="X8" s="2450"/>
      <c r="Y8" s="2450"/>
      <c r="AD8" s="2450"/>
      <c r="AE8" s="2450"/>
      <c r="AF8" s="2450"/>
      <c r="AK8" s="2450"/>
      <c r="AL8" s="2450"/>
      <c r="AM8" s="2450"/>
    </row>
    <row r="9" spans="2:45" ht="15.75" thickBot="1">
      <c r="O9" s="2451">
        <v>43742</v>
      </c>
      <c r="P9" s="2448" t="s">
        <v>3230</v>
      </c>
      <c r="Q9" s="2448" t="s">
        <v>3231</v>
      </c>
      <c r="R9" s="2449" t="s">
        <v>3232</v>
      </c>
      <c r="S9" s="2442" t="str">
        <f>+Q9&amp;R9</f>
        <v>BBB (alta)Estável</v>
      </c>
      <c r="T9" s="2442"/>
      <c r="U9" s="2442"/>
      <c r="V9" s="2452">
        <v>43686</v>
      </c>
      <c r="W9" s="2448" t="s">
        <v>3233</v>
      </c>
      <c r="X9" s="2448" t="s">
        <v>3234</v>
      </c>
      <c r="Y9" s="2456" t="s">
        <v>3235</v>
      </c>
      <c r="Z9" s="2442" t="str">
        <f t="shared" ref="Z9:Z25" si="0">+X9&amp;Y9</f>
        <v>Baa3Positivo</v>
      </c>
      <c r="AA9" s="2442"/>
      <c r="AB9" s="2442"/>
      <c r="AC9" s="2451">
        <v>43609</v>
      </c>
      <c r="AD9" s="2457" t="s">
        <v>3236</v>
      </c>
      <c r="AE9" s="2448" t="s">
        <v>3237</v>
      </c>
      <c r="AF9" s="2456" t="s">
        <v>3235</v>
      </c>
      <c r="AG9" s="2442" t="str">
        <f>+AE9&amp;AF9</f>
        <v>BBBPositivo</v>
      </c>
      <c r="AH9" s="2442"/>
      <c r="AI9" s="2445"/>
      <c r="AJ9" s="2451">
        <v>43721</v>
      </c>
      <c r="AK9" s="2457" t="s">
        <v>3238</v>
      </c>
      <c r="AL9" s="2448" t="s">
        <v>3237</v>
      </c>
      <c r="AM9" s="2456" t="s">
        <v>3235</v>
      </c>
      <c r="AN9" s="2442" t="str">
        <f>+AL9&amp;AM9</f>
        <v>BBBPositivo</v>
      </c>
      <c r="AO9" s="2442"/>
    </row>
    <row r="10" spans="2:45" ht="15.75" thickBot="1">
      <c r="O10" s="2451">
        <v>43560</v>
      </c>
      <c r="P10" s="2440" t="s">
        <v>3230</v>
      </c>
      <c r="Q10" s="2440" t="s">
        <v>3237</v>
      </c>
      <c r="R10" s="2443" t="s">
        <v>3235</v>
      </c>
      <c r="S10" s="2442" t="str">
        <f t="shared" ref="S10:S18" si="1">+Q10&amp;R10</f>
        <v>BBBPositivo</v>
      </c>
      <c r="T10" s="2442"/>
      <c r="U10" s="2442"/>
      <c r="V10" s="2452">
        <v>43385</v>
      </c>
      <c r="W10" s="2440" t="s">
        <v>3233</v>
      </c>
      <c r="X10" s="2440" t="s">
        <v>3234</v>
      </c>
      <c r="Y10" s="2441" t="s">
        <v>3232</v>
      </c>
      <c r="Z10" s="2442" t="str">
        <f t="shared" si="0"/>
        <v>Baa3Estável</v>
      </c>
      <c r="AA10" s="2442"/>
      <c r="AB10" s="2442"/>
      <c r="AC10" s="2451">
        <v>43084</v>
      </c>
      <c r="AD10" s="2444" t="s">
        <v>3236</v>
      </c>
      <c r="AE10" s="2440" t="s">
        <v>3237</v>
      </c>
      <c r="AF10" s="2441" t="s">
        <v>3232</v>
      </c>
      <c r="AG10" s="2442" t="str">
        <f t="shared" ref="AG10:AG26" si="2">+AE10&amp;AF10</f>
        <v>BBBEstável</v>
      </c>
      <c r="AH10" s="2442"/>
      <c r="AI10" s="2445"/>
      <c r="AJ10" s="2451">
        <v>43539</v>
      </c>
      <c r="AK10" s="2444" t="s">
        <v>3238</v>
      </c>
      <c r="AL10" s="2440" t="s">
        <v>3237</v>
      </c>
      <c r="AM10" s="2441" t="s">
        <v>3232</v>
      </c>
      <c r="AN10" s="2442" t="str">
        <f t="shared" ref="AN10:AN37" si="3">+AL10&amp;AM10</f>
        <v>BBBEstável</v>
      </c>
      <c r="AO10" s="2442"/>
    </row>
    <row r="11" spans="2:45" ht="15.75" thickBot="1">
      <c r="O11" s="2451">
        <v>43210</v>
      </c>
      <c r="P11" s="2440" t="s">
        <v>3230</v>
      </c>
      <c r="Q11" s="2440" t="s">
        <v>3237</v>
      </c>
      <c r="R11" s="2441" t="s">
        <v>3232</v>
      </c>
      <c r="S11" s="2442" t="str">
        <f t="shared" si="1"/>
        <v>BBBEstável</v>
      </c>
      <c r="T11" s="2442"/>
      <c r="U11" s="2442"/>
      <c r="V11" s="2452">
        <v>42979</v>
      </c>
      <c r="W11" s="2440" t="s">
        <v>3233</v>
      </c>
      <c r="X11" s="2440" t="s">
        <v>3239</v>
      </c>
      <c r="Y11" s="2443" t="s">
        <v>3235</v>
      </c>
      <c r="Z11" s="2442" t="str">
        <f t="shared" si="0"/>
        <v>Ba1Positivo</v>
      </c>
      <c r="AA11" s="2442"/>
      <c r="AB11" s="2442"/>
      <c r="AC11" s="2451">
        <v>42902</v>
      </c>
      <c r="AD11" s="2444" t="s">
        <v>3236</v>
      </c>
      <c r="AE11" s="2440" t="s">
        <v>3240</v>
      </c>
      <c r="AF11" s="2443" t="s">
        <v>3235</v>
      </c>
      <c r="AG11" s="2442" t="str">
        <f t="shared" si="2"/>
        <v>BB+Positivo</v>
      </c>
      <c r="AH11" s="2442"/>
      <c r="AI11" s="2445"/>
      <c r="AJ11" s="2451">
        <v>43357</v>
      </c>
      <c r="AK11" s="2444" t="s">
        <v>3238</v>
      </c>
      <c r="AL11" s="2440" t="s">
        <v>3241</v>
      </c>
      <c r="AM11" s="2443" t="s">
        <v>3235</v>
      </c>
      <c r="AN11" s="2442" t="str">
        <f t="shared" si="3"/>
        <v>BBB-Positivo</v>
      </c>
      <c r="AO11" s="2442"/>
    </row>
    <row r="12" spans="2:45" ht="15.75" thickBot="1">
      <c r="O12" s="2451">
        <v>41782</v>
      </c>
      <c r="P12" s="2440" t="s">
        <v>3230</v>
      </c>
      <c r="Q12" s="2440" t="s">
        <v>3242</v>
      </c>
      <c r="R12" s="2441" t="s">
        <v>3232</v>
      </c>
      <c r="S12" s="2442" t="str">
        <f t="shared" si="1"/>
        <v>BBB (baixa)Estável</v>
      </c>
      <c r="T12" s="2442"/>
      <c r="U12" s="2442"/>
      <c r="V12" s="2452">
        <v>41845</v>
      </c>
      <c r="W12" s="2440" t="s">
        <v>3233</v>
      </c>
      <c r="X12" s="2440" t="s">
        <v>3239</v>
      </c>
      <c r="Y12" s="2441" t="s">
        <v>3232</v>
      </c>
      <c r="Z12" s="2442" t="str">
        <f t="shared" si="0"/>
        <v>Ba1Estável</v>
      </c>
      <c r="AA12" s="2442"/>
      <c r="AB12" s="2442"/>
      <c r="AC12" s="2451">
        <v>42433</v>
      </c>
      <c r="AD12" s="2444" t="s">
        <v>3236</v>
      </c>
      <c r="AE12" s="2440" t="s">
        <v>3240</v>
      </c>
      <c r="AF12" s="2441" t="s">
        <v>3232</v>
      </c>
      <c r="AG12" s="2442" t="str">
        <f t="shared" si="2"/>
        <v>BB+Estável</v>
      </c>
      <c r="AH12" s="2442"/>
      <c r="AI12" s="2445"/>
      <c r="AJ12" s="2454">
        <v>42993</v>
      </c>
      <c r="AK12" s="2444" t="s">
        <v>3238</v>
      </c>
      <c r="AL12" s="2440" t="s">
        <v>3241</v>
      </c>
      <c r="AM12" s="2441" t="s">
        <v>3232</v>
      </c>
      <c r="AN12" s="2442" t="str">
        <f t="shared" si="3"/>
        <v>BBB-Estável</v>
      </c>
      <c r="AO12" s="2442"/>
    </row>
    <row r="13" spans="2:45" ht="15.75" thickBot="1">
      <c r="O13" s="2451">
        <v>41143</v>
      </c>
      <c r="P13" s="2440" t="s">
        <v>3230</v>
      </c>
      <c r="Q13" s="2440" t="s">
        <v>3242</v>
      </c>
      <c r="R13" s="2441" t="s">
        <v>3232</v>
      </c>
      <c r="S13" s="2442" t="str">
        <f t="shared" si="1"/>
        <v>BBB (baixa)Estável</v>
      </c>
      <c r="T13" s="2442"/>
      <c r="U13" s="2442"/>
      <c r="V13" s="2452">
        <v>41768</v>
      </c>
      <c r="W13" s="2440" t="s">
        <v>3233</v>
      </c>
      <c r="X13" s="2440" t="s">
        <v>3243</v>
      </c>
      <c r="Y13" s="2443" t="s">
        <v>3235</v>
      </c>
      <c r="Z13" s="2442" t="str">
        <f t="shared" si="0"/>
        <v>Ba2Positivo</v>
      </c>
      <c r="AA13" s="2442"/>
      <c r="AB13" s="2442"/>
      <c r="AC13" s="2451">
        <v>41740</v>
      </c>
      <c r="AD13" s="2444" t="s">
        <v>3236</v>
      </c>
      <c r="AE13" s="2440" t="s">
        <v>3240</v>
      </c>
      <c r="AF13" s="2443" t="s">
        <v>3235</v>
      </c>
      <c r="AG13" s="2442" t="str">
        <f t="shared" si="2"/>
        <v>BB+Positivo</v>
      </c>
      <c r="AH13" s="2442"/>
      <c r="AI13" s="2445"/>
      <c r="AJ13" s="2454">
        <v>42265</v>
      </c>
      <c r="AK13" s="2444" t="s">
        <v>3238</v>
      </c>
      <c r="AL13" s="2440" t="s">
        <v>3240</v>
      </c>
      <c r="AM13" s="2441" t="s">
        <v>3232</v>
      </c>
      <c r="AN13" s="2442" t="str">
        <f t="shared" si="3"/>
        <v>BB+Estável</v>
      </c>
      <c r="AO13" s="2442"/>
    </row>
    <row r="14" spans="2:45" ht="15.75" thickBot="1">
      <c r="O14" s="2451">
        <v>41051</v>
      </c>
      <c r="P14" s="2440" t="s">
        <v>3230</v>
      </c>
      <c r="Q14" s="2440" t="s">
        <v>3242</v>
      </c>
      <c r="R14" s="2441" t="s">
        <v>3232</v>
      </c>
      <c r="S14" s="2442" t="str">
        <f t="shared" si="1"/>
        <v>BBB (baixa)Estável</v>
      </c>
      <c r="T14" s="2442"/>
      <c r="U14" s="2442"/>
      <c r="V14" s="2452">
        <v>41586</v>
      </c>
      <c r="W14" s="2440" t="s">
        <v>3233</v>
      </c>
      <c r="X14" s="2440" t="s">
        <v>3244</v>
      </c>
      <c r="Y14" s="2441" t="s">
        <v>3232</v>
      </c>
      <c r="Z14" s="2442" t="str">
        <f t="shared" si="0"/>
        <v>Ba3Estável</v>
      </c>
      <c r="AA14" s="2442"/>
      <c r="AB14" s="2442"/>
      <c r="AC14" s="2451">
        <v>41702</v>
      </c>
      <c r="AD14" s="2444" t="s">
        <v>3236</v>
      </c>
      <c r="AE14" s="2440" t="s">
        <v>3240</v>
      </c>
      <c r="AF14" s="2441" t="s">
        <v>3232</v>
      </c>
      <c r="AG14" s="2442" t="str">
        <f t="shared" si="2"/>
        <v>BB+Estável</v>
      </c>
      <c r="AH14" s="2442"/>
      <c r="AI14" s="2445"/>
      <c r="AJ14" s="2454">
        <v>42083</v>
      </c>
      <c r="AK14" s="2444" t="s">
        <v>3238</v>
      </c>
      <c r="AL14" s="2440" t="s">
        <v>3245</v>
      </c>
      <c r="AM14" s="2443" t="s">
        <v>3235</v>
      </c>
      <c r="AN14" s="2442" t="str">
        <f t="shared" si="3"/>
        <v>BBPositivo</v>
      </c>
      <c r="AO14" s="2442"/>
    </row>
    <row r="15" spans="2:45" ht="15.75" thickBot="1">
      <c r="O15" s="2451">
        <v>40938</v>
      </c>
      <c r="P15" s="2440" t="s">
        <v>3230</v>
      </c>
      <c r="Q15" s="2440" t="s">
        <v>3242</v>
      </c>
      <c r="R15" s="2446" t="s">
        <v>3246</v>
      </c>
      <c r="S15" s="2442" t="str">
        <f t="shared" si="1"/>
        <v>BBB (baixa)Negativo</v>
      </c>
      <c r="T15" s="2442"/>
      <c r="U15" s="2442"/>
      <c r="V15" s="2452">
        <v>40952</v>
      </c>
      <c r="W15" s="2440" t="s">
        <v>3233</v>
      </c>
      <c r="X15" s="2440" t="s">
        <v>3244</v>
      </c>
      <c r="Y15" s="2446" t="s">
        <v>3246</v>
      </c>
      <c r="Z15" s="2442" t="str">
        <f t="shared" si="0"/>
        <v>Ba3Negativo</v>
      </c>
      <c r="AA15" s="2442"/>
      <c r="AB15" s="2442"/>
      <c r="AC15" s="2451">
        <v>40871</v>
      </c>
      <c r="AD15" s="2444" t="s">
        <v>3236</v>
      </c>
      <c r="AE15" s="2440" t="s">
        <v>3240</v>
      </c>
      <c r="AF15" s="2446" t="s">
        <v>3246</v>
      </c>
      <c r="AG15" s="2442" t="str">
        <f t="shared" si="2"/>
        <v>BB+Negativo</v>
      </c>
      <c r="AH15" s="2442"/>
      <c r="AI15" s="2445"/>
      <c r="AJ15" s="2454">
        <v>41768</v>
      </c>
      <c r="AK15" s="2444" t="s">
        <v>3238</v>
      </c>
      <c r="AL15" s="2440" t="s">
        <v>3245</v>
      </c>
      <c r="AM15" s="2441" t="s">
        <v>3232</v>
      </c>
      <c r="AN15" s="2442" t="str">
        <f t="shared" si="3"/>
        <v>BBEstável</v>
      </c>
      <c r="AO15" s="2442"/>
    </row>
    <row r="16" spans="2:45" ht="15.75" thickBot="1">
      <c r="O16" s="2451">
        <v>40835</v>
      </c>
      <c r="P16" s="2440" t="s">
        <v>3230</v>
      </c>
      <c r="Q16" s="2440" t="s">
        <v>3237</v>
      </c>
      <c r="R16" s="2446" t="s">
        <v>3246</v>
      </c>
      <c r="S16" s="2442" t="str">
        <f t="shared" si="1"/>
        <v>BBBNegativo</v>
      </c>
      <c r="T16" s="2442"/>
      <c r="U16" s="2442"/>
      <c r="V16" s="2452">
        <v>40729</v>
      </c>
      <c r="W16" s="2440" t="s">
        <v>3233</v>
      </c>
      <c r="X16" s="2440" t="s">
        <v>3243</v>
      </c>
      <c r="Y16" s="2446" t="s">
        <v>3246</v>
      </c>
      <c r="Z16" s="2442" t="str">
        <f t="shared" si="0"/>
        <v>Ba2Negativo</v>
      </c>
      <c r="AA16" s="2442"/>
      <c r="AB16" s="2442"/>
      <c r="AC16" s="2451">
        <v>40868</v>
      </c>
      <c r="AD16" s="2444" t="s">
        <v>3236</v>
      </c>
      <c r="AE16" s="2440" t="s">
        <v>3240</v>
      </c>
      <c r="AF16" s="2443" t="s">
        <v>3235</v>
      </c>
      <c r="AG16" s="2442" t="str">
        <f t="shared" si="2"/>
        <v>BB+Positivo</v>
      </c>
      <c r="AH16" s="2442"/>
      <c r="AI16" s="2445"/>
      <c r="AJ16" s="2454">
        <v>41656</v>
      </c>
      <c r="AK16" s="2444" t="s">
        <v>3238</v>
      </c>
      <c r="AL16" s="2440" t="s">
        <v>3245</v>
      </c>
      <c r="AM16" s="2446" t="s">
        <v>3246</v>
      </c>
      <c r="AN16" s="2442" t="str">
        <f t="shared" si="3"/>
        <v>BBNegativo</v>
      </c>
      <c r="AO16" s="2442"/>
    </row>
    <row r="17" spans="2:41" ht="15.75" thickBot="1">
      <c r="O17" s="2451">
        <v>40687</v>
      </c>
      <c r="P17" s="2440" t="s">
        <v>3230</v>
      </c>
      <c r="Q17" s="2440" t="s">
        <v>3231</v>
      </c>
      <c r="R17" s="2446" t="s">
        <v>3246</v>
      </c>
      <c r="S17" s="2442" t="str">
        <f t="shared" si="1"/>
        <v>BBB (alta)Negativo</v>
      </c>
      <c r="T17" s="2442"/>
      <c r="U17" s="2442"/>
      <c r="V17" s="2452">
        <v>40638</v>
      </c>
      <c r="W17" s="2440" t="s">
        <v>3233</v>
      </c>
      <c r="X17" s="2440" t="s">
        <v>3247</v>
      </c>
      <c r="Y17" s="2446" t="s">
        <v>3246</v>
      </c>
      <c r="Z17" s="2442" t="str">
        <f t="shared" si="0"/>
        <v>Baa1Negativo</v>
      </c>
      <c r="AA17" s="2442"/>
      <c r="AB17" s="2442"/>
      <c r="AC17" s="2451">
        <v>40634</v>
      </c>
      <c r="AD17" s="2444" t="s">
        <v>3236</v>
      </c>
      <c r="AE17" s="2440" t="s">
        <v>3241</v>
      </c>
      <c r="AF17" s="2446" t="s">
        <v>3246</v>
      </c>
      <c r="AG17" s="2442" t="str">
        <f t="shared" si="2"/>
        <v>BBB-Negativo</v>
      </c>
      <c r="AH17" s="2442"/>
      <c r="AI17" s="2445"/>
      <c r="AJ17" s="2454">
        <v>41535</v>
      </c>
      <c r="AK17" s="2444" t="s">
        <v>3238</v>
      </c>
      <c r="AL17" s="2440" t="s">
        <v>3245</v>
      </c>
      <c r="AM17" s="2446" t="s">
        <v>3246</v>
      </c>
      <c r="AN17" s="2442" t="str">
        <f t="shared" si="3"/>
        <v>BBNegativo</v>
      </c>
      <c r="AO17" s="2442"/>
    </row>
    <row r="18" spans="2:41" ht="15.75" thickBot="1">
      <c r="O18" s="2451">
        <v>40492</v>
      </c>
      <c r="P18" s="2440" t="s">
        <v>3230</v>
      </c>
      <c r="Q18" s="2440" t="s">
        <v>3248</v>
      </c>
      <c r="R18" s="2446" t="s">
        <v>3246</v>
      </c>
      <c r="S18" s="2442" t="str">
        <f t="shared" si="1"/>
        <v>A (baixa)Negativo</v>
      </c>
      <c r="T18" s="2442"/>
      <c r="U18" s="2442"/>
      <c r="V18" s="2452">
        <v>40617</v>
      </c>
      <c r="W18" s="2440" t="s">
        <v>3233</v>
      </c>
      <c r="X18" s="2440" t="s">
        <v>3249</v>
      </c>
      <c r="Y18" s="2446" t="s">
        <v>3246</v>
      </c>
      <c r="Z18" s="2442" t="str">
        <f t="shared" si="0"/>
        <v>A3Negativo</v>
      </c>
      <c r="AA18" s="2442"/>
      <c r="AB18" s="2442"/>
      <c r="AC18" s="2451">
        <v>40626</v>
      </c>
      <c r="AD18" s="2444" t="s">
        <v>3236</v>
      </c>
      <c r="AE18" s="2440" t="s">
        <v>3250</v>
      </c>
      <c r="AF18" s="2446" t="s">
        <v>3246</v>
      </c>
      <c r="AG18" s="2442" t="str">
        <f t="shared" si="2"/>
        <v>A-Negativo</v>
      </c>
      <c r="AH18" s="2442"/>
      <c r="AI18" s="2445"/>
      <c r="AJ18" s="2454">
        <v>41460</v>
      </c>
      <c r="AK18" s="2444" t="s">
        <v>3238</v>
      </c>
      <c r="AL18" s="2440" t="s">
        <v>3245</v>
      </c>
      <c r="AM18" s="2446" t="s">
        <v>3246</v>
      </c>
      <c r="AN18" s="2442" t="str">
        <f t="shared" si="3"/>
        <v>BBNegativo</v>
      </c>
      <c r="AO18" s="2442"/>
    </row>
    <row r="19" spans="2:41" ht="15.75" thickBot="1">
      <c r="O19" s="2442"/>
      <c r="P19" s="2442"/>
      <c r="Q19" s="2442"/>
      <c r="R19" s="2442"/>
      <c r="S19" s="2442"/>
      <c r="T19" s="2442"/>
      <c r="U19" s="2442"/>
      <c r="V19" s="2452">
        <v>40533</v>
      </c>
      <c r="W19" s="2440" t="s">
        <v>3233</v>
      </c>
      <c r="X19" s="2440" t="s">
        <v>3251</v>
      </c>
      <c r="Y19" s="2446" t="s">
        <v>3246</v>
      </c>
      <c r="Z19" s="2442" t="str">
        <f t="shared" si="0"/>
        <v>A1Negativo</v>
      </c>
      <c r="AA19" s="2442"/>
      <c r="AB19" s="2442"/>
      <c r="AC19" s="2451">
        <v>40535</v>
      </c>
      <c r="AD19" s="2444" t="s">
        <v>3236</v>
      </c>
      <c r="AE19" s="2440" t="s">
        <v>3252</v>
      </c>
      <c r="AF19" s="2446" t="s">
        <v>3246</v>
      </c>
      <c r="AG19" s="2442" t="str">
        <f t="shared" si="2"/>
        <v>A+Negativo</v>
      </c>
      <c r="AH19" s="2442"/>
      <c r="AI19" s="2445"/>
      <c r="AJ19" s="2454">
        <v>41339</v>
      </c>
      <c r="AK19" s="2444" t="s">
        <v>3238</v>
      </c>
      <c r="AL19" s="2440" t="s">
        <v>3245</v>
      </c>
      <c r="AM19" s="2441" t="s">
        <v>3232</v>
      </c>
      <c r="AN19" s="2442" t="str">
        <f t="shared" si="3"/>
        <v>BBEstável</v>
      </c>
      <c r="AO19" s="2442"/>
    </row>
    <row r="20" spans="2:41" ht="15.75" thickBot="1">
      <c r="O20" s="2442"/>
      <c r="P20" s="2442"/>
      <c r="Q20" s="2442"/>
      <c r="R20" s="2442"/>
      <c r="S20" s="2442"/>
      <c r="T20" s="2442"/>
      <c r="U20" s="2442"/>
      <c r="V20" s="2452">
        <v>40372</v>
      </c>
      <c r="W20" s="2440" t="s">
        <v>3233</v>
      </c>
      <c r="X20" s="2440" t="s">
        <v>3251</v>
      </c>
      <c r="Y20" s="2441" t="s">
        <v>3232</v>
      </c>
      <c r="Z20" s="2442" t="str">
        <f t="shared" si="0"/>
        <v>A1Estável</v>
      </c>
      <c r="AA20" s="2442"/>
      <c r="AB20" s="2442"/>
      <c r="AC20" s="2451">
        <v>40261</v>
      </c>
      <c r="AD20" s="2444" t="s">
        <v>3236</v>
      </c>
      <c r="AE20" s="2440" t="s">
        <v>3253</v>
      </c>
      <c r="AF20" s="2446" t="s">
        <v>3246</v>
      </c>
      <c r="AG20" s="2442" t="str">
        <f t="shared" si="2"/>
        <v>AA-Negativo</v>
      </c>
      <c r="AH20" s="2442"/>
      <c r="AI20" s="2445"/>
      <c r="AJ20" s="2454">
        <v>40921</v>
      </c>
      <c r="AK20" s="2444" t="s">
        <v>3238</v>
      </c>
      <c r="AL20" s="2440" t="s">
        <v>3245</v>
      </c>
      <c r="AM20" s="2446" t="s">
        <v>3246</v>
      </c>
      <c r="AN20" s="2442" t="str">
        <f t="shared" si="3"/>
        <v>BBNegativo</v>
      </c>
      <c r="AO20" s="2442"/>
    </row>
    <row r="21" spans="2:41" ht="15.75" thickBot="1">
      <c r="O21" s="2442"/>
      <c r="P21" s="2442"/>
      <c r="Q21" s="2442"/>
      <c r="R21" s="2442"/>
      <c r="S21" s="2442"/>
      <c r="T21" s="2442"/>
      <c r="U21" s="2442"/>
      <c r="V21" s="2452">
        <v>40303</v>
      </c>
      <c r="W21" s="2440" t="s">
        <v>3233</v>
      </c>
      <c r="X21" s="2440" t="s">
        <v>3254</v>
      </c>
      <c r="Y21" s="2446" t="s">
        <v>3246</v>
      </c>
      <c r="Z21" s="2442" t="str">
        <f t="shared" si="0"/>
        <v>Aa2Negativo</v>
      </c>
      <c r="AA21" s="2442"/>
      <c r="AB21" s="2442"/>
      <c r="AC21" s="2451">
        <v>40059</v>
      </c>
      <c r="AD21" s="2444" t="s">
        <v>3236</v>
      </c>
      <c r="AE21" s="2440" t="s">
        <v>3255</v>
      </c>
      <c r="AF21" s="2446" t="s">
        <v>3246</v>
      </c>
      <c r="AG21" s="2442" t="str">
        <f t="shared" si="2"/>
        <v>AANegativo</v>
      </c>
      <c r="AH21" s="2442"/>
      <c r="AI21" s="2445"/>
      <c r="AJ21" s="2454">
        <v>40882</v>
      </c>
      <c r="AK21" s="2444" t="s">
        <v>3238</v>
      </c>
      <c r="AL21" s="2440" t="s">
        <v>3241</v>
      </c>
      <c r="AM21" s="2446" t="s">
        <v>3246</v>
      </c>
      <c r="AN21" s="2442" t="str">
        <f t="shared" si="3"/>
        <v>BBB-Negativo</v>
      </c>
      <c r="AO21" s="2442"/>
    </row>
    <row r="22" spans="2:41" ht="15.75" thickBot="1">
      <c r="O22" s="2442"/>
      <c r="P22" s="2442"/>
      <c r="Q22" s="2442"/>
      <c r="R22" s="2442"/>
      <c r="S22" s="2442"/>
      <c r="T22" s="2442"/>
      <c r="U22" s="2442"/>
      <c r="V22" s="2452">
        <v>40115</v>
      </c>
      <c r="W22" s="2440" t="s">
        <v>3233</v>
      </c>
      <c r="X22" s="2440" t="s">
        <v>3254</v>
      </c>
      <c r="Y22" s="2446" t="s">
        <v>3246</v>
      </c>
      <c r="Z22" s="2442" t="str">
        <f t="shared" si="0"/>
        <v>Aa2Negativo</v>
      </c>
      <c r="AA22" s="2442"/>
      <c r="AB22" s="2442"/>
      <c r="AC22" s="2451">
        <v>39203</v>
      </c>
      <c r="AD22" s="2444" t="s">
        <v>3236</v>
      </c>
      <c r="AE22" s="2440" t="s">
        <v>3255</v>
      </c>
      <c r="AF22" s="2441" t="s">
        <v>3232</v>
      </c>
      <c r="AG22" s="2442" t="str">
        <f t="shared" si="2"/>
        <v>AAEstável</v>
      </c>
      <c r="AH22" s="2442"/>
      <c r="AI22" s="2445"/>
      <c r="AJ22" s="2454">
        <v>40631</v>
      </c>
      <c r="AK22" s="2444" t="s">
        <v>3238</v>
      </c>
      <c r="AL22" s="2440" t="s">
        <v>3241</v>
      </c>
      <c r="AM22" s="2446" t="s">
        <v>3246</v>
      </c>
      <c r="AN22" s="2442" t="str">
        <f t="shared" si="3"/>
        <v>BBB-Negativo</v>
      </c>
      <c r="AO22" s="2442"/>
    </row>
    <row r="23" spans="2:41" ht="15.75" thickBot="1">
      <c r="O23" s="2442"/>
      <c r="P23" s="2442"/>
      <c r="Q23" s="2442"/>
      <c r="R23" s="2442"/>
      <c r="S23" s="2442"/>
      <c r="T23" s="2442"/>
      <c r="U23" s="2442"/>
      <c r="V23" s="2452">
        <v>35919</v>
      </c>
      <c r="W23" s="2440" t="s">
        <v>3233</v>
      </c>
      <c r="X23" s="2440" t="s">
        <v>3254</v>
      </c>
      <c r="Y23" s="2441" t="s">
        <v>3232</v>
      </c>
      <c r="Z23" s="2442" t="str">
        <f t="shared" si="0"/>
        <v>Aa2Estável</v>
      </c>
      <c r="AA23" s="2442"/>
      <c r="AB23" s="2442"/>
      <c r="AC23" s="2451">
        <v>38532</v>
      </c>
      <c r="AD23" s="2444" t="s">
        <v>3236</v>
      </c>
      <c r="AE23" s="2440" t="s">
        <v>3255</v>
      </c>
      <c r="AF23" s="2446" t="s">
        <v>3246</v>
      </c>
      <c r="AG23" s="2442" t="str">
        <f t="shared" si="2"/>
        <v>AANegativo</v>
      </c>
      <c r="AH23" s="2442"/>
      <c r="AI23" s="2445"/>
      <c r="AJ23" s="2454">
        <v>40626</v>
      </c>
      <c r="AK23" s="2444" t="s">
        <v>3238</v>
      </c>
      <c r="AL23" s="2440" t="s">
        <v>3237</v>
      </c>
      <c r="AM23" s="2446" t="s">
        <v>3246</v>
      </c>
      <c r="AN23" s="2442" t="str">
        <f t="shared" si="3"/>
        <v>BBBNegativo</v>
      </c>
      <c r="AO23" s="2442"/>
    </row>
    <row r="24" spans="2:41" ht="15.75" thickBot="1">
      <c r="O24" s="2442"/>
      <c r="P24" s="2442"/>
      <c r="Q24" s="2442"/>
      <c r="R24" s="2442"/>
      <c r="S24" s="2442"/>
      <c r="T24" s="2442"/>
      <c r="U24" s="2439"/>
      <c r="V24" s="2452">
        <v>35471</v>
      </c>
      <c r="W24" s="2440" t="s">
        <v>3233</v>
      </c>
      <c r="X24" s="2440" t="s">
        <v>3256</v>
      </c>
      <c r="Y24" s="2441" t="s">
        <v>3232</v>
      </c>
      <c r="Z24" s="2442" t="str">
        <f t="shared" si="0"/>
        <v>Aa3Estável</v>
      </c>
      <c r="AA24" s="2442"/>
      <c r="AB24" s="2439"/>
      <c r="AC24" s="2451">
        <v>36790</v>
      </c>
      <c r="AD24" s="2444" t="s">
        <v>3236</v>
      </c>
      <c r="AE24" s="2440" t="s">
        <v>3255</v>
      </c>
      <c r="AF24" s="2441" t="s">
        <v>3232</v>
      </c>
      <c r="AG24" s="2442" t="str">
        <f t="shared" si="2"/>
        <v>AAEstável</v>
      </c>
      <c r="AH24" s="2442"/>
      <c r="AI24" s="2445"/>
      <c r="AJ24" s="2454">
        <v>40512</v>
      </c>
      <c r="AK24" s="2444" t="s">
        <v>3238</v>
      </c>
      <c r="AL24" s="2440" t="s">
        <v>3250</v>
      </c>
      <c r="AM24" s="2446" t="s">
        <v>3246</v>
      </c>
      <c r="AN24" s="2442" t="str">
        <f t="shared" si="3"/>
        <v>A-Negativo</v>
      </c>
      <c r="AO24" s="2442"/>
    </row>
    <row r="25" spans="2:41" ht="15.75" thickBot="1">
      <c r="O25" s="2442"/>
      <c r="P25" s="2442"/>
      <c r="Q25" s="2442"/>
      <c r="R25" s="2442"/>
      <c r="S25" s="2442"/>
      <c r="T25" s="2442"/>
      <c r="U25" s="2439"/>
      <c r="V25" s="2452">
        <v>31734</v>
      </c>
      <c r="W25" s="2453" t="s">
        <v>3233</v>
      </c>
      <c r="X25" s="2453" t="s">
        <v>3251</v>
      </c>
      <c r="Y25" s="2441" t="s">
        <v>3232</v>
      </c>
      <c r="Z25" s="2442" t="str">
        <f t="shared" si="0"/>
        <v>A1Estável</v>
      </c>
      <c r="AA25" s="2442"/>
      <c r="AB25" s="2439"/>
      <c r="AC25" s="2451">
        <v>35950</v>
      </c>
      <c r="AD25" s="2444" t="s">
        <v>3236</v>
      </c>
      <c r="AE25" s="2440" t="s">
        <v>3255</v>
      </c>
      <c r="AF25" s="2441" t="s">
        <v>3257</v>
      </c>
      <c r="AG25" s="2442" t="str">
        <f t="shared" si="2"/>
        <v>AAn/a</v>
      </c>
      <c r="AH25" s="2442"/>
      <c r="AI25" s="2445"/>
      <c r="AJ25" s="2454">
        <v>40295</v>
      </c>
      <c r="AK25" s="2444" t="s">
        <v>3238</v>
      </c>
      <c r="AL25" s="2440" t="s">
        <v>3250</v>
      </c>
      <c r="AM25" s="2446" t="s">
        <v>3246</v>
      </c>
      <c r="AN25" s="2442" t="str">
        <f t="shared" si="3"/>
        <v>A-Negativo</v>
      </c>
      <c r="AO25" s="2442"/>
    </row>
    <row r="26" spans="2:41" ht="15.75" thickBot="1">
      <c r="O26" s="2442"/>
      <c r="P26" s="2442"/>
      <c r="Q26" s="2442"/>
      <c r="R26" s="2442"/>
      <c r="S26" s="2442"/>
      <c r="T26" s="2442"/>
      <c r="U26" s="2442"/>
      <c r="V26" s="2442"/>
      <c r="W26" s="2442"/>
      <c r="X26" s="2442"/>
      <c r="Y26" s="2442"/>
      <c r="Z26" s="2442"/>
      <c r="AA26" s="2442"/>
      <c r="AB26" s="2442"/>
      <c r="AC26" s="2451">
        <v>34556</v>
      </c>
      <c r="AD26" s="2444" t="s">
        <v>3236</v>
      </c>
      <c r="AE26" s="2440" t="s">
        <v>3253</v>
      </c>
      <c r="AF26" s="2441" t="s">
        <v>3257</v>
      </c>
      <c r="AG26" s="2442" t="str">
        <f t="shared" si="2"/>
        <v>AA-n/a</v>
      </c>
      <c r="AH26" s="2442"/>
      <c r="AI26" s="2445"/>
      <c r="AJ26" s="2454">
        <v>40154</v>
      </c>
      <c r="AK26" s="2444" t="s">
        <v>3238</v>
      </c>
      <c r="AL26" s="2440" t="s">
        <v>3252</v>
      </c>
      <c r="AM26" s="2446" t="s">
        <v>3246</v>
      </c>
      <c r="AN26" s="2442" t="str">
        <f t="shared" si="3"/>
        <v>A+Negativo</v>
      </c>
      <c r="AO26" s="2442"/>
    </row>
    <row r="27" spans="2:41" ht="15.75" thickBot="1">
      <c r="B27" s="1363" t="s">
        <v>1088</v>
      </c>
      <c r="O27" s="2442"/>
      <c r="P27" s="2442"/>
      <c r="Q27" s="2442"/>
      <c r="R27" s="2442"/>
      <c r="S27" s="2442"/>
      <c r="T27" s="2442"/>
      <c r="U27" s="2442"/>
      <c r="V27" s="2442"/>
      <c r="W27" s="2442"/>
      <c r="X27" s="2442"/>
      <c r="Y27" s="2442"/>
      <c r="Z27" s="2442"/>
      <c r="AA27" s="2442"/>
      <c r="AB27" s="2442"/>
      <c r="AC27" s="2442"/>
      <c r="AD27" s="2447"/>
      <c r="AE27" s="2442"/>
      <c r="AF27" s="2445"/>
      <c r="AG27" s="2445"/>
      <c r="AH27" s="2445"/>
      <c r="AI27" s="2445"/>
      <c r="AJ27" s="2454">
        <v>39834</v>
      </c>
      <c r="AK27" s="2444" t="s">
        <v>3238</v>
      </c>
      <c r="AL27" s="2440" t="s">
        <v>3252</v>
      </c>
      <c r="AM27" s="2441" t="s">
        <v>3232</v>
      </c>
      <c r="AN27" s="2442" t="str">
        <f t="shared" si="3"/>
        <v>A+Estável</v>
      </c>
      <c r="AO27" s="2442"/>
    </row>
    <row r="28" spans="2:41" ht="15.75" thickBot="1">
      <c r="B28" s="1625"/>
      <c r="O28" s="2442"/>
      <c r="P28" s="2442"/>
      <c r="Q28" s="2442"/>
      <c r="R28" s="2442"/>
      <c r="S28" s="2442"/>
      <c r="T28" s="2442"/>
      <c r="U28" s="2442"/>
      <c r="V28" s="2442"/>
      <c r="W28" s="2442"/>
      <c r="X28" s="2442"/>
      <c r="Y28" s="2442"/>
      <c r="Z28" s="2442"/>
      <c r="AA28" s="2442"/>
      <c r="AB28" s="2442"/>
      <c r="AC28" s="2442"/>
      <c r="AD28" s="2447"/>
      <c r="AE28" s="2442"/>
      <c r="AF28" s="2445"/>
      <c r="AG28" s="2445"/>
      <c r="AH28" s="2445"/>
      <c r="AI28" s="2445"/>
      <c r="AJ28" s="2454">
        <v>39826</v>
      </c>
      <c r="AK28" s="2444" t="s">
        <v>3238</v>
      </c>
      <c r="AL28" s="2440" t="s">
        <v>3253</v>
      </c>
      <c r="AM28" s="2446" t="s">
        <v>3246</v>
      </c>
      <c r="AN28" s="2442" t="str">
        <f t="shared" si="3"/>
        <v>AA-Negativo</v>
      </c>
      <c r="AO28" s="2442"/>
    </row>
    <row r="29" spans="2:41" ht="15.75" thickBot="1">
      <c r="O29" s="2442"/>
      <c r="P29" s="2442"/>
      <c r="Q29" s="2442"/>
      <c r="R29" s="2442"/>
      <c r="S29" s="2442"/>
      <c r="T29" s="2442"/>
      <c r="U29" s="2442"/>
      <c r="V29" s="2442"/>
      <c r="W29" s="2442"/>
      <c r="X29" s="2442"/>
      <c r="Y29" s="2442"/>
      <c r="Z29" s="2442"/>
      <c r="AA29" s="2442"/>
      <c r="AB29" s="2442"/>
      <c r="AC29" s="2442"/>
      <c r="AD29" s="2447"/>
      <c r="AE29" s="2442"/>
      <c r="AF29" s="2445"/>
      <c r="AG29" s="2445"/>
      <c r="AH29" s="2445"/>
      <c r="AI29" s="2445"/>
      <c r="AJ29" s="2454">
        <v>38530</v>
      </c>
      <c r="AK29" s="2444" t="s">
        <v>3238</v>
      </c>
      <c r="AL29" s="2440" t="s">
        <v>3253</v>
      </c>
      <c r="AM29" s="2441" t="s">
        <v>3232</v>
      </c>
      <c r="AN29" s="2442" t="str">
        <f t="shared" si="3"/>
        <v>AA-Estável</v>
      </c>
      <c r="AO29" s="2442"/>
    </row>
    <row r="30" spans="2:41" ht="15.75" thickBot="1">
      <c r="O30" s="2442"/>
      <c r="P30" s="2442"/>
      <c r="Q30" s="2442"/>
      <c r="R30" s="2442"/>
      <c r="S30" s="2442"/>
      <c r="T30" s="2442"/>
      <c r="U30" s="2442"/>
      <c r="V30" s="2442"/>
      <c r="W30" s="2442"/>
      <c r="X30" s="2442"/>
      <c r="Y30" s="2442"/>
      <c r="Z30" s="2442"/>
      <c r="AA30" s="2442"/>
      <c r="AB30" s="2442"/>
      <c r="AC30" s="2442"/>
      <c r="AD30" s="2447"/>
      <c r="AE30" s="2442"/>
      <c r="AF30" s="2445"/>
      <c r="AG30" s="2445"/>
      <c r="AH30" s="2445"/>
      <c r="AI30" s="2445"/>
      <c r="AJ30" s="2454">
        <v>38289</v>
      </c>
      <c r="AK30" s="2444" t="s">
        <v>3238</v>
      </c>
      <c r="AL30" s="2440" t="s">
        <v>3255</v>
      </c>
      <c r="AM30" s="2446" t="s">
        <v>3246</v>
      </c>
      <c r="AN30" s="2442" t="str">
        <f t="shared" si="3"/>
        <v>AANegativo</v>
      </c>
      <c r="AO30" s="2442"/>
    </row>
    <row r="31" spans="2:41" ht="15.75" thickBot="1">
      <c r="O31" s="2442"/>
      <c r="P31" s="2442"/>
      <c r="Q31" s="2442"/>
      <c r="R31" s="2442"/>
      <c r="S31" s="2442"/>
      <c r="T31" s="2442"/>
      <c r="U31" s="2442"/>
      <c r="V31" s="2442"/>
      <c r="W31" s="2442"/>
      <c r="X31" s="2442"/>
      <c r="Y31" s="2442"/>
      <c r="Z31" s="2442"/>
      <c r="AA31" s="2442"/>
      <c r="AB31" s="2442"/>
      <c r="AC31" s="2442"/>
      <c r="AD31" s="2447"/>
      <c r="AE31" s="2442"/>
      <c r="AF31" s="2445"/>
      <c r="AG31" s="2445"/>
      <c r="AH31" s="2445"/>
      <c r="AI31" s="2445"/>
      <c r="AJ31" s="2454">
        <v>36144</v>
      </c>
      <c r="AK31" s="2444" t="s">
        <v>3238</v>
      </c>
      <c r="AL31" s="2440" t="s">
        <v>3255</v>
      </c>
      <c r="AM31" s="2441" t="s">
        <v>3232</v>
      </c>
      <c r="AN31" s="2442" t="str">
        <f t="shared" si="3"/>
        <v>AAEstável</v>
      </c>
      <c r="AO31" s="2442"/>
    </row>
    <row r="32" spans="2:41" ht="15.75" thickBot="1">
      <c r="O32" s="2442"/>
      <c r="P32" s="2442"/>
      <c r="Q32" s="2442"/>
      <c r="R32" s="2442"/>
      <c r="S32" s="2442"/>
      <c r="T32" s="2442"/>
      <c r="U32" s="2442"/>
      <c r="V32" s="2442"/>
      <c r="W32" s="2442"/>
      <c r="X32" s="2442"/>
      <c r="Y32" s="2442"/>
      <c r="Z32" s="2442"/>
      <c r="AA32" s="2442"/>
      <c r="AB32" s="2442"/>
      <c r="AC32" s="2442"/>
      <c r="AD32" s="2447"/>
      <c r="AE32" s="2442"/>
      <c r="AF32" s="2445"/>
      <c r="AG32" s="2445"/>
      <c r="AH32" s="2445"/>
      <c r="AI32" s="2445"/>
      <c r="AJ32" s="2454">
        <v>35709</v>
      </c>
      <c r="AK32" s="2444" t="s">
        <v>3238</v>
      </c>
      <c r="AL32" s="2440" t="s">
        <v>3253</v>
      </c>
      <c r="AM32" s="2443" t="s">
        <v>3235</v>
      </c>
      <c r="AN32" s="2442" t="str">
        <f t="shared" si="3"/>
        <v>AA-Positivo</v>
      </c>
      <c r="AO32" s="2442"/>
    </row>
    <row r="33" spans="15:41" ht="15.75" thickBot="1">
      <c r="O33" s="2442"/>
      <c r="P33" s="2442"/>
      <c r="Q33" s="2442"/>
      <c r="R33" s="2442"/>
      <c r="S33" s="2442"/>
      <c r="T33" s="2442"/>
      <c r="U33" s="2442"/>
      <c r="V33" s="2442"/>
      <c r="W33" s="2442"/>
      <c r="X33" s="2442"/>
      <c r="Y33" s="2442"/>
      <c r="Z33" s="2442"/>
      <c r="AA33" s="2442"/>
      <c r="AB33" s="2442"/>
      <c r="AC33" s="2442"/>
      <c r="AD33" s="2447"/>
      <c r="AE33" s="2442"/>
      <c r="AF33" s="2445"/>
      <c r="AG33" s="2445"/>
      <c r="AH33" s="2445"/>
      <c r="AI33" s="2445"/>
      <c r="AJ33" s="2454">
        <v>34115</v>
      </c>
      <c r="AK33" s="2444" t="s">
        <v>3238</v>
      </c>
      <c r="AL33" s="2440" t="s">
        <v>3253</v>
      </c>
      <c r="AM33" s="2441" t="s">
        <v>3232</v>
      </c>
      <c r="AN33" s="2442" t="str">
        <f t="shared" si="3"/>
        <v>AA-Estável</v>
      </c>
      <c r="AO33" s="2442"/>
    </row>
    <row r="34" spans="15:41" ht="15.75" thickBot="1">
      <c r="O34" s="2442"/>
      <c r="P34" s="2442"/>
      <c r="Q34" s="2442"/>
      <c r="R34" s="2442"/>
      <c r="S34" s="2442"/>
      <c r="T34" s="2442"/>
      <c r="U34" s="2442"/>
      <c r="V34" s="2442"/>
      <c r="W34" s="2442"/>
      <c r="X34" s="2442"/>
      <c r="Y34" s="2442"/>
      <c r="Z34" s="2442"/>
      <c r="AA34" s="2442"/>
      <c r="AB34" s="2442"/>
      <c r="AC34" s="2442"/>
      <c r="AD34" s="2447"/>
      <c r="AE34" s="2442"/>
      <c r="AF34" s="2445"/>
      <c r="AG34" s="2445"/>
      <c r="AH34" s="2445"/>
      <c r="AI34" s="2445"/>
      <c r="AJ34" s="2455">
        <f>25/10/1991</f>
        <v>1.2556504269211452E-3</v>
      </c>
      <c r="AK34" s="2444" t="s">
        <v>3238</v>
      </c>
      <c r="AL34" s="2440" t="s">
        <v>3252</v>
      </c>
      <c r="AM34" s="2441" t="s">
        <v>3232</v>
      </c>
      <c r="AN34" s="2442" t="str">
        <f t="shared" si="3"/>
        <v>A+Estável</v>
      </c>
      <c r="AO34" s="2442"/>
    </row>
    <row r="35" spans="15:41" ht="15.75" thickBot="1">
      <c r="O35" s="2442"/>
      <c r="P35" s="2442"/>
      <c r="Q35" s="2442"/>
      <c r="R35" s="2442"/>
      <c r="S35" s="2442"/>
      <c r="T35" s="2442"/>
      <c r="U35" s="2442"/>
      <c r="V35" s="2442"/>
      <c r="W35" s="2442"/>
      <c r="X35" s="2442"/>
      <c r="Y35" s="2442"/>
      <c r="Z35" s="2442"/>
      <c r="AA35" s="2442"/>
      <c r="AB35" s="2442"/>
      <c r="AC35" s="2442"/>
      <c r="AD35" s="2447"/>
      <c r="AE35" s="2442"/>
      <c r="AF35" s="2445"/>
      <c r="AG35" s="2445"/>
      <c r="AH35" s="2445"/>
      <c r="AI35" s="2445"/>
      <c r="AJ35" s="2454">
        <v>32807</v>
      </c>
      <c r="AK35" s="2444" t="s">
        <v>3238</v>
      </c>
      <c r="AL35" s="2440" t="s">
        <v>3258</v>
      </c>
      <c r="AM35" s="2441" t="s">
        <v>3232</v>
      </c>
      <c r="AN35" s="2442" t="str">
        <f t="shared" si="3"/>
        <v>AEstável</v>
      </c>
      <c r="AO35" s="2442"/>
    </row>
    <row r="36" spans="15:41" ht="15.75" thickBot="1">
      <c r="O36" s="2442"/>
      <c r="P36" s="2442"/>
      <c r="Q36" s="2442"/>
      <c r="R36" s="2442"/>
      <c r="S36" s="2442"/>
      <c r="T36" s="2442"/>
      <c r="U36" s="2442"/>
      <c r="V36" s="2442"/>
      <c r="W36" s="2442"/>
      <c r="X36" s="2442"/>
      <c r="Y36" s="2442"/>
      <c r="Z36" s="2442"/>
      <c r="AA36" s="2442"/>
      <c r="AB36" s="2442"/>
      <c r="AC36" s="2442"/>
      <c r="AD36" s="2447"/>
      <c r="AE36" s="2442"/>
      <c r="AF36" s="2445"/>
      <c r="AG36" s="2445"/>
      <c r="AH36" s="2445"/>
      <c r="AI36" s="2445"/>
      <c r="AJ36" s="2454">
        <v>32685</v>
      </c>
      <c r="AK36" s="2444" t="s">
        <v>3238</v>
      </c>
      <c r="AL36" s="2440" t="s">
        <v>3258</v>
      </c>
      <c r="AM36" s="2443" t="s">
        <v>3235</v>
      </c>
      <c r="AN36" s="2442" t="str">
        <f t="shared" si="3"/>
        <v>APositivo</v>
      </c>
      <c r="AO36" s="2442"/>
    </row>
    <row r="37" spans="15:41">
      <c r="O37" s="2442"/>
      <c r="P37" s="2442"/>
      <c r="Q37" s="2442"/>
      <c r="R37" s="2442"/>
      <c r="S37" s="2442"/>
      <c r="T37" s="2442"/>
      <c r="U37" s="2442"/>
      <c r="V37" s="2442"/>
      <c r="W37" s="2442"/>
      <c r="X37" s="2442"/>
      <c r="Y37" s="2442"/>
      <c r="Z37" s="2442"/>
      <c r="AA37" s="2442"/>
      <c r="AB37" s="2442"/>
      <c r="AC37" s="2442"/>
      <c r="AD37" s="2447"/>
      <c r="AE37" s="2442"/>
      <c r="AF37" s="2445"/>
      <c r="AG37" s="2445"/>
      <c r="AH37" s="2445"/>
      <c r="AI37" s="2445"/>
      <c r="AJ37" s="2451">
        <v>32417</v>
      </c>
      <c r="AK37" s="2444" t="s">
        <v>3238</v>
      </c>
      <c r="AL37" s="2440" t="s">
        <v>3258</v>
      </c>
      <c r="AM37" s="2441" t="s">
        <v>3257</v>
      </c>
      <c r="AN37" s="2442" t="str">
        <f t="shared" si="3"/>
        <v>An/a</v>
      </c>
      <c r="AO37" s="2442"/>
    </row>
    <row r="38" spans="15:41">
      <c r="AO38" s="2442"/>
    </row>
    <row r="39" spans="15:41">
      <c r="AO39" s="244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dimension ref="B7:D38"/>
  <sheetViews>
    <sheetView topLeftCell="A7" workbookViewId="0">
      <selection activeCell="B38" sqref="B38"/>
    </sheetView>
  </sheetViews>
  <sheetFormatPr defaultRowHeight="12"/>
  <cols>
    <col min="1" max="1" width="9.140625" style="3"/>
    <col min="2" max="2" width="78" style="3" customWidth="1"/>
    <col min="3" max="3" width="15.42578125" style="3" customWidth="1"/>
    <col min="4" max="16384" width="9.140625" style="3"/>
  </cols>
  <sheetData>
    <row r="7" spans="2:3" ht="12" customHeight="1">
      <c r="B7" s="6" t="s">
        <v>1098</v>
      </c>
      <c r="C7" s="5"/>
    </row>
    <row r="8" spans="2:3" ht="23.1" customHeight="1">
      <c r="B8" s="1197"/>
      <c r="C8" s="1198" t="s">
        <v>2576</v>
      </c>
    </row>
    <row r="9" spans="2:3" ht="15" customHeight="1">
      <c r="B9" s="1215" t="s">
        <v>1</v>
      </c>
      <c r="C9" s="1216">
        <v>111.1</v>
      </c>
    </row>
    <row r="10" spans="2:3" ht="15" customHeight="1">
      <c r="B10" s="1214" t="s">
        <v>7</v>
      </c>
      <c r="C10" s="9">
        <v>35</v>
      </c>
    </row>
    <row r="11" spans="2:3" ht="15" customHeight="1">
      <c r="B11" s="1214" t="s">
        <v>8</v>
      </c>
      <c r="C11" s="9">
        <v>3.2</v>
      </c>
    </row>
    <row r="12" spans="2:3" ht="15" customHeight="1">
      <c r="B12" s="1214" t="s">
        <v>9</v>
      </c>
      <c r="C12" s="9">
        <v>25</v>
      </c>
    </row>
    <row r="13" spans="2:3" ht="15" customHeight="1">
      <c r="B13" s="1214" t="s">
        <v>2564</v>
      </c>
      <c r="C13" s="9">
        <v>12</v>
      </c>
    </row>
    <row r="14" spans="2:3" ht="15" customHeight="1">
      <c r="B14" s="1214" t="s">
        <v>2565</v>
      </c>
      <c r="C14" s="9">
        <v>1.5</v>
      </c>
    </row>
    <row r="15" spans="2:3" ht="15" customHeight="1">
      <c r="B15" s="1214" t="s">
        <v>2566</v>
      </c>
      <c r="C15" s="9">
        <v>4.5999999999999996</v>
      </c>
    </row>
    <row r="16" spans="2:3" ht="15" customHeight="1">
      <c r="B16" s="1214" t="s">
        <v>10</v>
      </c>
      <c r="C16" s="9">
        <v>10</v>
      </c>
    </row>
    <row r="17" spans="2:3" ht="15" customHeight="1">
      <c r="B17" s="1214" t="s">
        <v>2567</v>
      </c>
      <c r="C17" s="9">
        <v>19.8</v>
      </c>
    </row>
    <row r="18" spans="2:3" ht="15" customHeight="1">
      <c r="B18" s="1217" t="s">
        <v>2</v>
      </c>
      <c r="C18" s="1218">
        <v>20.7</v>
      </c>
    </row>
    <row r="19" spans="2:3" ht="15" customHeight="1">
      <c r="B19" s="1214" t="s">
        <v>2568</v>
      </c>
      <c r="C19" s="9">
        <v>2.2999999999999998</v>
      </c>
    </row>
    <row r="20" spans="2:3" ht="15" customHeight="1">
      <c r="B20" s="1214" t="s">
        <v>2569</v>
      </c>
      <c r="C20" s="9">
        <v>6</v>
      </c>
    </row>
    <row r="21" spans="2:3" ht="15" customHeight="1">
      <c r="B21" s="1214" t="s">
        <v>2570</v>
      </c>
      <c r="C21" s="9">
        <v>8</v>
      </c>
    </row>
    <row r="22" spans="2:3" ht="15" customHeight="1">
      <c r="B22" s="1214" t="s">
        <v>11</v>
      </c>
      <c r="C22" s="9">
        <v>4</v>
      </c>
    </row>
    <row r="23" spans="2:3" ht="24">
      <c r="B23" s="1214" t="s">
        <v>2571</v>
      </c>
      <c r="C23" s="9">
        <v>0.2</v>
      </c>
    </row>
    <row r="24" spans="2:3" ht="24">
      <c r="B24" s="1214" t="s">
        <v>2572</v>
      </c>
      <c r="C24" s="9">
        <v>0.2</v>
      </c>
    </row>
    <row r="25" spans="2:3" ht="15" customHeight="1">
      <c r="B25" s="1217" t="s">
        <v>12</v>
      </c>
      <c r="C25" s="1218">
        <v>23.2</v>
      </c>
    </row>
    <row r="26" spans="2:3" ht="15" customHeight="1">
      <c r="B26" s="1214" t="s">
        <v>13</v>
      </c>
      <c r="C26" s="9">
        <v>13.9</v>
      </c>
    </row>
    <row r="27" spans="2:3" ht="15" customHeight="1">
      <c r="B27" s="1214" t="s">
        <v>14</v>
      </c>
      <c r="C27" s="9">
        <v>1</v>
      </c>
    </row>
    <row r="28" spans="2:3" ht="15" customHeight="1">
      <c r="B28" s="1214" t="s">
        <v>15</v>
      </c>
      <c r="C28" s="9">
        <v>6.8</v>
      </c>
    </row>
    <row r="29" spans="2:3" ht="15" customHeight="1">
      <c r="B29" s="1214" t="s">
        <v>2573</v>
      </c>
      <c r="C29" s="9">
        <v>1</v>
      </c>
    </row>
    <row r="30" spans="2:3" ht="15" customHeight="1">
      <c r="B30" s="1214" t="s">
        <v>2574</v>
      </c>
      <c r="C30" s="9">
        <v>0.5</v>
      </c>
    </row>
    <row r="31" spans="2:3" ht="15" customHeight="1">
      <c r="B31" s="1217" t="s">
        <v>5</v>
      </c>
      <c r="C31" s="1218">
        <v>26.2</v>
      </c>
    </row>
    <row r="32" spans="2:3" ht="24">
      <c r="B32" s="1214" t="s">
        <v>2575</v>
      </c>
      <c r="C32" s="9">
        <v>8.1999999999999993</v>
      </c>
    </row>
    <row r="33" spans="2:4" ht="15" customHeight="1">
      <c r="B33" s="1214" t="s">
        <v>16</v>
      </c>
      <c r="C33" s="9">
        <v>12</v>
      </c>
    </row>
    <row r="34" spans="2:4" ht="15" customHeight="1">
      <c r="B34" s="1214" t="s">
        <v>17</v>
      </c>
      <c r="C34" s="9">
        <v>6</v>
      </c>
    </row>
    <row r="35" spans="2:4" ht="15" customHeight="1">
      <c r="B35" s="1219" t="s">
        <v>6</v>
      </c>
      <c r="C35" s="1220">
        <v>181.2</v>
      </c>
    </row>
    <row r="36" spans="2:4" ht="22.5" customHeight="1">
      <c r="B36" s="2585" t="s">
        <v>2577</v>
      </c>
      <c r="C36" s="2585"/>
      <c r="D36" s="12"/>
    </row>
    <row r="37" spans="2:4" ht="12" customHeight="1">
      <c r="B37" s="2585" t="s">
        <v>2578</v>
      </c>
      <c r="C37" s="2585"/>
      <c r="D37" s="10"/>
    </row>
    <row r="38" spans="2:4">
      <c r="B38" s="4" t="s">
        <v>18</v>
      </c>
      <c r="C38" s="11"/>
      <c r="D38" s="11"/>
    </row>
  </sheetData>
  <mergeCells count="2">
    <mergeCell ref="B36:C36"/>
    <mergeCell ref="B37:C37"/>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8">
    <tabColor rgb="FF009999"/>
  </sheetPr>
  <dimension ref="A1:B82"/>
  <sheetViews>
    <sheetView workbookViewId="0"/>
  </sheetViews>
  <sheetFormatPr defaultRowHeight="11.25"/>
  <cols>
    <col min="1" max="1" width="8.7109375" style="1242" customWidth="1"/>
    <col min="2" max="2" width="100.7109375" style="1242" customWidth="1"/>
    <col min="3" max="16384" width="9.140625" style="1242"/>
  </cols>
  <sheetData>
    <row r="1" spans="1:2" ht="10.5" customHeight="1">
      <c r="A1" s="1244"/>
      <c r="B1" s="1238"/>
    </row>
    <row r="2" spans="1:2" ht="10.5" customHeight="1">
      <c r="B2" s="1240"/>
    </row>
    <row r="3" spans="1:2" ht="10.5" customHeight="1">
      <c r="B3" s="1240"/>
    </row>
    <row r="4" spans="1:2" ht="10.5" customHeight="1">
      <c r="B4" s="1240"/>
    </row>
    <row r="5" spans="1:2" ht="10.5" customHeight="1">
      <c r="B5" s="1240"/>
    </row>
    <row r="6" spans="1:2" ht="10.5" customHeight="1">
      <c r="B6" s="1235"/>
    </row>
    <row r="7" spans="1:2" ht="50.1" customHeight="1">
      <c r="B7" s="1237" t="s">
        <v>1094</v>
      </c>
    </row>
    <row r="8" spans="1:2" ht="15.95" customHeight="1">
      <c r="B8" s="1243"/>
    </row>
    <row r="9" spans="1:2" ht="15.95" customHeight="1">
      <c r="B9" s="1243"/>
    </row>
    <row r="10" spans="1:2" ht="15.95" customHeight="1">
      <c r="B10" s="1243"/>
    </row>
    <row r="11" spans="1:2" ht="15.95" customHeight="1">
      <c r="B11" s="1243"/>
    </row>
    <row r="12" spans="1:2" ht="15.95" customHeight="1">
      <c r="B12" s="1243"/>
    </row>
    <row r="13" spans="1:2" ht="15.95" customHeight="1">
      <c r="B13" s="1243"/>
    </row>
    <row r="14" spans="1:2" ht="15.95" customHeight="1">
      <c r="B14" s="1243"/>
    </row>
    <row r="15" spans="1:2" ht="15.95" customHeight="1">
      <c r="B15" s="1243"/>
    </row>
    <row r="16" spans="1:2" ht="15.95" customHeight="1">
      <c r="B16" s="1243"/>
    </row>
    <row r="17" spans="2:2" ht="15.95" customHeight="1">
      <c r="B17" s="1243"/>
    </row>
    <row r="18" spans="2:2" ht="15.95" customHeight="1">
      <c r="B18" s="1243"/>
    </row>
    <row r="19" spans="2:2" ht="15.95" customHeight="1">
      <c r="B19" s="1243"/>
    </row>
    <row r="20" spans="2:2" ht="15.95" customHeight="1">
      <c r="B20" s="1243"/>
    </row>
    <row r="21" spans="2:2" ht="15.95" customHeight="1">
      <c r="B21" s="1243"/>
    </row>
    <row r="22" spans="2:2" ht="15.95" customHeight="1">
      <c r="B22" s="1243"/>
    </row>
    <row r="23" spans="2:2" ht="15.95" customHeight="1">
      <c r="B23" s="1243"/>
    </row>
    <row r="24" spans="2:2" ht="15.95" customHeight="1">
      <c r="B24" s="1243"/>
    </row>
    <row r="25" spans="2:2" ht="15.95" customHeight="1">
      <c r="B25" s="1243"/>
    </row>
    <row r="26" spans="2:2" ht="15.95" customHeight="1">
      <c r="B26" s="1243"/>
    </row>
    <row r="27" spans="2:2" ht="15.95" customHeight="1">
      <c r="B27" s="1243"/>
    </row>
    <row r="28" spans="2:2" ht="15.95" customHeight="1">
      <c r="B28" s="1243"/>
    </row>
    <row r="29" spans="2:2" ht="15.95" customHeight="1">
      <c r="B29" s="1243"/>
    </row>
    <row r="30" spans="2:2" ht="15.95" customHeight="1">
      <c r="B30" s="1243"/>
    </row>
    <row r="31" spans="2:2" ht="15.95" customHeight="1">
      <c r="B31" s="1243"/>
    </row>
    <row r="32" spans="2:2" ht="15.95" customHeight="1">
      <c r="B32" s="1243"/>
    </row>
    <row r="33" spans="2:2" ht="15.95" customHeight="1">
      <c r="B33" s="1243"/>
    </row>
    <row r="34" spans="2:2" ht="15.95" customHeight="1">
      <c r="B34" s="1243"/>
    </row>
    <row r="35" spans="2:2" ht="15.95" customHeight="1">
      <c r="B35" s="1243"/>
    </row>
    <row r="36" spans="2:2" ht="15.95" customHeight="1">
      <c r="B36" s="1243"/>
    </row>
    <row r="37" spans="2:2" ht="15.95" customHeight="1">
      <c r="B37" s="1243"/>
    </row>
    <row r="38" spans="2:2" ht="15.95" customHeight="1">
      <c r="B38" s="1243"/>
    </row>
    <row r="39" spans="2:2" ht="15.95" customHeight="1">
      <c r="B39" s="1243"/>
    </row>
    <row r="40" spans="2:2" ht="15.95" customHeight="1">
      <c r="B40" s="1243"/>
    </row>
    <row r="41" spans="2:2" ht="15.95" customHeight="1">
      <c r="B41" s="1243"/>
    </row>
    <row r="42" spans="2:2" ht="15.95" customHeight="1">
      <c r="B42" s="1243"/>
    </row>
    <row r="43" spans="2:2" ht="15.95" customHeight="1">
      <c r="B43" s="1243"/>
    </row>
    <row r="44" spans="2:2" ht="15.95" customHeight="1">
      <c r="B44" s="1243"/>
    </row>
    <row r="45" spans="2:2" ht="15.95" customHeight="1">
      <c r="B45" s="1243"/>
    </row>
    <row r="46" spans="2:2" ht="15.95" customHeight="1">
      <c r="B46" s="1243"/>
    </row>
    <row r="47" spans="2:2" ht="15.95" customHeight="1">
      <c r="B47" s="1243"/>
    </row>
    <row r="48" spans="2:2" ht="15.95" customHeight="1">
      <c r="B48" s="1243"/>
    </row>
    <row r="49" spans="2:2" ht="15.95" customHeight="1">
      <c r="B49" s="1243"/>
    </row>
    <row r="50" spans="2:2" ht="15.95" customHeight="1">
      <c r="B50" s="1243"/>
    </row>
    <row r="51" spans="2:2" ht="15.95" customHeight="1">
      <c r="B51" s="1243"/>
    </row>
    <row r="52" spans="2:2" ht="15.95" customHeight="1">
      <c r="B52" s="1243"/>
    </row>
    <row r="53" spans="2:2" ht="15.95" customHeight="1">
      <c r="B53" s="1243"/>
    </row>
    <row r="54" spans="2:2" ht="15.95" customHeight="1">
      <c r="B54" s="1243"/>
    </row>
    <row r="55" spans="2:2" ht="15.95" customHeight="1">
      <c r="B55" s="1243"/>
    </row>
    <row r="56" spans="2:2" ht="15.95" customHeight="1">
      <c r="B56" s="1243"/>
    </row>
    <row r="57" spans="2:2" ht="15.95" customHeight="1">
      <c r="B57" s="1243"/>
    </row>
    <row r="58" spans="2:2" ht="15.95" customHeight="1">
      <c r="B58" s="1243"/>
    </row>
    <row r="59" spans="2:2" ht="15.95" customHeight="1">
      <c r="B59" s="1243"/>
    </row>
    <row r="60" spans="2:2" ht="15.95" customHeight="1">
      <c r="B60" s="1243"/>
    </row>
    <row r="61" spans="2:2" ht="15.95" customHeight="1">
      <c r="B61" s="1243"/>
    </row>
    <row r="62" spans="2:2" ht="15.95" customHeight="1">
      <c r="B62" s="1243"/>
    </row>
    <row r="63" spans="2:2" ht="15.95" customHeight="1">
      <c r="B63" s="1243"/>
    </row>
    <row r="64" spans="2:2" ht="15.95" customHeight="1">
      <c r="B64" s="1243"/>
    </row>
    <row r="65" spans="2:2" ht="15.95" customHeight="1">
      <c r="B65" s="1243"/>
    </row>
    <row r="66" spans="2:2" ht="15.95" customHeight="1">
      <c r="B66" s="1243"/>
    </row>
    <row r="67" spans="2:2" ht="15.95" customHeight="1">
      <c r="B67" s="1243"/>
    </row>
    <row r="68" spans="2:2" ht="15.95" customHeight="1">
      <c r="B68" s="1243"/>
    </row>
    <row r="69" spans="2:2" ht="15.95" customHeight="1">
      <c r="B69" s="1243"/>
    </row>
    <row r="70" spans="2:2" ht="15.95" customHeight="1">
      <c r="B70" s="1243"/>
    </row>
    <row r="71" spans="2:2" ht="15.95" customHeight="1">
      <c r="B71" s="1243"/>
    </row>
    <row r="72" spans="2:2" ht="15.95" customHeight="1">
      <c r="B72" s="1243"/>
    </row>
    <row r="73" spans="2:2" ht="15.95" customHeight="1">
      <c r="B73" s="1243"/>
    </row>
    <row r="74" spans="2:2" ht="15.95" customHeight="1">
      <c r="B74" s="1243"/>
    </row>
    <row r="75" spans="2:2" ht="15.95" customHeight="1">
      <c r="B75" s="1243"/>
    </row>
    <row r="76" spans="2:2" ht="15.95" customHeight="1">
      <c r="B76" s="1243"/>
    </row>
    <row r="77" spans="2:2" ht="15.95" customHeight="1">
      <c r="B77" s="1243"/>
    </row>
    <row r="78" spans="2:2" ht="15.95" customHeight="1">
      <c r="B78" s="1243"/>
    </row>
    <row r="79" spans="2:2" ht="15.95" customHeight="1">
      <c r="B79" s="1243"/>
    </row>
    <row r="80" spans="2:2" ht="15.95" customHeight="1">
      <c r="B80" s="1243"/>
    </row>
    <row r="81" spans="2:2" ht="15.95" customHeight="1">
      <c r="B81" s="1243"/>
    </row>
    <row r="82" spans="2:2" ht="15.95" customHeight="1">
      <c r="B82" s="1243"/>
    </row>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9"/>
  <dimension ref="B1:C36"/>
  <sheetViews>
    <sheetView workbookViewId="0">
      <selection activeCell="G19" sqref="G19"/>
    </sheetView>
  </sheetViews>
  <sheetFormatPr defaultRowHeight="12"/>
  <cols>
    <col min="1" max="1" width="9.140625" style="3"/>
    <col min="2" max="2" width="69.85546875" style="3" bestFit="1" customWidth="1"/>
    <col min="3" max="3" width="17.42578125" style="3" customWidth="1"/>
    <col min="4" max="8" width="8.7109375" style="3" customWidth="1"/>
    <col min="9" max="10" width="10.5703125" style="3" customWidth="1"/>
    <col min="11" max="16384" width="9.140625" style="3"/>
  </cols>
  <sheetData>
    <row r="1" spans="2:3" ht="15" customHeight="1"/>
    <row r="2" spans="2:3" ht="15" customHeight="1"/>
    <row r="3" spans="2:3" ht="15" customHeight="1"/>
    <row r="4" spans="2:3" ht="15" customHeight="1"/>
    <row r="5" spans="2:3" ht="15" customHeight="1"/>
    <row r="6" spans="2:3" ht="15.75">
      <c r="B6" s="200" t="s">
        <v>3052</v>
      </c>
    </row>
    <row r="7" spans="2:3" ht="24">
      <c r="B7" s="2353" t="s">
        <v>113</v>
      </c>
      <c r="C7" s="2354" t="s">
        <v>2676</v>
      </c>
    </row>
    <row r="8" spans="2:3" ht="15" customHeight="1">
      <c r="B8" s="224" t="s">
        <v>3061</v>
      </c>
      <c r="C8" s="1334">
        <v>3961.3</v>
      </c>
    </row>
    <row r="9" spans="2:3" ht="15" customHeight="1">
      <c r="B9" s="224" t="s">
        <v>3062</v>
      </c>
      <c r="C9" s="1334">
        <v>1739.5</v>
      </c>
    </row>
    <row r="10" spans="2:3" ht="15" customHeight="1">
      <c r="B10" s="224" t="s">
        <v>549</v>
      </c>
      <c r="C10" s="1334">
        <v>2330.3000000000002</v>
      </c>
    </row>
    <row r="11" spans="2:3" ht="15" customHeight="1">
      <c r="B11" s="224" t="s">
        <v>543</v>
      </c>
      <c r="C11" s="1334">
        <v>476.2</v>
      </c>
    </row>
    <row r="12" spans="2:3" ht="15" customHeight="1">
      <c r="B12" s="224" t="s">
        <v>544</v>
      </c>
      <c r="C12" s="1334">
        <v>15805.4</v>
      </c>
    </row>
    <row r="13" spans="2:3" ht="15" customHeight="1">
      <c r="B13" s="224" t="s">
        <v>3063</v>
      </c>
      <c r="C13" s="1334">
        <v>119793</v>
      </c>
    </row>
    <row r="14" spans="2:3" ht="15" customHeight="1">
      <c r="B14" s="224" t="s">
        <v>4</v>
      </c>
      <c r="C14" s="1334">
        <v>2445.6999999999998</v>
      </c>
    </row>
    <row r="15" spans="2:3" ht="15" customHeight="1">
      <c r="B15" s="224" t="s">
        <v>545</v>
      </c>
      <c r="C15" s="1334">
        <v>2158</v>
      </c>
    </row>
    <row r="16" spans="2:3" ht="15" customHeight="1">
      <c r="B16" s="224" t="s">
        <v>5</v>
      </c>
      <c r="C16" s="1334">
        <v>1504.7</v>
      </c>
    </row>
    <row r="17" spans="2:3" ht="15" customHeight="1">
      <c r="B17" s="224" t="s">
        <v>3</v>
      </c>
      <c r="C17" s="1334">
        <v>523.4</v>
      </c>
    </row>
    <row r="18" spans="2:3" ht="15" customHeight="1">
      <c r="B18" s="224" t="s">
        <v>546</v>
      </c>
      <c r="C18" s="1334">
        <v>2848.1</v>
      </c>
    </row>
    <row r="19" spans="2:3" ht="15" customHeight="1">
      <c r="B19" s="224" t="s">
        <v>3064</v>
      </c>
      <c r="C19" s="1334">
        <v>6516.8</v>
      </c>
    </row>
    <row r="20" spans="2:3" ht="15" customHeight="1">
      <c r="B20" s="224" t="s">
        <v>548</v>
      </c>
      <c r="C20" s="1334">
        <v>21279.9</v>
      </c>
    </row>
    <row r="21" spans="2:3" ht="15" customHeight="1">
      <c r="B21" s="224" t="s">
        <v>1</v>
      </c>
      <c r="C21" s="1334">
        <v>11282.2</v>
      </c>
    </row>
    <row r="22" spans="2:3" ht="15" customHeight="1">
      <c r="B22" s="224" t="s">
        <v>3065</v>
      </c>
      <c r="C22" s="1334">
        <v>2761.5</v>
      </c>
    </row>
    <row r="23" spans="2:3" ht="15" customHeight="1">
      <c r="B23" s="224" t="s">
        <v>3066</v>
      </c>
      <c r="C23" s="1334">
        <v>3655.3</v>
      </c>
    </row>
    <row r="24" spans="2:3" ht="15" customHeight="1">
      <c r="B24" s="224" t="s">
        <v>3067</v>
      </c>
      <c r="C24" s="1334">
        <v>1175.3</v>
      </c>
    </row>
    <row r="25" spans="2:3" ht="15" customHeight="1">
      <c r="B25" s="224" t="s">
        <v>550</v>
      </c>
      <c r="C25" s="1334">
        <v>134.1</v>
      </c>
    </row>
    <row r="26" spans="2:3" ht="15" customHeight="1">
      <c r="B26" s="2349" t="s">
        <v>3068</v>
      </c>
      <c r="C26" s="2350">
        <v>200390.7</v>
      </c>
    </row>
    <row r="27" spans="2:3" ht="15" customHeight="1">
      <c r="B27" s="224" t="s">
        <v>3069</v>
      </c>
      <c r="C27" s="1334">
        <v>27891.7</v>
      </c>
    </row>
    <row r="28" spans="2:3" ht="15" customHeight="1">
      <c r="B28" s="2349" t="s">
        <v>3070</v>
      </c>
      <c r="C28" s="2350">
        <v>172498.9</v>
      </c>
    </row>
    <row r="29" spans="2:3" ht="15" customHeight="1">
      <c r="B29" s="224" t="s">
        <v>247</v>
      </c>
      <c r="C29" s="1334"/>
    </row>
    <row r="30" spans="2:3" ht="15" customHeight="1">
      <c r="B30" s="224" t="s">
        <v>3071</v>
      </c>
      <c r="C30" s="1334">
        <v>1075</v>
      </c>
    </row>
    <row r="31" spans="2:3" ht="15" customHeight="1">
      <c r="B31" s="2349" t="s">
        <v>3072</v>
      </c>
      <c r="C31" s="2350">
        <v>173573.9</v>
      </c>
    </row>
    <row r="32" spans="2:3" ht="15" customHeight="1">
      <c r="B32" s="224" t="s">
        <v>3073</v>
      </c>
      <c r="C32" s="1334">
        <v>101515</v>
      </c>
    </row>
    <row r="33" spans="2:3">
      <c r="B33" s="224" t="s">
        <v>3074</v>
      </c>
      <c r="C33" s="1334">
        <v>71</v>
      </c>
    </row>
    <row r="34" spans="2:3" ht="15" customHeight="1">
      <c r="B34" s="2351" t="s">
        <v>3075</v>
      </c>
      <c r="C34" s="2352">
        <v>72129</v>
      </c>
    </row>
    <row r="35" spans="2:3" ht="24.75" customHeight="1">
      <c r="B35" s="2689" t="s">
        <v>3288</v>
      </c>
      <c r="C35" s="2689"/>
    </row>
    <row r="36" spans="2:3">
      <c r="B36" s="3" t="s">
        <v>18</v>
      </c>
    </row>
  </sheetData>
  <mergeCells count="1">
    <mergeCell ref="B35:C35"/>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20"/>
  <sheetViews>
    <sheetView showGridLines="0" workbookViewId="0">
      <selection activeCell="B18" sqref="B18"/>
    </sheetView>
  </sheetViews>
  <sheetFormatPr defaultRowHeight="12"/>
  <cols>
    <col min="2" max="2" width="19.28515625" customWidth="1"/>
  </cols>
  <sheetData>
    <row r="7" spans="2:10" ht="15" customHeight="1">
      <c r="B7" s="2348" t="s">
        <v>3053</v>
      </c>
      <c r="C7" s="3"/>
      <c r="D7" s="3"/>
      <c r="E7" s="3"/>
      <c r="F7" s="3"/>
      <c r="G7" s="3"/>
      <c r="H7" s="3"/>
      <c r="I7" s="3"/>
      <c r="J7" s="3"/>
    </row>
    <row r="8" spans="2:10" ht="15" customHeight="1">
      <c r="B8" s="3" t="s">
        <v>56</v>
      </c>
      <c r="C8" s="3"/>
      <c r="D8" s="3"/>
      <c r="E8" s="3"/>
      <c r="F8" s="3"/>
      <c r="G8" s="3"/>
      <c r="H8" s="3"/>
      <c r="I8" s="3"/>
      <c r="J8" s="3"/>
    </row>
    <row r="9" spans="2:10" ht="15" customHeight="1">
      <c r="B9" s="2690" t="s">
        <v>113</v>
      </c>
      <c r="C9" s="2691">
        <v>2019</v>
      </c>
      <c r="D9" s="2692"/>
      <c r="E9" s="2693"/>
      <c r="F9" s="2691">
        <v>2020</v>
      </c>
      <c r="G9" s="2692"/>
      <c r="H9" s="2693"/>
      <c r="I9" s="2694" t="s">
        <v>114</v>
      </c>
      <c r="J9" s="2695" t="s">
        <v>115</v>
      </c>
    </row>
    <row r="10" spans="2:10" ht="15" customHeight="1">
      <c r="B10" s="2690"/>
      <c r="C10" s="2691" t="s">
        <v>120</v>
      </c>
      <c r="D10" s="2692"/>
      <c r="E10" s="2693"/>
      <c r="F10" s="2691" t="s">
        <v>121</v>
      </c>
      <c r="G10" s="2692"/>
      <c r="H10" s="2693"/>
      <c r="I10" s="2694"/>
      <c r="J10" s="2695"/>
    </row>
    <row r="11" spans="2:10" ht="15" customHeight="1">
      <c r="B11" s="2690"/>
      <c r="C11" s="919" t="s">
        <v>116</v>
      </c>
      <c r="D11" s="919" t="s">
        <v>117</v>
      </c>
      <c r="E11" s="919" t="s">
        <v>6</v>
      </c>
      <c r="F11" s="919" t="s">
        <v>116</v>
      </c>
      <c r="G11" s="919" t="s">
        <v>117</v>
      </c>
      <c r="H11" s="919" t="s">
        <v>6</v>
      </c>
      <c r="I11" s="2694"/>
      <c r="J11" s="2696"/>
    </row>
    <row r="12" spans="2:10" ht="15" customHeight="1">
      <c r="B12" s="211" t="s">
        <v>118</v>
      </c>
      <c r="C12" s="212">
        <v>839.9</v>
      </c>
      <c r="D12" s="212">
        <v>90904.8</v>
      </c>
      <c r="E12" s="213">
        <v>91744.7</v>
      </c>
      <c r="F12" s="212">
        <v>1552.7</v>
      </c>
      <c r="G12" s="212">
        <v>96959.9</v>
      </c>
      <c r="H12" s="212">
        <v>98512.6</v>
      </c>
      <c r="I12" s="212">
        <v>7.4</v>
      </c>
      <c r="J12" s="214">
        <v>94.5</v>
      </c>
    </row>
    <row r="13" spans="2:10" ht="15" customHeight="1">
      <c r="B13" s="211" t="s">
        <v>119</v>
      </c>
      <c r="C13" s="212">
        <v>648.6</v>
      </c>
      <c r="D13" s="212">
        <v>3810.7</v>
      </c>
      <c r="E13" s="213">
        <v>4459.3</v>
      </c>
      <c r="F13" s="212">
        <v>1142</v>
      </c>
      <c r="G13" s="212">
        <v>4596.8999999999996</v>
      </c>
      <c r="H13" s="212">
        <v>5738.9</v>
      </c>
      <c r="I13" s="212">
        <v>28.7</v>
      </c>
      <c r="J13" s="214">
        <v>5.5</v>
      </c>
    </row>
    <row r="14" spans="2:10" ht="15" customHeight="1">
      <c r="B14" s="1120" t="s">
        <v>1035</v>
      </c>
      <c r="C14" s="1121">
        <v>1488.5</v>
      </c>
      <c r="D14" s="1121">
        <v>94715.5</v>
      </c>
      <c r="E14" s="1121">
        <v>96204</v>
      </c>
      <c r="F14" s="1121">
        <v>2694.7</v>
      </c>
      <c r="G14" s="1121">
        <v>101556.8</v>
      </c>
      <c r="H14" s="1121">
        <v>104251.5</v>
      </c>
      <c r="I14" s="1121">
        <v>8.4</v>
      </c>
      <c r="J14" s="1122">
        <v>100.00000000000001</v>
      </c>
    </row>
    <row r="15" spans="2:10" ht="15" customHeight="1">
      <c r="B15" s="3" t="s">
        <v>1036</v>
      </c>
      <c r="C15" s="3"/>
      <c r="D15" s="3"/>
      <c r="E15" s="3"/>
      <c r="F15" s="3"/>
      <c r="G15" s="3"/>
      <c r="H15" s="3"/>
      <c r="I15" s="3"/>
      <c r="J15" s="3"/>
    </row>
    <row r="16" spans="2:10" ht="15" customHeight="1">
      <c r="B16" s="3" t="s">
        <v>18</v>
      </c>
      <c r="C16" s="3"/>
      <c r="D16" s="3"/>
      <c r="E16" s="3"/>
      <c r="F16" s="3"/>
      <c r="G16" s="3"/>
      <c r="H16" s="3"/>
      <c r="I16" s="3"/>
      <c r="J16" s="3"/>
    </row>
    <row r="17" ht="15" customHeight="1"/>
    <row r="18" ht="15" customHeight="1"/>
    <row r="19" ht="15" customHeight="1"/>
    <row r="20" ht="15" customHeight="1"/>
  </sheetData>
  <mergeCells count="7">
    <mergeCell ref="B9:B11"/>
    <mergeCell ref="C9:E9"/>
    <mergeCell ref="F9:H9"/>
    <mergeCell ref="I9:I11"/>
    <mergeCell ref="J9:J11"/>
    <mergeCell ref="C10:E10"/>
    <mergeCell ref="F10:H10"/>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0"/>
  <dimension ref="B1:C38"/>
  <sheetViews>
    <sheetView workbookViewId="0">
      <selection activeCell="F34" sqref="F34"/>
    </sheetView>
  </sheetViews>
  <sheetFormatPr defaultRowHeight="12"/>
  <cols>
    <col min="1" max="1" width="9.140625" style="3"/>
    <col min="2" max="2" width="40.85546875" style="3" customWidth="1"/>
    <col min="3" max="3" width="13.28515625" style="3" customWidth="1"/>
    <col min="4" max="16384" width="9.140625" style="3"/>
  </cols>
  <sheetData>
    <row r="1" spans="2:3" ht="15" customHeight="1"/>
    <row r="2" spans="2:3" ht="15" customHeight="1"/>
    <row r="3" spans="2:3" ht="15" customHeight="1"/>
    <row r="4" spans="2:3" ht="15" customHeight="1"/>
    <row r="5" spans="2:3" ht="15" customHeight="1"/>
    <row r="6" spans="2:3" ht="15" customHeight="1"/>
    <row r="7" spans="2:3" ht="15" customHeight="1">
      <c r="B7" s="2697" t="s">
        <v>3054</v>
      </c>
      <c r="C7" s="2697"/>
    </row>
    <row r="8" spans="2:3" ht="15" customHeight="1">
      <c r="B8" s="3" t="s">
        <v>56</v>
      </c>
    </row>
    <row r="9" spans="2:3" ht="24.95" customHeight="1">
      <c r="B9" s="221" t="s">
        <v>3057</v>
      </c>
      <c r="C9" s="222" t="s">
        <v>2676</v>
      </c>
    </row>
    <row r="10" spans="2:3" ht="15" customHeight="1">
      <c r="B10" s="216" t="s">
        <v>285</v>
      </c>
      <c r="C10" s="217">
        <v>33691</v>
      </c>
    </row>
    <row r="11" spans="2:3" ht="15" customHeight="1">
      <c r="B11" s="218" t="s">
        <v>286</v>
      </c>
      <c r="C11" s="219">
        <v>576</v>
      </c>
    </row>
    <row r="12" spans="2:3" ht="15" customHeight="1">
      <c r="B12" s="218" t="s">
        <v>287</v>
      </c>
      <c r="C12" s="219">
        <v>3896</v>
      </c>
    </row>
    <row r="13" spans="2:3" ht="15" customHeight="1">
      <c r="B13" s="218" t="s">
        <v>288</v>
      </c>
      <c r="C13" s="219">
        <v>124</v>
      </c>
    </row>
    <row r="14" spans="2:3" ht="15" customHeight="1">
      <c r="B14" s="218" t="s">
        <v>289</v>
      </c>
      <c r="C14" s="219">
        <v>628</v>
      </c>
    </row>
    <row r="15" spans="2:3" ht="15" customHeight="1">
      <c r="B15" s="218" t="s">
        <v>290</v>
      </c>
      <c r="C15" s="219">
        <v>429</v>
      </c>
    </row>
    <row r="16" spans="2:3" ht="15" customHeight="1">
      <c r="B16" s="218" t="s">
        <v>291</v>
      </c>
      <c r="C16" s="219">
        <v>1015</v>
      </c>
    </row>
    <row r="17" spans="2:3" ht="15" customHeight="1">
      <c r="B17" s="218" t="s">
        <v>122</v>
      </c>
      <c r="C17" s="219">
        <v>41</v>
      </c>
    </row>
    <row r="18" spans="2:3" ht="15" customHeight="1">
      <c r="B18" s="218" t="s">
        <v>292</v>
      </c>
      <c r="C18" s="219">
        <v>2632</v>
      </c>
    </row>
    <row r="19" spans="2:3" ht="15" customHeight="1">
      <c r="B19" s="218" t="s">
        <v>2</v>
      </c>
      <c r="C19" s="219">
        <v>9412</v>
      </c>
    </row>
    <row r="20" spans="2:3" ht="15" customHeight="1">
      <c r="B20" s="218" t="s">
        <v>123</v>
      </c>
      <c r="C20" s="219">
        <v>206</v>
      </c>
    </row>
    <row r="21" spans="2:3" ht="15" customHeight="1">
      <c r="B21" s="218" t="s">
        <v>293</v>
      </c>
      <c r="C21" s="219">
        <v>8078</v>
      </c>
    </row>
    <row r="22" spans="2:3" ht="15" customHeight="1">
      <c r="B22" s="218" t="s">
        <v>294</v>
      </c>
      <c r="C22" s="219">
        <v>160</v>
      </c>
    </row>
    <row r="23" spans="2:3" ht="15" customHeight="1">
      <c r="B23" s="218" t="s">
        <v>124</v>
      </c>
      <c r="C23" s="219">
        <v>22</v>
      </c>
    </row>
    <row r="24" spans="2:3" ht="15" customHeight="1">
      <c r="B24" s="218" t="s">
        <v>295</v>
      </c>
      <c r="C24" s="219">
        <v>979</v>
      </c>
    </row>
    <row r="25" spans="2:3" ht="15" customHeight="1">
      <c r="B25" s="218" t="s">
        <v>296</v>
      </c>
      <c r="C25" s="219">
        <v>16648</v>
      </c>
    </row>
    <row r="26" spans="2:3" ht="15" customHeight="1">
      <c r="B26" s="218" t="s">
        <v>5</v>
      </c>
      <c r="C26" s="219">
        <v>794</v>
      </c>
    </row>
    <row r="27" spans="2:3" ht="15" customHeight="1">
      <c r="B27" s="218" t="s">
        <v>297</v>
      </c>
      <c r="C27" s="219">
        <v>811</v>
      </c>
    </row>
    <row r="28" spans="2:3" ht="15" customHeight="1">
      <c r="B28" s="218" t="s">
        <v>298</v>
      </c>
      <c r="C28" s="219">
        <v>1405</v>
      </c>
    </row>
    <row r="29" spans="2:3" ht="15" customHeight="1">
      <c r="B29" s="218" t="s">
        <v>299</v>
      </c>
      <c r="C29" s="219">
        <v>1308</v>
      </c>
    </row>
    <row r="30" spans="2:3" ht="15" customHeight="1">
      <c r="B30" s="218" t="s">
        <v>300</v>
      </c>
      <c r="C30" s="219">
        <v>206</v>
      </c>
    </row>
    <row r="31" spans="2:3" ht="15" customHeight="1">
      <c r="B31" s="218" t="s">
        <v>301</v>
      </c>
      <c r="C31" s="219">
        <v>37</v>
      </c>
    </row>
    <row r="32" spans="2:3" ht="15" customHeight="1">
      <c r="B32" s="218" t="s">
        <v>1</v>
      </c>
      <c r="C32" s="219">
        <v>12069</v>
      </c>
    </row>
    <row r="33" spans="2:3" ht="15" customHeight="1">
      <c r="B33" s="218" t="s">
        <v>302</v>
      </c>
      <c r="C33" s="219">
        <v>1670</v>
      </c>
    </row>
    <row r="34" spans="2:3" ht="15" customHeight="1">
      <c r="B34" s="218" t="s">
        <v>303</v>
      </c>
      <c r="C34" s="219">
        <v>460</v>
      </c>
    </row>
    <row r="35" spans="2:3" ht="15" customHeight="1">
      <c r="B35" s="218" t="s">
        <v>246</v>
      </c>
      <c r="C35" s="219">
        <v>1215</v>
      </c>
    </row>
    <row r="36" spans="2:3" ht="15" customHeight="1">
      <c r="B36" s="1123" t="s">
        <v>3055</v>
      </c>
      <c r="C36" s="1124">
        <v>98513</v>
      </c>
    </row>
    <row r="37" spans="2:3" ht="50.25" customHeight="1">
      <c r="B37" s="2698" t="s">
        <v>3056</v>
      </c>
      <c r="C37" s="2698"/>
    </row>
    <row r="38" spans="2:3" ht="20.25" customHeight="1">
      <c r="B38" s="220" t="s">
        <v>18</v>
      </c>
    </row>
  </sheetData>
  <mergeCells count="2">
    <mergeCell ref="B7:C7"/>
    <mergeCell ref="B37:C37"/>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1"/>
  <dimension ref="B1:H18"/>
  <sheetViews>
    <sheetView workbookViewId="0">
      <selection activeCell="B7" sqref="B7"/>
    </sheetView>
  </sheetViews>
  <sheetFormatPr defaultRowHeight="12"/>
  <cols>
    <col min="1" max="1" width="9.140625" style="3"/>
    <col min="2" max="2" width="41.7109375" style="3" customWidth="1"/>
    <col min="3" max="5" width="10.7109375" style="3" bestFit="1" customWidth="1"/>
    <col min="6" max="6" width="10.85546875" style="3" customWidth="1"/>
    <col min="7" max="7" width="9.85546875" style="3" customWidth="1"/>
    <col min="8" max="8" width="10.28515625" style="3" customWidth="1"/>
    <col min="9" max="16384" width="9.140625" style="3"/>
  </cols>
  <sheetData>
    <row r="1" spans="2:8" ht="15" customHeight="1"/>
    <row r="2" spans="2:8" ht="15" customHeight="1"/>
    <row r="3" spans="2:8" ht="15" customHeight="1"/>
    <row r="4" spans="2:8" ht="15" customHeight="1"/>
    <row r="5" spans="2:8" ht="15" customHeight="1"/>
    <row r="6" spans="2:8" ht="15" customHeight="1"/>
    <row r="7" spans="2:8" ht="15" customHeight="1">
      <c r="B7" s="6" t="s">
        <v>3058</v>
      </c>
    </row>
    <row r="8" spans="2:8" ht="15" customHeight="1">
      <c r="B8" s="3" t="s">
        <v>56</v>
      </c>
    </row>
    <row r="9" spans="2:8" ht="15" customHeight="1">
      <c r="B9" s="2699"/>
      <c r="C9" s="2694">
        <v>2016</v>
      </c>
      <c r="D9" s="2694">
        <v>2017</v>
      </c>
      <c r="E9" s="2694">
        <v>2018</v>
      </c>
      <c r="F9" s="2694" t="s">
        <v>1080</v>
      </c>
      <c r="G9" s="2691" t="s">
        <v>2700</v>
      </c>
      <c r="H9" s="2692"/>
    </row>
    <row r="10" spans="2:8" ht="15" customHeight="1">
      <c r="B10" s="2699"/>
      <c r="C10" s="2694">
        <v>2011</v>
      </c>
      <c r="D10" s="2694">
        <v>2011</v>
      </c>
      <c r="E10" s="2694"/>
      <c r="F10" s="2694"/>
      <c r="G10" s="910" t="s">
        <v>125</v>
      </c>
      <c r="H10" s="953" t="s">
        <v>126</v>
      </c>
    </row>
    <row r="11" spans="2:8" ht="15" customHeight="1">
      <c r="B11" s="223" t="s">
        <v>250</v>
      </c>
      <c r="C11" s="212">
        <v>851.64912222999976</v>
      </c>
      <c r="D11" s="212">
        <v>974.18879347999962</v>
      </c>
      <c r="E11" s="212">
        <v>1009.1</v>
      </c>
      <c r="F11" s="212">
        <v>790.3</v>
      </c>
      <c r="G11" s="212">
        <v>1018.6</v>
      </c>
      <c r="H11" s="214">
        <v>409.7</v>
      </c>
    </row>
    <row r="12" spans="2:8" ht="15" customHeight="1">
      <c r="B12" s="223" t="s">
        <v>270</v>
      </c>
      <c r="C12" s="212">
        <v>2886.87234132</v>
      </c>
      <c r="D12" s="212">
        <v>2536.88625916</v>
      </c>
      <c r="E12" s="212">
        <v>3013.1</v>
      </c>
      <c r="F12" s="212">
        <v>3380</v>
      </c>
      <c r="G12" s="212">
        <v>4305.5</v>
      </c>
      <c r="H12" s="214">
        <v>3123.6</v>
      </c>
    </row>
    <row r="13" spans="2:8" ht="15" customHeight="1">
      <c r="B13" s="1795" t="s">
        <v>3059</v>
      </c>
      <c r="C13" s="1796">
        <v>3738.5214635499997</v>
      </c>
      <c r="D13" s="1796">
        <v>3511.0750526399997</v>
      </c>
      <c r="E13" s="1796">
        <v>4022.2</v>
      </c>
      <c r="F13" s="1796">
        <v>4170.3</v>
      </c>
      <c r="G13" s="1796">
        <v>5324.1</v>
      </c>
      <c r="H13" s="1797">
        <v>3533.3</v>
      </c>
    </row>
    <row r="14" spans="2:8" ht="15" customHeight="1">
      <c r="B14" s="223" t="s">
        <v>280</v>
      </c>
      <c r="C14" s="212">
        <v>2923.2505868799985</v>
      </c>
      <c r="D14" s="212">
        <v>2884.5202502400011</v>
      </c>
      <c r="E14" s="212">
        <v>3354.4</v>
      </c>
      <c r="F14" s="212">
        <v>3519.2</v>
      </c>
      <c r="G14" s="212">
        <v>4182.1000000000004</v>
      </c>
      <c r="H14" s="214">
        <v>3219.3</v>
      </c>
    </row>
    <row r="15" spans="2:8" ht="15" customHeight="1">
      <c r="B15" s="223" t="s">
        <v>304</v>
      </c>
      <c r="C15" s="212">
        <v>815.27087667000035</v>
      </c>
      <c r="D15" s="212">
        <v>626.55480240000031</v>
      </c>
      <c r="E15" s="212">
        <v>667.8</v>
      </c>
      <c r="F15" s="212">
        <v>651.1</v>
      </c>
      <c r="G15" s="212">
        <v>1142</v>
      </c>
      <c r="H15" s="214">
        <v>314</v>
      </c>
    </row>
    <row r="16" spans="2:8" ht="15" customHeight="1">
      <c r="B16" s="1798" t="s">
        <v>3059</v>
      </c>
      <c r="C16" s="1799">
        <v>3738.5214635499988</v>
      </c>
      <c r="D16" s="1799">
        <v>3511.0750526400016</v>
      </c>
      <c r="E16" s="1799">
        <v>4022.2</v>
      </c>
      <c r="F16" s="1799">
        <v>4170.3</v>
      </c>
      <c r="G16" s="1799">
        <v>5324.1</v>
      </c>
      <c r="H16" s="1800">
        <v>3533.3</v>
      </c>
    </row>
    <row r="17" spans="2:8" ht="15.75" customHeight="1">
      <c r="B17" s="220" t="s">
        <v>3060</v>
      </c>
      <c r="C17" s="4"/>
      <c r="D17" s="4"/>
      <c r="E17" s="4"/>
      <c r="F17" s="4"/>
      <c r="G17" s="4"/>
      <c r="H17" s="4"/>
    </row>
    <row r="18" spans="2:8">
      <c r="B18" s="3" t="s">
        <v>18</v>
      </c>
    </row>
  </sheetData>
  <mergeCells count="6">
    <mergeCell ref="G9:H9"/>
    <mergeCell ref="B9:B10"/>
    <mergeCell ref="C9:C10"/>
    <mergeCell ref="D9:D10"/>
    <mergeCell ref="E9:E10"/>
    <mergeCell ref="F9:F10"/>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2"/>
  <dimension ref="B1:J32"/>
  <sheetViews>
    <sheetView workbookViewId="0">
      <selection activeCell="M23" sqref="M23"/>
    </sheetView>
  </sheetViews>
  <sheetFormatPr defaultRowHeight="12"/>
  <cols>
    <col min="1" max="1" width="9.140625" style="3"/>
    <col min="2" max="2" width="48.42578125" style="3" customWidth="1"/>
    <col min="3" max="4" width="9.7109375" style="3" customWidth="1"/>
    <col min="5" max="5" width="10.140625" style="3" bestFit="1" customWidth="1"/>
    <col min="6" max="6" width="9.7109375" style="3" customWidth="1"/>
    <col min="7" max="7" width="10.140625" style="3" bestFit="1" customWidth="1"/>
    <col min="8" max="8" width="9.7109375" style="3" customWidth="1"/>
    <col min="9" max="9" width="10.140625" style="3" bestFit="1" customWidth="1"/>
    <col min="10" max="10" width="9.710937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row r="7" spans="2:10" ht="15" customHeight="1">
      <c r="B7" s="6" t="s">
        <v>3076</v>
      </c>
    </row>
    <row r="8" spans="2:10" ht="15" customHeight="1">
      <c r="B8" s="3" t="s">
        <v>56</v>
      </c>
    </row>
    <row r="9" spans="2:10" ht="15" customHeight="1">
      <c r="B9" s="2700" t="s">
        <v>113</v>
      </c>
      <c r="C9" s="2701" t="s">
        <v>2700</v>
      </c>
      <c r="D9" s="2702"/>
      <c r="E9" s="2702"/>
      <c r="F9" s="2702"/>
      <c r="G9" s="2702"/>
      <c r="H9" s="2702"/>
      <c r="I9" s="2702"/>
      <c r="J9" s="2702"/>
    </row>
    <row r="10" spans="2:10" ht="15" customHeight="1">
      <c r="B10" s="2700"/>
      <c r="C10" s="2703" t="s">
        <v>129</v>
      </c>
      <c r="D10" s="2703"/>
      <c r="E10" s="2704" t="s">
        <v>130</v>
      </c>
      <c r="F10" s="2704"/>
      <c r="G10" s="2704"/>
      <c r="H10" s="2704"/>
      <c r="I10" s="2705" t="s">
        <v>6</v>
      </c>
      <c r="J10" s="2706"/>
    </row>
    <row r="11" spans="2:10" ht="21" customHeight="1">
      <c r="B11" s="2700"/>
      <c r="C11" s="1125" t="s">
        <v>131</v>
      </c>
      <c r="D11" s="1125" t="s">
        <v>148</v>
      </c>
      <c r="E11" s="1125" t="s">
        <v>133</v>
      </c>
      <c r="F11" s="1125" t="s">
        <v>134</v>
      </c>
      <c r="G11" s="1125" t="s">
        <v>135</v>
      </c>
      <c r="H11" s="1125" t="s">
        <v>148</v>
      </c>
      <c r="I11" s="1125" t="s">
        <v>131</v>
      </c>
      <c r="J11" s="1126" t="s">
        <v>148</v>
      </c>
    </row>
    <row r="12" spans="2:10" ht="15" customHeight="1">
      <c r="B12" s="224" t="s">
        <v>136</v>
      </c>
      <c r="C12" s="2355">
        <v>0.1</v>
      </c>
      <c r="D12" s="2355">
        <v>0</v>
      </c>
      <c r="E12" s="2355">
        <v>2.6</v>
      </c>
      <c r="F12" s="2355">
        <v>0.2</v>
      </c>
      <c r="G12" s="2355" t="s">
        <v>35</v>
      </c>
      <c r="H12" s="2355" t="s">
        <v>35</v>
      </c>
      <c r="I12" s="2355">
        <v>2.7</v>
      </c>
      <c r="J12" s="2356">
        <v>0.1</v>
      </c>
    </row>
    <row r="13" spans="2:10" ht="15" customHeight="1">
      <c r="B13" s="224" t="s">
        <v>137</v>
      </c>
      <c r="C13" s="2355">
        <v>14.5</v>
      </c>
      <c r="D13" s="2355">
        <v>4.5999999999999996</v>
      </c>
      <c r="E13" s="2355">
        <v>38.700000000000003</v>
      </c>
      <c r="F13" s="2355">
        <v>2.6</v>
      </c>
      <c r="G13" s="2355" t="s">
        <v>35</v>
      </c>
      <c r="H13" s="2355" t="s">
        <v>35</v>
      </c>
      <c r="I13" s="2355">
        <v>53.2</v>
      </c>
      <c r="J13" s="2356">
        <v>1</v>
      </c>
    </row>
    <row r="14" spans="2:10" ht="15" customHeight="1">
      <c r="B14" s="224" t="s">
        <v>2843</v>
      </c>
      <c r="C14" s="2355" t="s">
        <v>35</v>
      </c>
      <c r="D14" s="2355" t="s">
        <v>35</v>
      </c>
      <c r="E14" s="2355">
        <v>9.3000000000000007</v>
      </c>
      <c r="F14" s="2355">
        <v>0.6</v>
      </c>
      <c r="G14" s="2355" t="s">
        <v>35</v>
      </c>
      <c r="H14" s="2355" t="s">
        <v>35</v>
      </c>
      <c r="I14" s="2355">
        <v>9.3000000000000007</v>
      </c>
      <c r="J14" s="2356">
        <v>0.2</v>
      </c>
    </row>
    <row r="15" spans="2:10" ht="15" customHeight="1">
      <c r="B15" s="224" t="s">
        <v>2834</v>
      </c>
      <c r="C15" s="2355">
        <v>12.2</v>
      </c>
      <c r="D15" s="2355">
        <v>3.9</v>
      </c>
      <c r="E15" s="2355" t="s">
        <v>35</v>
      </c>
      <c r="F15" s="2355" t="s">
        <v>35</v>
      </c>
      <c r="G15" s="2355" t="s">
        <v>35</v>
      </c>
      <c r="H15" s="2355" t="s">
        <v>35</v>
      </c>
      <c r="I15" s="2355">
        <v>12.2</v>
      </c>
      <c r="J15" s="2356">
        <v>0.2</v>
      </c>
    </row>
    <row r="16" spans="2:10" ht="15" customHeight="1">
      <c r="B16" s="224" t="s">
        <v>2844</v>
      </c>
      <c r="C16" s="2355">
        <v>8</v>
      </c>
      <c r="D16" s="2355">
        <v>2.6</v>
      </c>
      <c r="E16" s="2355">
        <v>6.7</v>
      </c>
      <c r="F16" s="2355">
        <v>0.5</v>
      </c>
      <c r="G16" s="2355">
        <v>0.2</v>
      </c>
      <c r="H16" s="2355" t="s">
        <v>35</v>
      </c>
      <c r="I16" s="2355">
        <v>15</v>
      </c>
      <c r="J16" s="2356">
        <v>0.3</v>
      </c>
    </row>
    <row r="17" spans="2:10" ht="15" customHeight="1">
      <c r="B17" s="224" t="s">
        <v>2845</v>
      </c>
      <c r="C17" s="2355" t="s">
        <v>35</v>
      </c>
      <c r="D17" s="2355" t="s">
        <v>35</v>
      </c>
      <c r="E17" s="2355" t="s">
        <v>35</v>
      </c>
      <c r="F17" s="2355" t="s">
        <v>35</v>
      </c>
      <c r="G17" s="2355" t="s">
        <v>35</v>
      </c>
      <c r="H17" s="2355" t="s">
        <v>35</v>
      </c>
      <c r="I17" s="2355" t="s">
        <v>35</v>
      </c>
      <c r="J17" s="2356" t="s">
        <v>35</v>
      </c>
    </row>
    <row r="18" spans="2:10" ht="15" customHeight="1">
      <c r="B18" s="224" t="s">
        <v>2836</v>
      </c>
      <c r="C18" s="2355">
        <v>4.9000000000000004</v>
      </c>
      <c r="D18" s="2355">
        <v>1.6</v>
      </c>
      <c r="E18" s="2355">
        <v>0.2</v>
      </c>
      <c r="F18" s="2355" t="s">
        <v>35</v>
      </c>
      <c r="G18" s="2355" t="s">
        <v>35</v>
      </c>
      <c r="H18" s="2355" t="s">
        <v>35</v>
      </c>
      <c r="I18" s="2355">
        <v>5.0999999999999996</v>
      </c>
      <c r="J18" s="2356">
        <v>0.1</v>
      </c>
    </row>
    <row r="19" spans="2:10" ht="15" customHeight="1">
      <c r="B19" s="224" t="s">
        <v>2837</v>
      </c>
      <c r="C19" s="2355">
        <v>99.7</v>
      </c>
      <c r="D19" s="2355">
        <v>31.9</v>
      </c>
      <c r="E19" s="2355">
        <v>13.2</v>
      </c>
      <c r="F19" s="2355">
        <v>0.9</v>
      </c>
      <c r="G19" s="2355" t="s">
        <v>35</v>
      </c>
      <c r="H19" s="2355" t="s">
        <v>35</v>
      </c>
      <c r="I19" s="2355">
        <v>112.8</v>
      </c>
      <c r="J19" s="2356">
        <v>2.1</v>
      </c>
    </row>
    <row r="20" spans="2:10" ht="15" customHeight="1">
      <c r="B20" s="224" t="s">
        <v>2835</v>
      </c>
      <c r="C20" s="2355">
        <v>32.1</v>
      </c>
      <c r="D20" s="2355">
        <v>10.3</v>
      </c>
      <c r="E20" s="2355">
        <v>36.299999999999997</v>
      </c>
      <c r="F20" s="2355">
        <v>2.5</v>
      </c>
      <c r="G20" s="2355" t="s">
        <v>35</v>
      </c>
      <c r="H20" s="2355" t="s">
        <v>35</v>
      </c>
      <c r="I20" s="2355">
        <v>68.400000000000006</v>
      </c>
      <c r="J20" s="2356">
        <v>1.3</v>
      </c>
    </row>
    <row r="21" spans="2:10" ht="15" customHeight="1">
      <c r="B21" s="224" t="s">
        <v>2838</v>
      </c>
      <c r="C21" s="2355">
        <v>56.4</v>
      </c>
      <c r="D21" s="2355">
        <v>18.100000000000001</v>
      </c>
      <c r="E21" s="2355">
        <v>11.8</v>
      </c>
      <c r="F21" s="2355">
        <v>0.8</v>
      </c>
      <c r="G21" s="2355">
        <v>0.5</v>
      </c>
      <c r="H21" s="2355" t="s">
        <v>35</v>
      </c>
      <c r="I21" s="2355">
        <v>68.7</v>
      </c>
      <c r="J21" s="2356">
        <v>1.3</v>
      </c>
    </row>
    <row r="22" spans="2:10" ht="15" customHeight="1">
      <c r="B22" s="224" t="s">
        <v>2939</v>
      </c>
      <c r="C22" s="2355" t="s">
        <v>35</v>
      </c>
      <c r="D22" s="2355" t="s">
        <v>35</v>
      </c>
      <c r="E22" s="2355">
        <v>554.70000000000005</v>
      </c>
      <c r="F22" s="2355">
        <v>37.5</v>
      </c>
      <c r="G22" s="2355" t="s">
        <v>35</v>
      </c>
      <c r="H22" s="2355" t="s">
        <v>35</v>
      </c>
      <c r="I22" s="2355">
        <v>554.70000000000005</v>
      </c>
      <c r="J22" s="2356">
        <v>10.4</v>
      </c>
    </row>
    <row r="23" spans="2:10" ht="15" customHeight="1">
      <c r="B23" s="224" t="s">
        <v>2840</v>
      </c>
      <c r="C23" s="2355">
        <v>13.9</v>
      </c>
      <c r="D23" s="2355">
        <v>4.4000000000000004</v>
      </c>
      <c r="E23" s="2355">
        <v>10.6</v>
      </c>
      <c r="F23" s="2355">
        <v>0.7</v>
      </c>
      <c r="G23" s="2355">
        <v>186.6</v>
      </c>
      <c r="H23" s="2355">
        <v>5.3</v>
      </c>
      <c r="I23" s="2355">
        <v>211.1</v>
      </c>
      <c r="J23" s="2356">
        <v>4</v>
      </c>
    </row>
    <row r="24" spans="2:10" ht="15" customHeight="1">
      <c r="B24" s="224" t="s">
        <v>2841</v>
      </c>
      <c r="C24" s="2355">
        <v>0.5</v>
      </c>
      <c r="D24" s="2355">
        <v>0.1</v>
      </c>
      <c r="E24" s="2355">
        <v>23.2</v>
      </c>
      <c r="F24" s="2355">
        <v>1.6</v>
      </c>
      <c r="G24" s="2355">
        <v>0.3</v>
      </c>
      <c r="H24" s="2355" t="s">
        <v>35</v>
      </c>
      <c r="I24" s="2355">
        <v>24</v>
      </c>
      <c r="J24" s="2356">
        <v>0.5</v>
      </c>
    </row>
    <row r="25" spans="2:10" ht="15" customHeight="1">
      <c r="B25" s="224" t="s">
        <v>2842</v>
      </c>
      <c r="C25" s="2355" t="s">
        <v>35</v>
      </c>
      <c r="D25" s="2355" t="s">
        <v>35</v>
      </c>
      <c r="E25" s="2355">
        <v>23.6</v>
      </c>
      <c r="F25" s="2355">
        <v>1.6</v>
      </c>
      <c r="G25" s="2355">
        <v>161.1</v>
      </c>
      <c r="H25" s="2355">
        <v>4.5999999999999996</v>
      </c>
      <c r="I25" s="2355">
        <v>184.6</v>
      </c>
      <c r="J25" s="2356">
        <v>3.5</v>
      </c>
    </row>
    <row r="26" spans="2:10" ht="15" customHeight="1">
      <c r="B26" s="224" t="s">
        <v>2846</v>
      </c>
      <c r="C26" s="2355">
        <v>17.3</v>
      </c>
      <c r="D26" s="2355">
        <v>5.5</v>
      </c>
      <c r="E26" s="2355">
        <v>59</v>
      </c>
      <c r="F26" s="2355">
        <v>4</v>
      </c>
      <c r="G26" s="2355">
        <v>1109.0999999999999</v>
      </c>
      <c r="H26" s="2355">
        <v>31.4</v>
      </c>
      <c r="I26" s="2355">
        <v>1185.4000000000001</v>
      </c>
      <c r="J26" s="2356">
        <v>22.3</v>
      </c>
    </row>
    <row r="27" spans="2:10" ht="15" customHeight="1">
      <c r="B27" s="224" t="s">
        <v>2847</v>
      </c>
      <c r="C27" s="1958">
        <v>6.3</v>
      </c>
      <c r="D27" s="1958">
        <v>2</v>
      </c>
      <c r="E27" s="1958">
        <v>112.1</v>
      </c>
      <c r="F27" s="1958">
        <v>7.6</v>
      </c>
      <c r="G27" s="1958">
        <v>2061.6999999999998</v>
      </c>
      <c r="H27" s="1958">
        <v>58.3</v>
      </c>
      <c r="I27" s="1958">
        <v>2180</v>
      </c>
      <c r="J27" s="1958">
        <v>40.9</v>
      </c>
    </row>
    <row r="28" spans="2:10" ht="15" customHeight="1">
      <c r="B28" s="224" t="s">
        <v>1518</v>
      </c>
      <c r="C28" s="2355">
        <v>6.4</v>
      </c>
      <c r="D28" s="2355">
        <v>2.1</v>
      </c>
      <c r="E28" s="2355">
        <v>572.6</v>
      </c>
      <c r="F28" s="2355">
        <v>38.700000000000003</v>
      </c>
      <c r="G28" s="2355">
        <v>13.7</v>
      </c>
      <c r="H28" s="2355">
        <v>0.4</v>
      </c>
      <c r="I28" s="2355">
        <v>592.70000000000005</v>
      </c>
      <c r="J28" s="2356">
        <v>11.1</v>
      </c>
    </row>
    <row r="29" spans="2:10" ht="15" customHeight="1">
      <c r="B29" s="224" t="s">
        <v>1499</v>
      </c>
      <c r="C29" s="2355">
        <v>39.9</v>
      </c>
      <c r="D29" s="2355">
        <v>12.8</v>
      </c>
      <c r="E29" s="2355">
        <v>4.3</v>
      </c>
      <c r="F29" s="2355">
        <v>0.3</v>
      </c>
      <c r="G29" s="2355" t="s">
        <v>35</v>
      </c>
      <c r="H29" s="2355" t="s">
        <v>35</v>
      </c>
      <c r="I29" s="2355">
        <v>44.2</v>
      </c>
      <c r="J29" s="2356">
        <v>0.8</v>
      </c>
    </row>
    <row r="30" spans="2:10" ht="15" customHeight="1">
      <c r="B30" s="1801" t="s">
        <v>3059</v>
      </c>
      <c r="C30" s="2357">
        <v>312.2</v>
      </c>
      <c r="D30" s="2358">
        <v>100</v>
      </c>
      <c r="E30" s="2358">
        <v>1478.6</v>
      </c>
      <c r="F30" s="2358">
        <v>100</v>
      </c>
      <c r="G30" s="2358">
        <v>3533.3</v>
      </c>
      <c r="H30" s="2358">
        <v>100</v>
      </c>
      <c r="I30" s="2358">
        <v>5324.1</v>
      </c>
      <c r="J30" s="2359">
        <v>100</v>
      </c>
    </row>
    <row r="31" spans="2:10" ht="15" customHeight="1">
      <c r="B31" s="1802" t="s">
        <v>3077</v>
      </c>
      <c r="C31" s="2360">
        <v>312.2</v>
      </c>
      <c r="D31" s="2361">
        <v>100</v>
      </c>
      <c r="E31" s="2361">
        <v>1472.2</v>
      </c>
      <c r="F31" s="2361">
        <v>99.6</v>
      </c>
      <c r="G31" s="2361">
        <v>2692</v>
      </c>
      <c r="H31" s="2361">
        <v>76.2</v>
      </c>
      <c r="I31" s="2361">
        <v>4476.3999999999996</v>
      </c>
      <c r="J31" s="2362">
        <v>84.1</v>
      </c>
    </row>
    <row r="32" spans="2:10">
      <c r="B32" s="205" t="s">
        <v>18</v>
      </c>
    </row>
  </sheetData>
  <mergeCells count="5">
    <mergeCell ref="B9:B11"/>
    <mergeCell ref="C9:J9"/>
    <mergeCell ref="C10:D10"/>
    <mergeCell ref="E10:H10"/>
    <mergeCell ref="I10:J10"/>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3"/>
  <dimension ref="B1:F31"/>
  <sheetViews>
    <sheetView workbookViewId="0">
      <selection activeCell="B7" sqref="B7"/>
    </sheetView>
  </sheetViews>
  <sheetFormatPr defaultRowHeight="12"/>
  <cols>
    <col min="1" max="1" width="9.140625" style="3"/>
    <col min="2" max="2" width="47.42578125" style="3" customWidth="1"/>
    <col min="3" max="3" width="14" style="3" customWidth="1"/>
    <col min="4" max="4" width="15.140625" style="3" customWidth="1"/>
    <col min="5" max="5" width="13.28515625" style="3" customWidth="1"/>
    <col min="6" max="6" width="9" style="3" customWidth="1"/>
    <col min="7" max="16384" width="9.140625" style="3"/>
  </cols>
  <sheetData>
    <row r="1" spans="2:6" ht="15" customHeight="1"/>
    <row r="2" spans="2:6" ht="15" customHeight="1"/>
    <row r="3" spans="2:6" ht="15" customHeight="1"/>
    <row r="4" spans="2:6" ht="15" customHeight="1"/>
    <row r="5" spans="2:6" ht="15" customHeight="1"/>
    <row r="6" spans="2:6" ht="15" customHeight="1"/>
    <row r="7" spans="2:6" ht="15" customHeight="1">
      <c r="B7" s="6" t="s">
        <v>3078</v>
      </c>
    </row>
    <row r="8" spans="2:6" ht="15" customHeight="1">
      <c r="B8" s="3" t="s">
        <v>56</v>
      </c>
    </row>
    <row r="9" spans="2:6" ht="15.75" customHeight="1">
      <c r="B9" s="2707" t="s">
        <v>113</v>
      </c>
      <c r="C9" s="2709" t="s">
        <v>2700</v>
      </c>
      <c r="D9" s="2710"/>
      <c r="E9" s="2710"/>
      <c r="F9" s="2710"/>
    </row>
    <row r="10" spans="2:6" ht="15.75" customHeight="1">
      <c r="B10" s="2707"/>
      <c r="C10" s="2711" t="s">
        <v>280</v>
      </c>
      <c r="D10" s="2711"/>
      <c r="E10" s="2711" t="s">
        <v>304</v>
      </c>
      <c r="F10" s="2712" t="s">
        <v>6</v>
      </c>
    </row>
    <row r="11" spans="2:6" ht="30" customHeight="1">
      <c r="B11" s="2708"/>
      <c r="C11" s="1780" t="s">
        <v>3079</v>
      </c>
      <c r="D11" s="1780" t="s">
        <v>3080</v>
      </c>
      <c r="E11" s="2711"/>
      <c r="F11" s="2713"/>
    </row>
    <row r="12" spans="2:6" ht="15" customHeight="1">
      <c r="B12" s="224" t="s">
        <v>136</v>
      </c>
      <c r="C12" s="213">
        <v>1.7</v>
      </c>
      <c r="D12" s="213">
        <v>1</v>
      </c>
      <c r="E12" s="213">
        <v>1.1000000000000001</v>
      </c>
      <c r="F12" s="226">
        <v>2.7</v>
      </c>
    </row>
    <row r="13" spans="2:6" ht="15" customHeight="1">
      <c r="B13" s="224" t="s">
        <v>137</v>
      </c>
      <c r="C13" s="213">
        <v>12.4</v>
      </c>
      <c r="D13" s="213">
        <v>9.4</v>
      </c>
      <c r="E13" s="213">
        <v>40.799999999999997</v>
      </c>
      <c r="F13" s="226">
        <v>53.2</v>
      </c>
    </row>
    <row r="14" spans="2:6" ht="15" customHeight="1">
      <c r="B14" s="224" t="s">
        <v>2843</v>
      </c>
      <c r="C14" s="213">
        <v>4.3</v>
      </c>
      <c r="D14" s="213">
        <v>2.2999999999999998</v>
      </c>
      <c r="E14" s="213">
        <v>4.9000000000000004</v>
      </c>
      <c r="F14" s="226">
        <v>9.3000000000000007</v>
      </c>
    </row>
    <row r="15" spans="2:6" ht="15" customHeight="1">
      <c r="B15" s="224" t="s">
        <v>2834</v>
      </c>
      <c r="C15" s="213">
        <v>10.9</v>
      </c>
      <c r="D15" s="213">
        <v>1.5</v>
      </c>
      <c r="E15" s="213">
        <v>1.4</v>
      </c>
      <c r="F15" s="226">
        <v>12.2</v>
      </c>
    </row>
    <row r="16" spans="2:6" ht="15" customHeight="1">
      <c r="B16" s="224" t="s">
        <v>2844</v>
      </c>
      <c r="C16" s="213">
        <v>5.2</v>
      </c>
      <c r="D16" s="213">
        <v>0.9</v>
      </c>
      <c r="E16" s="213">
        <v>9.8000000000000007</v>
      </c>
      <c r="F16" s="226">
        <v>15</v>
      </c>
    </row>
    <row r="17" spans="2:6" ht="15" customHeight="1">
      <c r="B17" s="224" t="s">
        <v>2845</v>
      </c>
      <c r="C17" s="213">
        <v>0</v>
      </c>
      <c r="D17" s="213">
        <v>0</v>
      </c>
      <c r="E17" s="213">
        <v>0</v>
      </c>
      <c r="F17" s="226">
        <v>0</v>
      </c>
    </row>
    <row r="18" spans="2:6" ht="15" customHeight="1">
      <c r="B18" s="224" t="s">
        <v>2836</v>
      </c>
      <c r="C18" s="213">
        <v>4.8</v>
      </c>
      <c r="D18" s="213">
        <v>4.8</v>
      </c>
      <c r="E18" s="213">
        <v>0.3</v>
      </c>
      <c r="F18" s="226">
        <v>5.0999999999999996</v>
      </c>
    </row>
    <row r="19" spans="2:6" ht="15" customHeight="1">
      <c r="B19" s="224" t="s">
        <v>2837</v>
      </c>
      <c r="C19" s="213">
        <v>103.5</v>
      </c>
      <c r="D19" s="213">
        <v>73.5</v>
      </c>
      <c r="E19" s="213">
        <v>9.3000000000000007</v>
      </c>
      <c r="F19" s="226">
        <v>112.8</v>
      </c>
    </row>
    <row r="20" spans="2:6" ht="15" customHeight="1">
      <c r="B20" s="224" t="s">
        <v>2835</v>
      </c>
      <c r="C20" s="213">
        <v>53.2</v>
      </c>
      <c r="D20" s="213">
        <v>0</v>
      </c>
      <c r="E20" s="213">
        <v>15.2</v>
      </c>
      <c r="F20" s="226">
        <v>68.400000000000006</v>
      </c>
    </row>
    <row r="21" spans="2:6" ht="15" customHeight="1">
      <c r="B21" s="224" t="s">
        <v>2838</v>
      </c>
      <c r="C21" s="213">
        <v>48.3</v>
      </c>
      <c r="D21" s="213">
        <v>42.7</v>
      </c>
      <c r="E21" s="213">
        <v>20.399999999999999</v>
      </c>
      <c r="F21" s="226">
        <v>68.7</v>
      </c>
    </row>
    <row r="22" spans="2:6" ht="15" customHeight="1">
      <c r="B22" s="224" t="s">
        <v>2939</v>
      </c>
      <c r="C22" s="213">
        <v>395.5</v>
      </c>
      <c r="D22" s="213">
        <v>383.8</v>
      </c>
      <c r="E22" s="213">
        <v>159.1</v>
      </c>
      <c r="F22" s="226">
        <v>554.70000000000005</v>
      </c>
    </row>
    <row r="23" spans="2:6" ht="15" customHeight="1">
      <c r="B23" s="224" t="s">
        <v>2840</v>
      </c>
      <c r="C23" s="213">
        <v>199.8</v>
      </c>
      <c r="D23" s="213">
        <v>17.7</v>
      </c>
      <c r="E23" s="213">
        <v>11.3</v>
      </c>
      <c r="F23" s="226">
        <v>211.1</v>
      </c>
    </row>
    <row r="24" spans="2:6" ht="15" customHeight="1">
      <c r="B24" s="224" t="s">
        <v>2841</v>
      </c>
      <c r="C24" s="213">
        <v>24</v>
      </c>
      <c r="D24" s="213">
        <v>0.1</v>
      </c>
      <c r="E24" s="213">
        <v>0</v>
      </c>
      <c r="F24" s="226">
        <v>24</v>
      </c>
    </row>
    <row r="25" spans="2:6" ht="15" customHeight="1">
      <c r="B25" s="224" t="s">
        <v>2842</v>
      </c>
      <c r="C25" s="213">
        <v>39.6</v>
      </c>
      <c r="D25" s="213">
        <v>4.4000000000000004</v>
      </c>
      <c r="E25" s="213">
        <v>145.1</v>
      </c>
      <c r="F25" s="226">
        <v>184.6</v>
      </c>
    </row>
    <row r="26" spans="2:6" ht="15" customHeight="1">
      <c r="B26" s="224" t="s">
        <v>2846</v>
      </c>
      <c r="C26" s="213">
        <v>1093.5</v>
      </c>
      <c r="D26" s="213">
        <v>10.7</v>
      </c>
      <c r="E26" s="213">
        <v>91.8</v>
      </c>
      <c r="F26" s="226">
        <v>1185.4000000000001</v>
      </c>
    </row>
    <row r="27" spans="2:6" ht="15" customHeight="1">
      <c r="B27" s="224" t="s">
        <v>2847</v>
      </c>
      <c r="C27" s="213">
        <v>2049.6</v>
      </c>
      <c r="D27" s="213">
        <v>742.7</v>
      </c>
      <c r="E27" s="213">
        <v>130.5</v>
      </c>
      <c r="F27" s="226">
        <v>2180</v>
      </c>
    </row>
    <row r="28" spans="2:6" ht="15" customHeight="1">
      <c r="B28" s="224" t="s">
        <v>1518</v>
      </c>
      <c r="C28" s="213">
        <v>124.3</v>
      </c>
      <c r="D28" s="213">
        <v>109.3</v>
      </c>
      <c r="E28" s="213">
        <v>468.5</v>
      </c>
      <c r="F28" s="226">
        <v>592.70000000000005</v>
      </c>
    </row>
    <row r="29" spans="2:6" ht="15" customHeight="1">
      <c r="B29" s="224" t="s">
        <v>1499</v>
      </c>
      <c r="C29" s="213">
        <v>11.6</v>
      </c>
      <c r="D29" s="213">
        <v>11.5</v>
      </c>
      <c r="E29" s="213">
        <v>32.6</v>
      </c>
      <c r="F29" s="226">
        <v>44.2</v>
      </c>
    </row>
    <row r="30" spans="2:6" ht="15" customHeight="1">
      <c r="B30" s="1801" t="s">
        <v>3059</v>
      </c>
      <c r="C30" s="1803">
        <v>4182.1000000000004</v>
      </c>
      <c r="D30" s="1803">
        <v>1416.3</v>
      </c>
      <c r="E30" s="1803">
        <v>1142</v>
      </c>
      <c r="F30" s="1804">
        <v>5324.1</v>
      </c>
    </row>
    <row r="31" spans="2:6">
      <c r="B31" s="205" t="s">
        <v>18</v>
      </c>
    </row>
  </sheetData>
  <mergeCells count="5">
    <mergeCell ref="B9:B11"/>
    <mergeCell ref="C9:F9"/>
    <mergeCell ref="C10:D10"/>
    <mergeCell ref="E10:E11"/>
    <mergeCell ref="F10:F11"/>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4"/>
  <dimension ref="B1:H32"/>
  <sheetViews>
    <sheetView workbookViewId="0">
      <selection activeCell="B33" sqref="B33"/>
    </sheetView>
  </sheetViews>
  <sheetFormatPr defaultRowHeight="12"/>
  <cols>
    <col min="1" max="1" width="9.140625" style="3"/>
    <col min="2" max="2" width="46.85546875" style="3" customWidth="1"/>
    <col min="3" max="6" width="7.7109375" style="3" customWidth="1"/>
    <col min="7" max="8" width="9.7109375" style="3" customWidth="1"/>
    <col min="9" max="16384" width="9.140625" style="3"/>
  </cols>
  <sheetData>
    <row r="1" spans="2:8" ht="15" customHeight="1"/>
    <row r="2" spans="2:8" ht="15" customHeight="1"/>
    <row r="3" spans="2:8" ht="15" customHeight="1"/>
    <row r="4" spans="2:8" ht="15" customHeight="1"/>
    <row r="5" spans="2:8" ht="15" customHeight="1"/>
    <row r="6" spans="2:8" ht="15" customHeight="1"/>
    <row r="7" spans="2:8" ht="15" customHeight="1">
      <c r="B7" s="6" t="s">
        <v>3092</v>
      </c>
    </row>
    <row r="8" spans="2:8" ht="15" customHeight="1">
      <c r="B8" s="3" t="s">
        <v>56</v>
      </c>
    </row>
    <row r="9" spans="2:8" ht="15" customHeight="1">
      <c r="B9" s="2707" t="s">
        <v>143</v>
      </c>
      <c r="C9" s="2713" t="s">
        <v>2700</v>
      </c>
      <c r="D9" s="2714"/>
      <c r="E9" s="2714"/>
      <c r="F9" s="2714"/>
      <c r="G9" s="2714"/>
      <c r="H9" s="2714"/>
    </row>
    <row r="10" spans="2:8" ht="15" customHeight="1">
      <c r="B10" s="2707"/>
      <c r="C10" s="2715" t="s">
        <v>144</v>
      </c>
      <c r="D10" s="2716"/>
      <c r="E10" s="2717"/>
      <c r="F10" s="2715" t="s">
        <v>131</v>
      </c>
      <c r="G10" s="2716"/>
      <c r="H10" s="2716"/>
    </row>
    <row r="11" spans="2:8" ht="15" customHeight="1">
      <c r="B11" s="2707"/>
      <c r="C11" s="1127" t="s">
        <v>145</v>
      </c>
      <c r="D11" s="1127" t="s">
        <v>146</v>
      </c>
      <c r="E11" s="1127" t="s">
        <v>6</v>
      </c>
      <c r="F11" s="1127" t="s">
        <v>145</v>
      </c>
      <c r="G11" s="1127" t="s">
        <v>146</v>
      </c>
      <c r="H11" s="1128" t="s">
        <v>6</v>
      </c>
    </row>
    <row r="12" spans="2:8" ht="15" customHeight="1">
      <c r="B12" s="225" t="s">
        <v>136</v>
      </c>
      <c r="C12" s="227">
        <v>3</v>
      </c>
      <c r="D12" s="227">
        <v>9</v>
      </c>
      <c r="E12" s="227">
        <v>12</v>
      </c>
      <c r="F12" s="213">
        <v>0.4</v>
      </c>
      <c r="G12" s="213">
        <v>2.4</v>
      </c>
      <c r="H12" s="226">
        <v>2.7</v>
      </c>
    </row>
    <row r="13" spans="2:8" ht="15" customHeight="1">
      <c r="B13" s="225" t="s">
        <v>137</v>
      </c>
      <c r="C13" s="227">
        <v>17</v>
      </c>
      <c r="D13" s="227">
        <v>72</v>
      </c>
      <c r="E13" s="227">
        <v>89</v>
      </c>
      <c r="F13" s="213">
        <v>8.1</v>
      </c>
      <c r="G13" s="213">
        <v>45.1</v>
      </c>
      <c r="H13" s="226">
        <v>53.2</v>
      </c>
    </row>
    <row r="14" spans="2:8" ht="15" customHeight="1">
      <c r="B14" s="225" t="s">
        <v>2843</v>
      </c>
      <c r="C14" s="227">
        <v>10</v>
      </c>
      <c r="D14" s="227">
        <v>22</v>
      </c>
      <c r="E14" s="227">
        <v>32</v>
      </c>
      <c r="F14" s="213">
        <v>1.6</v>
      </c>
      <c r="G14" s="213">
        <v>7.7</v>
      </c>
      <c r="H14" s="226">
        <v>9.3000000000000007</v>
      </c>
    </row>
    <row r="15" spans="2:8" ht="15" customHeight="1">
      <c r="B15" s="225" t="s">
        <v>2834</v>
      </c>
      <c r="C15" s="227">
        <v>3</v>
      </c>
      <c r="D15" s="227">
        <v>6</v>
      </c>
      <c r="E15" s="227">
        <v>9</v>
      </c>
      <c r="F15" s="213">
        <v>2.4</v>
      </c>
      <c r="G15" s="213">
        <v>9.8000000000000007</v>
      </c>
      <c r="H15" s="226">
        <v>12.2</v>
      </c>
    </row>
    <row r="16" spans="2:8" ht="15" customHeight="1">
      <c r="B16" s="225" t="s">
        <v>2844</v>
      </c>
      <c r="C16" s="227">
        <v>3</v>
      </c>
      <c r="D16" s="227">
        <v>27</v>
      </c>
      <c r="E16" s="227">
        <v>30</v>
      </c>
      <c r="F16" s="213">
        <v>1.1000000000000001</v>
      </c>
      <c r="G16" s="213">
        <v>13.9</v>
      </c>
      <c r="H16" s="226">
        <v>15</v>
      </c>
    </row>
    <row r="17" spans="2:8" ht="15" customHeight="1">
      <c r="B17" s="225" t="s">
        <v>2845</v>
      </c>
      <c r="C17" s="227">
        <v>0</v>
      </c>
      <c r="D17" s="227">
        <v>0</v>
      </c>
      <c r="E17" s="227">
        <v>0</v>
      </c>
      <c r="F17" s="213">
        <v>0</v>
      </c>
      <c r="G17" s="213">
        <v>0</v>
      </c>
      <c r="H17" s="226">
        <v>0</v>
      </c>
    </row>
    <row r="18" spans="2:8" ht="15" customHeight="1">
      <c r="B18" s="225" t="s">
        <v>2836</v>
      </c>
      <c r="C18" s="227">
        <v>0</v>
      </c>
      <c r="D18" s="227">
        <v>19</v>
      </c>
      <c r="E18" s="227">
        <v>19</v>
      </c>
      <c r="F18" s="213">
        <v>0</v>
      </c>
      <c r="G18" s="213">
        <v>5.0999999999999996</v>
      </c>
      <c r="H18" s="226">
        <v>5.0999999999999996</v>
      </c>
    </row>
    <row r="19" spans="2:8" ht="15" customHeight="1">
      <c r="B19" s="225" t="s">
        <v>2837</v>
      </c>
      <c r="C19" s="227">
        <v>0</v>
      </c>
      <c r="D19" s="227">
        <v>30</v>
      </c>
      <c r="E19" s="227">
        <v>30</v>
      </c>
      <c r="F19" s="213">
        <v>0</v>
      </c>
      <c r="G19" s="213">
        <v>112.8</v>
      </c>
      <c r="H19" s="226">
        <v>112.8</v>
      </c>
    </row>
    <row r="20" spans="2:8" ht="15" customHeight="1">
      <c r="B20" s="225" t="s">
        <v>2835</v>
      </c>
      <c r="C20" s="227">
        <v>22</v>
      </c>
      <c r="D20" s="227">
        <v>55</v>
      </c>
      <c r="E20" s="227">
        <v>77</v>
      </c>
      <c r="F20" s="213">
        <v>6.8</v>
      </c>
      <c r="G20" s="213">
        <v>61.6</v>
      </c>
      <c r="H20" s="226">
        <v>68.400000000000006</v>
      </c>
    </row>
    <row r="21" spans="2:8" ht="15" customHeight="1">
      <c r="B21" s="225" t="s">
        <v>2838</v>
      </c>
      <c r="C21" s="227">
        <v>42</v>
      </c>
      <c r="D21" s="227">
        <v>108</v>
      </c>
      <c r="E21" s="227">
        <v>150</v>
      </c>
      <c r="F21" s="213">
        <v>9.6</v>
      </c>
      <c r="G21" s="213">
        <v>59.1</v>
      </c>
      <c r="H21" s="226">
        <v>68.7</v>
      </c>
    </row>
    <row r="22" spans="2:8" ht="15" customHeight="1">
      <c r="B22" s="225" t="s">
        <v>2939</v>
      </c>
      <c r="C22" s="227">
        <v>8</v>
      </c>
      <c r="D22" s="227">
        <v>44</v>
      </c>
      <c r="E22" s="227">
        <v>52</v>
      </c>
      <c r="F22" s="213">
        <v>7</v>
      </c>
      <c r="G22" s="213">
        <v>547.70000000000005</v>
      </c>
      <c r="H22" s="226">
        <v>554.70000000000005</v>
      </c>
    </row>
    <row r="23" spans="2:8" ht="15" customHeight="1">
      <c r="B23" s="225" t="s">
        <v>2840</v>
      </c>
      <c r="C23" s="227">
        <v>15</v>
      </c>
      <c r="D23" s="227">
        <v>33</v>
      </c>
      <c r="E23" s="227">
        <v>48</v>
      </c>
      <c r="F23" s="213">
        <v>26.7</v>
      </c>
      <c r="G23" s="213">
        <v>184.4</v>
      </c>
      <c r="H23" s="226">
        <v>211.1</v>
      </c>
    </row>
    <row r="24" spans="2:8" ht="15" customHeight="1">
      <c r="B24" s="225" t="s">
        <v>2841</v>
      </c>
      <c r="C24" s="227">
        <v>3</v>
      </c>
      <c r="D24" s="227">
        <v>8</v>
      </c>
      <c r="E24" s="227">
        <v>11</v>
      </c>
      <c r="F24" s="213">
        <v>0.3</v>
      </c>
      <c r="G24" s="213">
        <v>23.6</v>
      </c>
      <c r="H24" s="226">
        <v>24</v>
      </c>
    </row>
    <row r="25" spans="2:8" ht="15" customHeight="1">
      <c r="B25" s="225" t="s">
        <v>2842</v>
      </c>
      <c r="C25" s="227">
        <v>41</v>
      </c>
      <c r="D25" s="227">
        <v>125</v>
      </c>
      <c r="E25" s="227">
        <v>166</v>
      </c>
      <c r="F25" s="213">
        <v>26.4</v>
      </c>
      <c r="G25" s="213">
        <v>158.30000000000001</v>
      </c>
      <c r="H25" s="226">
        <v>184.6</v>
      </c>
    </row>
    <row r="26" spans="2:8" ht="15" customHeight="1">
      <c r="B26" s="225" t="s">
        <v>2846</v>
      </c>
      <c r="C26" s="227">
        <v>22</v>
      </c>
      <c r="D26" s="227">
        <v>80</v>
      </c>
      <c r="E26" s="227">
        <v>102</v>
      </c>
      <c r="F26" s="213">
        <v>80.5</v>
      </c>
      <c r="G26" s="213">
        <v>1104.8</v>
      </c>
      <c r="H26" s="226">
        <v>1185.4000000000001</v>
      </c>
    </row>
    <row r="27" spans="2:8" ht="15" customHeight="1">
      <c r="B27" s="225" t="s">
        <v>2847</v>
      </c>
      <c r="C27" s="227">
        <v>3</v>
      </c>
      <c r="D27" s="227">
        <v>36</v>
      </c>
      <c r="E27" s="227">
        <v>39</v>
      </c>
      <c r="F27" s="213">
        <v>6.5</v>
      </c>
      <c r="G27" s="213">
        <v>2173.6</v>
      </c>
      <c r="H27" s="226">
        <v>2180</v>
      </c>
    </row>
    <row r="28" spans="2:8" ht="15" customHeight="1">
      <c r="B28" s="225" t="s">
        <v>1518</v>
      </c>
      <c r="C28" s="227">
        <v>0</v>
      </c>
      <c r="D28" s="227">
        <v>35</v>
      </c>
      <c r="E28" s="227">
        <v>35</v>
      </c>
      <c r="F28" s="213">
        <v>0</v>
      </c>
      <c r="G28" s="213">
        <v>592.70000000000005</v>
      </c>
      <c r="H28" s="226">
        <v>592.70000000000005</v>
      </c>
    </row>
    <row r="29" spans="2:8" ht="15" customHeight="1">
      <c r="B29" s="225" t="s">
        <v>1499</v>
      </c>
      <c r="C29" s="227">
        <v>1</v>
      </c>
      <c r="D29" s="227">
        <v>34</v>
      </c>
      <c r="E29" s="227">
        <v>35</v>
      </c>
      <c r="F29" s="213">
        <v>1.5</v>
      </c>
      <c r="G29" s="213">
        <v>42.7</v>
      </c>
      <c r="H29" s="226">
        <v>44.2</v>
      </c>
    </row>
    <row r="30" spans="2:8" ht="15" customHeight="1">
      <c r="B30" s="1807" t="s">
        <v>3059</v>
      </c>
      <c r="C30" s="1805">
        <v>193</v>
      </c>
      <c r="D30" s="1805">
        <v>743</v>
      </c>
      <c r="E30" s="1805">
        <v>936</v>
      </c>
      <c r="F30" s="1806">
        <v>178.8</v>
      </c>
      <c r="G30" s="1806">
        <v>5145.3</v>
      </c>
      <c r="H30" s="1808">
        <v>5324.1</v>
      </c>
    </row>
    <row r="31" spans="2:8" ht="22.5" customHeight="1">
      <c r="B31" s="2718" t="s">
        <v>3093</v>
      </c>
      <c r="C31" s="2718"/>
      <c r="D31" s="2718"/>
      <c r="E31" s="2718"/>
      <c r="F31" s="2718"/>
      <c r="G31" s="2718"/>
      <c r="H31" s="2718"/>
    </row>
    <row r="32" spans="2:8">
      <c r="B32" s="205" t="s">
        <v>18</v>
      </c>
    </row>
  </sheetData>
  <mergeCells count="5">
    <mergeCell ref="B9:B11"/>
    <mergeCell ref="C9:H9"/>
    <mergeCell ref="C10:E10"/>
    <mergeCell ref="F10:H10"/>
    <mergeCell ref="B31:H31"/>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5"/>
  <dimension ref="B1:E40"/>
  <sheetViews>
    <sheetView topLeftCell="A7" workbookViewId="0">
      <selection activeCell="B7" sqref="B7"/>
    </sheetView>
  </sheetViews>
  <sheetFormatPr defaultRowHeight="12"/>
  <cols>
    <col min="1" max="1" width="9.140625" style="3"/>
    <col min="2" max="2" width="40.7109375" style="3" customWidth="1"/>
    <col min="3" max="3" width="9.5703125" style="3" customWidth="1"/>
    <col min="4" max="4" width="9.42578125" style="3" customWidth="1"/>
    <col min="5" max="5" width="12.140625" style="3" customWidth="1"/>
    <col min="6" max="16384" width="9.140625" style="3"/>
  </cols>
  <sheetData>
    <row r="1" spans="2:5" ht="15" customHeight="1"/>
    <row r="2" spans="2:5" ht="15" customHeight="1"/>
    <row r="3" spans="2:5" ht="15" customHeight="1"/>
    <row r="4" spans="2:5" ht="15" customHeight="1"/>
    <row r="5" spans="2:5" ht="15" customHeight="1"/>
    <row r="6" spans="2:5" ht="15" customHeight="1"/>
    <row r="7" spans="2:5" ht="15" customHeight="1">
      <c r="B7" s="6" t="s">
        <v>3094</v>
      </c>
    </row>
    <row r="8" spans="2:5" ht="15" customHeight="1">
      <c r="B8" s="3" t="s">
        <v>56</v>
      </c>
    </row>
    <row r="9" spans="2:5" ht="15" customHeight="1">
      <c r="B9" s="2721" t="s">
        <v>147</v>
      </c>
      <c r="C9" s="2719" t="s">
        <v>2700</v>
      </c>
      <c r="D9" s="2719"/>
      <c r="E9" s="2720"/>
    </row>
    <row r="10" spans="2:5" ht="26.25" customHeight="1">
      <c r="B10" s="2722"/>
      <c r="C10" s="1812" t="s">
        <v>131</v>
      </c>
      <c r="D10" s="1812" t="s">
        <v>148</v>
      </c>
      <c r="E10" s="1813" t="s">
        <v>149</v>
      </c>
    </row>
    <row r="11" spans="2:5" ht="15" customHeight="1">
      <c r="B11" s="1809" t="s">
        <v>150</v>
      </c>
      <c r="C11" s="1810">
        <v>1018.6</v>
      </c>
      <c r="D11" s="1810">
        <v>19.100000000000001</v>
      </c>
      <c r="E11" s="1811">
        <v>409.7</v>
      </c>
    </row>
    <row r="12" spans="2:5" ht="15" customHeight="1">
      <c r="B12" s="228" t="s">
        <v>151</v>
      </c>
      <c r="C12" s="229">
        <v>26.5</v>
      </c>
      <c r="D12" s="229">
        <v>0.5</v>
      </c>
      <c r="E12" s="230">
        <v>1.5</v>
      </c>
    </row>
    <row r="13" spans="2:5" ht="15" customHeight="1">
      <c r="B13" s="228" t="s">
        <v>305</v>
      </c>
      <c r="C13" s="229">
        <v>412.9</v>
      </c>
      <c r="D13" s="229">
        <v>7.8</v>
      </c>
      <c r="E13" s="230">
        <v>239.7</v>
      </c>
    </row>
    <row r="14" spans="2:5" ht="15" customHeight="1">
      <c r="B14" s="228" t="s">
        <v>306</v>
      </c>
      <c r="C14" s="229">
        <v>151</v>
      </c>
      <c r="D14" s="229">
        <v>2.8</v>
      </c>
      <c r="E14" s="230">
        <v>149.69999999999999</v>
      </c>
    </row>
    <row r="15" spans="2:5" ht="15" customHeight="1">
      <c r="B15" s="228" t="s">
        <v>307</v>
      </c>
      <c r="C15" s="229">
        <v>401</v>
      </c>
      <c r="D15" s="229">
        <v>7.5</v>
      </c>
      <c r="E15" s="231"/>
    </row>
    <row r="16" spans="2:5" ht="15" customHeight="1">
      <c r="B16" s="232" t="s">
        <v>308</v>
      </c>
      <c r="C16" s="229">
        <v>0.5</v>
      </c>
      <c r="D16" s="229">
        <v>0</v>
      </c>
      <c r="E16" s="231"/>
    </row>
    <row r="17" spans="2:5" ht="15" customHeight="1">
      <c r="B17" s="232" t="s">
        <v>309</v>
      </c>
      <c r="C17" s="229">
        <v>103.3</v>
      </c>
      <c r="D17" s="229">
        <v>1.9</v>
      </c>
      <c r="E17" s="231"/>
    </row>
    <row r="18" spans="2:5" ht="15" customHeight="1">
      <c r="B18" s="232" t="s">
        <v>3095</v>
      </c>
      <c r="C18" s="229">
        <v>20.5</v>
      </c>
      <c r="D18" s="229">
        <v>0.4</v>
      </c>
      <c r="E18" s="231"/>
    </row>
    <row r="19" spans="2:5" ht="15" customHeight="1">
      <c r="B19" s="232" t="s">
        <v>310</v>
      </c>
      <c r="C19" s="229">
        <v>0</v>
      </c>
      <c r="D19" s="229">
        <v>0</v>
      </c>
      <c r="E19" s="231"/>
    </row>
    <row r="20" spans="2:5" ht="15" customHeight="1">
      <c r="B20" s="232" t="s">
        <v>3096</v>
      </c>
      <c r="C20" s="229">
        <v>2.2000000000000002</v>
      </c>
      <c r="D20" s="229">
        <v>0</v>
      </c>
      <c r="E20" s="231"/>
    </row>
    <row r="21" spans="2:5" ht="15" customHeight="1">
      <c r="B21" s="232" t="s">
        <v>152</v>
      </c>
      <c r="C21" s="229">
        <v>218.6</v>
      </c>
      <c r="D21" s="229">
        <v>4.0999999999999996</v>
      </c>
      <c r="E21" s="231"/>
    </row>
    <row r="22" spans="2:5" ht="15" customHeight="1">
      <c r="B22" s="232" t="s">
        <v>153</v>
      </c>
      <c r="C22" s="229">
        <v>55.9</v>
      </c>
      <c r="D22" s="229">
        <v>1.1000000000000001</v>
      </c>
      <c r="E22" s="231"/>
    </row>
    <row r="23" spans="2:5" ht="15" customHeight="1">
      <c r="B23" s="233" t="s">
        <v>154</v>
      </c>
      <c r="C23" s="229">
        <v>0.2</v>
      </c>
      <c r="D23" s="229">
        <v>0</v>
      </c>
      <c r="E23" s="231"/>
    </row>
    <row r="24" spans="2:5" ht="15" customHeight="1">
      <c r="B24" s="228" t="s">
        <v>311</v>
      </c>
      <c r="C24" s="229">
        <v>26.9</v>
      </c>
      <c r="D24" s="229">
        <v>0.5</v>
      </c>
      <c r="E24" s="230">
        <v>18.899999999999999</v>
      </c>
    </row>
    <row r="25" spans="2:5" ht="15" customHeight="1">
      <c r="B25" s="1809" t="s">
        <v>155</v>
      </c>
      <c r="C25" s="1810">
        <v>3457.8</v>
      </c>
      <c r="D25" s="1810">
        <v>64.900000000000006</v>
      </c>
      <c r="E25" s="1811">
        <v>2282.3000000000002</v>
      </c>
    </row>
    <row r="26" spans="2:5" ht="15" customHeight="1">
      <c r="B26" s="228" t="s">
        <v>312</v>
      </c>
      <c r="C26" s="229">
        <v>2625</v>
      </c>
      <c r="D26" s="229">
        <v>49.3</v>
      </c>
      <c r="E26" s="230">
        <v>2281.1</v>
      </c>
    </row>
    <row r="27" spans="2:5" ht="15" customHeight="1">
      <c r="B27" s="228" t="s">
        <v>313</v>
      </c>
      <c r="C27" s="229">
        <v>832.8</v>
      </c>
      <c r="D27" s="229">
        <v>15.6</v>
      </c>
      <c r="E27" s="230">
        <v>1.2</v>
      </c>
    </row>
    <row r="28" spans="2:5" ht="15" customHeight="1">
      <c r="B28" s="232" t="s">
        <v>308</v>
      </c>
      <c r="C28" s="229">
        <v>4.5999999999999996</v>
      </c>
      <c r="D28" s="229">
        <v>0.1</v>
      </c>
      <c r="E28" s="231"/>
    </row>
    <row r="29" spans="2:5" ht="15" customHeight="1">
      <c r="B29" s="232" t="s">
        <v>309</v>
      </c>
      <c r="C29" s="229">
        <v>107.5</v>
      </c>
      <c r="D29" s="229">
        <v>2</v>
      </c>
      <c r="E29" s="231"/>
    </row>
    <row r="30" spans="2:5" ht="15" customHeight="1">
      <c r="B30" s="232" t="s">
        <v>3095</v>
      </c>
      <c r="C30" s="229">
        <v>147</v>
      </c>
      <c r="D30" s="229">
        <v>2.8</v>
      </c>
      <c r="E30" s="231"/>
    </row>
    <row r="31" spans="2:5" ht="15" customHeight="1">
      <c r="B31" s="232" t="s">
        <v>310</v>
      </c>
      <c r="C31" s="229">
        <v>0.7</v>
      </c>
      <c r="D31" s="229">
        <v>0</v>
      </c>
      <c r="E31" s="231"/>
    </row>
    <row r="32" spans="2:5" ht="15" customHeight="1">
      <c r="B32" s="232" t="s">
        <v>3096</v>
      </c>
      <c r="C32" s="229">
        <v>81.099999999999994</v>
      </c>
      <c r="D32" s="229">
        <v>1.5</v>
      </c>
      <c r="E32" s="231"/>
    </row>
    <row r="33" spans="2:5" ht="15" customHeight="1">
      <c r="B33" s="234" t="s">
        <v>156</v>
      </c>
      <c r="C33" s="229">
        <v>123</v>
      </c>
      <c r="D33" s="229">
        <v>2.2999999999999998</v>
      </c>
      <c r="E33" s="231"/>
    </row>
    <row r="34" spans="2:5" ht="15" customHeight="1">
      <c r="B34" s="234" t="s">
        <v>157</v>
      </c>
      <c r="C34" s="229">
        <v>368.7</v>
      </c>
      <c r="D34" s="229">
        <v>6.9</v>
      </c>
      <c r="E34" s="230">
        <v>1.2</v>
      </c>
    </row>
    <row r="35" spans="2:5" ht="15" customHeight="1">
      <c r="B35" s="228" t="s">
        <v>314</v>
      </c>
      <c r="C35" s="229">
        <v>0</v>
      </c>
      <c r="D35" s="229">
        <v>0</v>
      </c>
      <c r="E35" s="230"/>
    </row>
    <row r="36" spans="2:5" ht="15" customHeight="1">
      <c r="B36" s="1809" t="s">
        <v>3097</v>
      </c>
      <c r="C36" s="1810">
        <v>4476.3999999999996</v>
      </c>
      <c r="D36" s="1810">
        <v>84.1</v>
      </c>
      <c r="E36" s="1811">
        <v>2692</v>
      </c>
    </row>
    <row r="37" spans="2:5" ht="15" customHeight="1">
      <c r="B37" s="233" t="s">
        <v>158</v>
      </c>
      <c r="C37" s="229">
        <v>0.6</v>
      </c>
      <c r="D37" s="229">
        <v>0</v>
      </c>
      <c r="E37" s="230">
        <v>0.6</v>
      </c>
    </row>
    <row r="38" spans="2:5" ht="15" customHeight="1">
      <c r="B38" s="233" t="s">
        <v>159</v>
      </c>
      <c r="C38" s="229">
        <v>847.1</v>
      </c>
      <c r="D38" s="229">
        <v>15.9</v>
      </c>
      <c r="E38" s="230">
        <v>840.7</v>
      </c>
    </row>
    <row r="39" spans="2:5" ht="15" customHeight="1">
      <c r="B39" s="1814" t="s">
        <v>3098</v>
      </c>
      <c r="C39" s="1815">
        <v>5324.1</v>
      </c>
      <c r="D39" s="1815">
        <v>100</v>
      </c>
      <c r="E39" s="1816">
        <v>3533.3</v>
      </c>
    </row>
    <row r="40" spans="2:5">
      <c r="B40" s="205" t="s">
        <v>18</v>
      </c>
    </row>
  </sheetData>
  <mergeCells count="2">
    <mergeCell ref="C9:E9"/>
    <mergeCell ref="B9:B10"/>
  </mergeCells>
  <conditionalFormatting sqref="E12:E24 E37:E38 E26:E35">
    <cfRule type="cellIs" dxfId="1" priority="1" operator="equal">
      <formula>0</formula>
    </cfRule>
  </conditionalFormatting>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6"/>
  <dimension ref="B1:D24"/>
  <sheetViews>
    <sheetView workbookViewId="0">
      <selection activeCell="C25" sqref="C25"/>
    </sheetView>
  </sheetViews>
  <sheetFormatPr defaultRowHeight="12"/>
  <cols>
    <col min="1" max="1" width="9.140625" style="3"/>
    <col min="2" max="2" width="39.7109375" style="3" customWidth="1"/>
    <col min="3" max="3" width="9.5703125" style="3" customWidth="1"/>
    <col min="4" max="4" width="10.42578125" style="3" customWidth="1"/>
    <col min="5" max="16384" width="9.140625" style="3"/>
  </cols>
  <sheetData>
    <row r="1" spans="2:4" ht="15" customHeight="1"/>
    <row r="2" spans="2:4" ht="15" customHeight="1"/>
    <row r="3" spans="2:4" ht="15" customHeight="1"/>
    <row r="4" spans="2:4" ht="15" customHeight="1"/>
    <row r="5" spans="2:4" ht="15" customHeight="1"/>
    <row r="6" spans="2:4" ht="15" customHeight="1"/>
    <row r="7" spans="2:4" ht="15" customHeight="1">
      <c r="B7" s="6" t="s">
        <v>3099</v>
      </c>
    </row>
    <row r="8" spans="2:4" ht="15" customHeight="1">
      <c r="B8" s="3" t="s">
        <v>56</v>
      </c>
    </row>
    <row r="9" spans="2:4" ht="15" customHeight="1">
      <c r="B9" s="2707" t="s">
        <v>160</v>
      </c>
      <c r="C9" s="2691" t="s">
        <v>2700</v>
      </c>
      <c r="D9" s="2692"/>
    </row>
    <row r="10" spans="2:4" ht="15" customHeight="1">
      <c r="B10" s="2708"/>
      <c r="C10" s="235" t="s">
        <v>131</v>
      </c>
      <c r="D10" s="236" t="s">
        <v>132</v>
      </c>
    </row>
    <row r="11" spans="2:4" ht="15" customHeight="1">
      <c r="B11" s="1817" t="s">
        <v>161</v>
      </c>
      <c r="C11" s="1818">
        <v>4712.8999999999996</v>
      </c>
      <c r="D11" s="1819">
        <v>88.5</v>
      </c>
    </row>
    <row r="12" spans="2:4" ht="15" customHeight="1">
      <c r="B12" s="238" t="s">
        <v>162</v>
      </c>
      <c r="C12" s="239">
        <v>1085.5999999999999</v>
      </c>
      <c r="D12" s="240">
        <v>20.399999999999999</v>
      </c>
    </row>
    <row r="13" spans="2:4" ht="15" customHeight="1">
      <c r="B13" s="238" t="s">
        <v>163</v>
      </c>
      <c r="C13" s="239">
        <v>101.8</v>
      </c>
      <c r="D13" s="240">
        <v>1.9</v>
      </c>
    </row>
    <row r="14" spans="2:4" ht="15" customHeight="1">
      <c r="B14" s="238" t="s">
        <v>164</v>
      </c>
      <c r="C14" s="239">
        <v>292.5</v>
      </c>
      <c r="D14" s="240">
        <v>5.5</v>
      </c>
    </row>
    <row r="15" spans="2:4" ht="15" customHeight="1">
      <c r="B15" s="238" t="s">
        <v>165</v>
      </c>
      <c r="C15" s="239">
        <v>35.299999999999997</v>
      </c>
      <c r="D15" s="240">
        <v>0.7</v>
      </c>
    </row>
    <row r="16" spans="2:4" ht="15" customHeight="1">
      <c r="B16" s="238" t="s">
        <v>166</v>
      </c>
      <c r="C16" s="239">
        <v>7.1</v>
      </c>
      <c r="D16" s="240">
        <v>0.1</v>
      </c>
    </row>
    <row r="17" spans="2:4" ht="15" customHeight="1">
      <c r="B17" s="238" t="s">
        <v>167</v>
      </c>
      <c r="C17" s="239">
        <v>3190.6</v>
      </c>
      <c r="D17" s="240">
        <v>59.9</v>
      </c>
    </row>
    <row r="18" spans="2:4" ht="15" customHeight="1">
      <c r="B18" s="1820" t="s">
        <v>168</v>
      </c>
      <c r="C18" s="1821">
        <v>0.4</v>
      </c>
      <c r="D18" s="1826">
        <v>0</v>
      </c>
    </row>
    <row r="19" spans="2:4" ht="15" customHeight="1">
      <c r="B19" s="1822" t="s">
        <v>169</v>
      </c>
      <c r="C19" s="1823">
        <v>0</v>
      </c>
      <c r="D19" s="1827">
        <v>0</v>
      </c>
    </row>
    <row r="20" spans="2:4" ht="15" customHeight="1">
      <c r="B20" s="1822" t="s">
        <v>170</v>
      </c>
      <c r="C20" s="1823">
        <v>557.6</v>
      </c>
      <c r="D20" s="1827">
        <v>10.5</v>
      </c>
    </row>
    <row r="21" spans="2:4" ht="15" customHeight="1">
      <c r="B21" s="1822" t="s">
        <v>171</v>
      </c>
      <c r="C21" s="1823">
        <v>53.1</v>
      </c>
      <c r="D21" s="1827">
        <v>1</v>
      </c>
    </row>
    <row r="22" spans="2:4" ht="15" customHeight="1">
      <c r="B22" s="1824" t="s">
        <v>3059</v>
      </c>
      <c r="C22" s="1825">
        <v>5324.1</v>
      </c>
      <c r="D22" s="1828">
        <v>100</v>
      </c>
    </row>
    <row r="23" spans="2:4" ht="27" customHeight="1">
      <c r="B23" s="2718" t="s">
        <v>3100</v>
      </c>
      <c r="C23" s="2718"/>
      <c r="D23" s="2718"/>
    </row>
    <row r="24" spans="2:4">
      <c r="B24" s="205" t="s">
        <v>18</v>
      </c>
    </row>
  </sheetData>
  <mergeCells count="3">
    <mergeCell ref="B9:B10"/>
    <mergeCell ref="C9:D9"/>
    <mergeCell ref="B23:D2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5:X39"/>
  <sheetViews>
    <sheetView showGridLines="0" topLeftCell="A7" workbookViewId="0">
      <selection activeCell="G29" sqref="G29"/>
    </sheetView>
  </sheetViews>
  <sheetFormatPr defaultRowHeight="12"/>
  <cols>
    <col min="1" max="1" width="9.140625" style="205"/>
    <col min="2" max="2" width="27.7109375" style="1775" bestFit="1" customWidth="1"/>
    <col min="3" max="11" width="9.140625" style="205"/>
    <col min="12" max="12" width="15.5703125" style="205" bestFit="1" customWidth="1"/>
    <col min="13" max="16384" width="9.140625" style="205"/>
  </cols>
  <sheetData>
    <row r="5" spans="2:24" ht="15" customHeight="1"/>
    <row r="6" spans="2:24" ht="15" customHeight="1"/>
    <row r="7" spans="2:24" ht="15" customHeight="1">
      <c r="B7" s="1781" t="s">
        <v>2992</v>
      </c>
    </row>
    <row r="8" spans="2:24" ht="15" customHeight="1">
      <c r="B8" s="3" t="s">
        <v>56</v>
      </c>
    </row>
    <row r="9" spans="2:24" ht="15" customHeight="1"/>
    <row r="10" spans="2:24" ht="15" customHeight="1"/>
    <row r="11" spans="2:24" ht="15" customHeight="1">
      <c r="M11" s="2215">
        <v>2010</v>
      </c>
      <c r="N11" s="2215">
        <v>2011</v>
      </c>
      <c r="O11" s="2215">
        <v>2012</v>
      </c>
      <c r="P11" s="2215">
        <v>2013</v>
      </c>
      <c r="Q11" s="2215">
        <v>2014</v>
      </c>
      <c r="R11" s="2215">
        <v>2015</v>
      </c>
      <c r="S11" s="2215">
        <v>2016</v>
      </c>
      <c r="T11" s="2215">
        <v>2017</v>
      </c>
      <c r="U11" s="2215">
        <v>2018</v>
      </c>
      <c r="V11" s="2215">
        <v>2019</v>
      </c>
      <c r="W11" s="2215" t="s">
        <v>2609</v>
      </c>
      <c r="X11" s="2215">
        <v>2021</v>
      </c>
    </row>
    <row r="12" spans="2:24" ht="15" customHeight="1">
      <c r="L12" s="2214" t="s">
        <v>2689</v>
      </c>
      <c r="M12" s="2216">
        <v>453.64607421999995</v>
      </c>
      <c r="N12" s="2216">
        <v>305.69898525000002</v>
      </c>
      <c r="O12" s="2216">
        <v>63.46208446</v>
      </c>
      <c r="P12" s="2216">
        <v>44.580259830000003</v>
      </c>
      <c r="Q12" s="2216">
        <v>31.053579980000002</v>
      </c>
      <c r="R12" s="2216">
        <v>22.791520750000004</v>
      </c>
      <c r="S12" s="2216">
        <v>39.263474719999998</v>
      </c>
      <c r="T12" s="2216">
        <v>68.975042259999995</v>
      </c>
      <c r="U12" s="2216">
        <v>129.82250145</v>
      </c>
      <c r="V12" s="2216">
        <v>238.23519333600001</v>
      </c>
      <c r="W12" s="2216">
        <v>588.98036041613818</v>
      </c>
      <c r="X12" s="2216"/>
    </row>
    <row r="13" spans="2:24" ht="15" customHeight="1">
      <c r="L13" s="2214"/>
      <c r="M13" s="2216"/>
      <c r="N13" s="2216"/>
      <c r="O13" s="2216"/>
      <c r="P13" s="2216"/>
      <c r="Q13" s="2216"/>
      <c r="R13" s="2216"/>
      <c r="S13" s="2216"/>
      <c r="T13" s="2216"/>
      <c r="U13" s="2216"/>
      <c r="V13" s="2216"/>
      <c r="W13" s="2216">
        <v>588.98036041613818</v>
      </c>
      <c r="X13" s="2216">
        <v>788.87734704670731</v>
      </c>
    </row>
    <row r="14" spans="2:24" ht="15" customHeight="1"/>
    <row r="15" spans="2:24" ht="15" customHeight="1"/>
    <row r="16" spans="2:24" ht="15" customHeight="1"/>
    <row r="17" spans="2:4" ht="15" customHeight="1"/>
    <row r="18" spans="2:4" ht="15" customHeight="1"/>
    <row r="19" spans="2:4" ht="15" customHeight="1"/>
    <row r="20" spans="2:4" ht="15" customHeight="1"/>
    <row r="21" spans="2:4" ht="15" customHeight="1"/>
    <row r="22" spans="2:4" ht="15" customHeight="1"/>
    <row r="23" spans="2:4" ht="15" customHeight="1"/>
    <row r="24" spans="2:4" ht="15" customHeight="1"/>
    <row r="25" spans="2:4" ht="15" customHeight="1"/>
    <row r="26" spans="2:4" ht="15" customHeight="1">
      <c r="B26" s="2586" t="s">
        <v>18</v>
      </c>
      <c r="C26" s="2586"/>
      <c r="D26" s="2586"/>
    </row>
    <row r="27" spans="2:4" ht="15" customHeight="1"/>
    <row r="28" spans="2:4" ht="15" customHeight="1"/>
    <row r="29" spans="2:4" ht="15" customHeight="1"/>
    <row r="30" spans="2:4" ht="15" customHeight="1">
      <c r="B30" s="205"/>
    </row>
    <row r="31" spans="2:4" ht="15" customHeight="1"/>
    <row r="32" spans="2:4" ht="15" customHeight="1"/>
    <row r="33" ht="15" customHeight="1"/>
    <row r="34" ht="15" customHeight="1"/>
    <row r="35" ht="15" customHeight="1"/>
    <row r="36" ht="15" customHeight="1"/>
    <row r="37" ht="15" customHeight="1"/>
    <row r="38" ht="15" customHeight="1"/>
    <row r="39" ht="15" customHeight="1"/>
  </sheetData>
  <mergeCells count="1">
    <mergeCell ref="B26:D26"/>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7"/>
  <dimension ref="B1:G33"/>
  <sheetViews>
    <sheetView workbookViewId="0">
      <selection activeCell="C10" sqref="C10"/>
    </sheetView>
  </sheetViews>
  <sheetFormatPr defaultRowHeight="12"/>
  <cols>
    <col min="1" max="1" width="9.140625" style="3"/>
    <col min="2" max="2" width="11" style="3" customWidth="1"/>
    <col min="3" max="3" width="48" style="3" customWidth="1"/>
    <col min="4" max="7" width="9.7109375" style="3" customWidth="1"/>
    <col min="8" max="16384" width="9.140625" style="3"/>
  </cols>
  <sheetData>
    <row r="1" spans="2:7" ht="15" customHeight="1"/>
    <row r="2" spans="2:7" ht="15" customHeight="1"/>
    <row r="3" spans="2:7" ht="15" customHeight="1"/>
    <row r="4" spans="2:7" ht="15" customHeight="1"/>
    <row r="5" spans="2:7" ht="15" customHeight="1"/>
    <row r="6" spans="2:7" ht="15" customHeight="1"/>
    <row r="7" spans="2:7" ht="15" customHeight="1">
      <c r="B7" s="6" t="s">
        <v>3101</v>
      </c>
    </row>
    <row r="8" spans="2:7" ht="15" customHeight="1">
      <c r="B8" s="3" t="s">
        <v>56</v>
      </c>
    </row>
    <row r="9" spans="2:7" ht="20.100000000000001" customHeight="1">
      <c r="B9" s="2725"/>
      <c r="C9" s="2726"/>
      <c r="D9" s="257">
        <v>2020</v>
      </c>
      <c r="E9" s="258">
        <f>+D9+1</f>
        <v>2021</v>
      </c>
      <c r="F9" s="258">
        <f t="shared" ref="F9:G9" si="0">+E9+1</f>
        <v>2022</v>
      </c>
      <c r="G9" s="259">
        <f t="shared" si="0"/>
        <v>2023</v>
      </c>
    </row>
    <row r="10" spans="2:7" ht="15" customHeight="1">
      <c r="B10" s="243" t="s">
        <v>172</v>
      </c>
      <c r="C10" s="244" t="s">
        <v>2833</v>
      </c>
      <c r="D10" s="245">
        <v>3925.291048</v>
      </c>
      <c r="E10" s="246"/>
      <c r="F10" s="246"/>
      <c r="G10" s="247"/>
    </row>
    <row r="11" spans="2:7" ht="15" customHeight="1">
      <c r="B11" s="248"/>
      <c r="C11" s="249" t="s">
        <v>137</v>
      </c>
      <c r="D11" s="250">
        <v>181.259996</v>
      </c>
      <c r="E11" s="251"/>
      <c r="F11" s="251"/>
      <c r="G11" s="252"/>
    </row>
    <row r="12" spans="2:7" ht="15" customHeight="1">
      <c r="B12" s="248"/>
      <c r="C12" s="249" t="s">
        <v>2834</v>
      </c>
      <c r="D12" s="250">
        <v>296.2</v>
      </c>
      <c r="E12" s="251"/>
      <c r="F12" s="251"/>
      <c r="G12" s="252"/>
    </row>
    <row r="13" spans="2:7" ht="15" customHeight="1">
      <c r="B13" s="248"/>
      <c r="C13" s="249" t="s">
        <v>2835</v>
      </c>
      <c r="D13" s="250">
        <v>615.20000000000005</v>
      </c>
      <c r="E13" s="251"/>
      <c r="F13" s="251"/>
      <c r="G13" s="252"/>
    </row>
    <row r="14" spans="2:7" ht="15" customHeight="1">
      <c r="B14" s="2727" t="s">
        <v>173</v>
      </c>
      <c r="C14" s="2728"/>
      <c r="D14" s="1830">
        <v>5017.9510439999995</v>
      </c>
      <c r="E14" s="1830">
        <v>5255.6952515599996</v>
      </c>
      <c r="F14" s="1830">
        <v>5485.0446182604001</v>
      </c>
      <c r="G14" s="1831">
        <v>5703.7597060661574</v>
      </c>
    </row>
    <row r="15" spans="2:7" ht="15" customHeight="1">
      <c r="B15" s="254" t="s">
        <v>174</v>
      </c>
      <c r="C15" s="249" t="s">
        <v>2836</v>
      </c>
      <c r="D15" s="250">
        <v>1829.5</v>
      </c>
      <c r="E15" s="251"/>
      <c r="F15" s="251"/>
      <c r="G15" s="252"/>
    </row>
    <row r="16" spans="2:7" ht="15" customHeight="1">
      <c r="B16" s="248"/>
      <c r="C16" s="249" t="s">
        <v>2837</v>
      </c>
      <c r="D16" s="250">
        <v>1614.6</v>
      </c>
      <c r="E16" s="251"/>
      <c r="F16" s="251"/>
      <c r="G16" s="253"/>
    </row>
    <row r="17" spans="2:7" ht="15" customHeight="1">
      <c r="B17" s="2727" t="s">
        <v>173</v>
      </c>
      <c r="C17" s="2728"/>
      <c r="D17" s="1830">
        <v>3444.1</v>
      </c>
      <c r="E17" s="1830">
        <v>3512.7670999999996</v>
      </c>
      <c r="F17" s="1830">
        <v>3583.0224419999995</v>
      </c>
      <c r="G17" s="1831">
        <v>3654.6828908399993</v>
      </c>
    </row>
    <row r="18" spans="2:7" ht="15" customHeight="1">
      <c r="B18" s="254" t="s">
        <v>175</v>
      </c>
      <c r="C18" s="249" t="s">
        <v>2838</v>
      </c>
      <c r="D18" s="250">
        <v>339.327718</v>
      </c>
      <c r="E18" s="251"/>
      <c r="F18" s="251"/>
      <c r="G18" s="252"/>
    </row>
    <row r="19" spans="2:7" ht="15" customHeight="1">
      <c r="B19" s="248"/>
      <c r="C19" s="249" t="s">
        <v>2839</v>
      </c>
      <c r="D19" s="250">
        <v>1612.5985639999999</v>
      </c>
      <c r="E19" s="251"/>
      <c r="F19" s="251"/>
      <c r="G19" s="252"/>
    </row>
    <row r="20" spans="2:7" ht="15" customHeight="1">
      <c r="B20" s="248"/>
      <c r="C20" s="249" t="s">
        <v>2840</v>
      </c>
      <c r="D20" s="250">
        <v>5708</v>
      </c>
      <c r="E20" s="251"/>
      <c r="F20" s="251"/>
      <c r="G20" s="252"/>
    </row>
    <row r="21" spans="2:7" ht="15" customHeight="1">
      <c r="B21" s="248"/>
      <c r="C21" s="249" t="s">
        <v>2841</v>
      </c>
      <c r="D21" s="250">
        <v>14461.469908999999</v>
      </c>
      <c r="E21" s="251"/>
      <c r="F21" s="251"/>
      <c r="G21" s="252"/>
    </row>
    <row r="22" spans="2:7" ht="15" customHeight="1">
      <c r="B22" s="248"/>
      <c r="C22" s="249" t="s">
        <v>2842</v>
      </c>
      <c r="D22" s="250">
        <v>9999.6289550000001</v>
      </c>
      <c r="E22" s="251"/>
      <c r="F22" s="251"/>
      <c r="G22" s="253"/>
    </row>
    <row r="23" spans="2:7" ht="15" customHeight="1">
      <c r="B23" s="2727" t="s">
        <v>173</v>
      </c>
      <c r="C23" s="2728"/>
      <c r="D23" s="1830">
        <v>32121.025146</v>
      </c>
      <c r="E23" s="1830">
        <v>33231.630317242991</v>
      </c>
      <c r="F23" s="1830">
        <v>34375.010498561736</v>
      </c>
      <c r="G23" s="1831">
        <v>35611.629888321717</v>
      </c>
    </row>
    <row r="24" spans="2:7" ht="15" customHeight="1">
      <c r="B24" s="254" t="s">
        <v>176</v>
      </c>
      <c r="C24" s="249" t="s">
        <v>2843</v>
      </c>
      <c r="D24" s="250">
        <v>79.734934999999993</v>
      </c>
      <c r="E24" s="251"/>
      <c r="F24" s="251"/>
      <c r="G24" s="255"/>
    </row>
    <row r="25" spans="2:7" ht="15" customHeight="1">
      <c r="B25" s="256"/>
      <c r="C25" s="249" t="s">
        <v>2844</v>
      </c>
      <c r="D25" s="250">
        <v>5100.8803180000004</v>
      </c>
      <c r="E25" s="251"/>
      <c r="F25" s="251"/>
      <c r="G25" s="252"/>
    </row>
    <row r="26" spans="2:7" ht="15" customHeight="1">
      <c r="B26" s="256"/>
      <c r="C26" s="249" t="s">
        <v>2845</v>
      </c>
      <c r="D26" s="250">
        <v>7180</v>
      </c>
      <c r="E26" s="251"/>
      <c r="F26" s="251"/>
      <c r="G26" s="252"/>
    </row>
    <row r="27" spans="2:7" ht="15" customHeight="1">
      <c r="B27" s="248"/>
      <c r="C27" s="249" t="s">
        <v>2846</v>
      </c>
      <c r="D27" s="250">
        <v>313.81039600000003</v>
      </c>
      <c r="E27" s="251"/>
      <c r="F27" s="251"/>
      <c r="G27" s="252"/>
    </row>
    <row r="28" spans="2:7" ht="15" customHeight="1">
      <c r="B28" s="248"/>
      <c r="C28" s="249" t="s">
        <v>2847</v>
      </c>
      <c r="D28" s="250">
        <v>938.69051100000001</v>
      </c>
      <c r="E28" s="251"/>
      <c r="F28" s="251"/>
      <c r="G28" s="252"/>
    </row>
    <row r="29" spans="2:7" ht="15" customHeight="1">
      <c r="B29" s="248"/>
      <c r="C29" s="249" t="s">
        <v>1518</v>
      </c>
      <c r="D29" s="250">
        <v>263.10000000000002</v>
      </c>
      <c r="E29" s="251"/>
      <c r="F29" s="251"/>
      <c r="G29" s="252"/>
    </row>
    <row r="30" spans="2:7" ht="15" customHeight="1">
      <c r="B30" s="248"/>
      <c r="C30" s="249" t="s">
        <v>1499</v>
      </c>
      <c r="D30" s="250">
        <v>49.5</v>
      </c>
      <c r="E30" s="251"/>
      <c r="F30" s="251"/>
      <c r="G30" s="253"/>
    </row>
    <row r="31" spans="2:7" ht="15" customHeight="1">
      <c r="B31" s="2729" t="s">
        <v>173</v>
      </c>
      <c r="C31" s="2730"/>
      <c r="D31" s="1829">
        <v>13925.716160000002</v>
      </c>
      <c r="E31" s="1829">
        <v>14126.083685012001</v>
      </c>
      <c r="F31" s="1829">
        <v>14333.140706261296</v>
      </c>
      <c r="G31" s="1833">
        <v>14549.846329977318</v>
      </c>
    </row>
    <row r="32" spans="2:7" ht="15" customHeight="1">
      <c r="B32" s="2723" t="s">
        <v>269</v>
      </c>
      <c r="C32" s="2724"/>
      <c r="D32" s="1832">
        <v>54508.792350000003</v>
      </c>
      <c r="E32" s="1832">
        <v>56126.17635381499</v>
      </c>
      <c r="F32" s="1832">
        <v>57776.218265083429</v>
      </c>
      <c r="G32" s="1834">
        <v>59519.918815205194</v>
      </c>
    </row>
    <row r="33" spans="2:2">
      <c r="B33" s="205" t="s">
        <v>18</v>
      </c>
    </row>
  </sheetData>
  <mergeCells count="6">
    <mergeCell ref="B32:C32"/>
    <mergeCell ref="B9:C9"/>
    <mergeCell ref="B14:C14"/>
    <mergeCell ref="B17:C17"/>
    <mergeCell ref="B23:C23"/>
    <mergeCell ref="B31:C31"/>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8"/>
  <dimension ref="B7:F39"/>
  <sheetViews>
    <sheetView workbookViewId="0">
      <selection activeCell="E33" sqref="E33"/>
    </sheetView>
  </sheetViews>
  <sheetFormatPr defaultRowHeight="12"/>
  <cols>
    <col min="1" max="1" width="9.140625" style="3"/>
    <col min="2" max="2" width="52.85546875" style="3" customWidth="1"/>
    <col min="3" max="3" width="11.7109375" style="3" customWidth="1"/>
    <col min="4" max="4" width="11.140625" style="3" customWidth="1"/>
    <col min="5" max="5" width="9.7109375" style="3" customWidth="1"/>
    <col min="6" max="6" width="12.7109375" style="3" customWidth="1"/>
    <col min="7" max="16384" width="9.140625" style="3"/>
  </cols>
  <sheetData>
    <row r="7" spans="2:6" ht="15" customHeight="1">
      <c r="B7" s="6" t="s">
        <v>3147</v>
      </c>
    </row>
    <row r="8" spans="2:6" ht="15" customHeight="1">
      <c r="B8" s="3" t="s">
        <v>56</v>
      </c>
    </row>
    <row r="9" spans="2:6">
      <c r="B9" s="2733" t="s">
        <v>177</v>
      </c>
      <c r="C9" s="882">
        <v>2019</v>
      </c>
      <c r="D9" s="882">
        <v>2020</v>
      </c>
      <c r="E9" s="2735" t="s">
        <v>178</v>
      </c>
      <c r="F9" s="2737" t="s">
        <v>2695</v>
      </c>
    </row>
    <row r="10" spans="2:6" ht="14.1" customHeight="1">
      <c r="B10" s="2734"/>
      <c r="C10" s="1129" t="s">
        <v>179</v>
      </c>
      <c r="D10" s="1129" t="s">
        <v>180</v>
      </c>
      <c r="E10" s="2736"/>
      <c r="F10" s="2738"/>
    </row>
    <row r="11" spans="2:6" ht="14.1" customHeight="1">
      <c r="B11" s="1835" t="s">
        <v>129</v>
      </c>
      <c r="C11" s="260">
        <v>3658.8613460619499</v>
      </c>
      <c r="D11" s="260">
        <v>3930.8420769999998</v>
      </c>
      <c r="E11" s="260">
        <v>7.4334801243775104</v>
      </c>
      <c r="F11" s="1836">
        <v>92.059742459200805</v>
      </c>
    </row>
    <row r="12" spans="2:6" ht="14.1" customHeight="1">
      <c r="B12" s="261" t="s">
        <v>118</v>
      </c>
      <c r="C12" s="262">
        <v>3657.3483938726799</v>
      </c>
      <c r="D12" s="262">
        <v>3929.8185170000002</v>
      </c>
      <c r="E12" s="262">
        <v>7.4499362320472704</v>
      </c>
      <c r="F12" s="263">
        <v>92.035770834763696</v>
      </c>
    </row>
    <row r="13" spans="2:6" ht="14.1" customHeight="1">
      <c r="B13" s="264" t="s">
        <v>183</v>
      </c>
      <c r="C13" s="262">
        <v>3651.15254938209</v>
      </c>
      <c r="D13" s="262">
        <v>3924.3386209999999</v>
      </c>
      <c r="E13" s="262">
        <v>7.4821872798534903</v>
      </c>
      <c r="F13" s="263">
        <v>91.907432477592096</v>
      </c>
    </row>
    <row r="14" spans="2:6" ht="14.1" customHeight="1">
      <c r="B14" s="265" t="s">
        <v>277</v>
      </c>
      <c r="C14" s="262">
        <v>228.48853349208699</v>
      </c>
      <c r="D14" s="262">
        <v>239.10369299999999</v>
      </c>
      <c r="E14" s="262">
        <v>4.6458171645100697</v>
      </c>
      <c r="F14" s="263">
        <v>5.5997732718438602</v>
      </c>
    </row>
    <row r="15" spans="2:6" ht="14.1" customHeight="1">
      <c r="B15" s="265" t="s">
        <v>278</v>
      </c>
      <c r="C15" s="262">
        <v>3422.66401589</v>
      </c>
      <c r="D15" s="262">
        <v>3685.2349279999999</v>
      </c>
      <c r="E15" s="262">
        <v>7.6715362913506304</v>
      </c>
      <c r="F15" s="263">
        <v>86.307659205748195</v>
      </c>
    </row>
    <row r="16" spans="2:6" ht="14.1" customHeight="1">
      <c r="B16" s="266" t="s">
        <v>315</v>
      </c>
      <c r="C16" s="262">
        <v>2795.9464670000002</v>
      </c>
      <c r="D16" s="262">
        <v>3065.1291419999998</v>
      </c>
      <c r="E16" s="262">
        <v>9.6276047548516992</v>
      </c>
      <c r="F16" s="263">
        <v>71.784873034651596</v>
      </c>
    </row>
    <row r="17" spans="2:6" ht="14.1" customHeight="1">
      <c r="B17" s="267" t="s">
        <v>316</v>
      </c>
      <c r="C17" s="262">
        <v>2367.3685639999999</v>
      </c>
      <c r="D17" s="262">
        <v>2538.6944429999999</v>
      </c>
      <c r="E17" s="262">
        <v>7.2369753322448904</v>
      </c>
      <c r="F17" s="263">
        <v>59.455849924032499</v>
      </c>
    </row>
    <row r="18" spans="2:6" ht="15" customHeight="1">
      <c r="B18" s="267" t="s">
        <v>317</v>
      </c>
      <c r="C18" s="268">
        <v>412.83607000000001</v>
      </c>
      <c r="D18" s="268">
        <v>437.87360799999999</v>
      </c>
      <c r="E18" s="268">
        <v>6.0647651257798199</v>
      </c>
      <c r="F18" s="269">
        <v>10.254935403796701</v>
      </c>
    </row>
    <row r="19" spans="2:6" ht="14.1" customHeight="1">
      <c r="B19" s="267" t="s">
        <v>157</v>
      </c>
      <c r="C19" s="262">
        <v>15.741833</v>
      </c>
      <c r="D19" s="262">
        <v>26.403025</v>
      </c>
      <c r="E19" s="262">
        <v>67.725226153777598</v>
      </c>
      <c r="F19" s="263">
        <v>0.61835495652852701</v>
      </c>
    </row>
    <row r="20" spans="2:6" ht="14.1" customHeight="1">
      <c r="B20" s="266" t="s">
        <v>2810</v>
      </c>
      <c r="C20" s="262">
        <v>0</v>
      </c>
      <c r="D20" s="262">
        <v>62.158065999999998</v>
      </c>
      <c r="E20" s="262">
        <v>0</v>
      </c>
      <c r="F20" s="263">
        <v>1.45573275029385</v>
      </c>
    </row>
    <row r="21" spans="2:6" ht="14.1" customHeight="1">
      <c r="B21" s="266" t="s">
        <v>186</v>
      </c>
      <c r="C21" s="262">
        <v>532.74390100000005</v>
      </c>
      <c r="D21" s="262">
        <v>522.17663300000004</v>
      </c>
      <c r="E21" s="262">
        <v>-1.9835549464131801</v>
      </c>
      <c r="F21" s="263">
        <v>12.229299832080899</v>
      </c>
    </row>
    <row r="22" spans="2:6" ht="14.1" customHeight="1">
      <c r="B22" s="267" t="s">
        <v>318</v>
      </c>
      <c r="C22" s="262">
        <v>360.84501</v>
      </c>
      <c r="D22" s="262">
        <v>372.23885300000001</v>
      </c>
      <c r="E22" s="262">
        <v>3.1575448417590701</v>
      </c>
      <c r="F22" s="263">
        <v>8.7177791092135806</v>
      </c>
    </row>
    <row r="23" spans="2:6" ht="14.1" customHeight="1">
      <c r="B23" s="267" t="s">
        <v>319</v>
      </c>
      <c r="C23" s="262">
        <v>171.89889099999999</v>
      </c>
      <c r="D23" s="262">
        <v>149.93778</v>
      </c>
      <c r="E23" s="262">
        <v>-12.775597836753899</v>
      </c>
      <c r="F23" s="263">
        <v>3.5115207228673202</v>
      </c>
    </row>
    <row r="24" spans="2:6" ht="14.1" customHeight="1">
      <c r="B24" s="266" t="s">
        <v>187</v>
      </c>
      <c r="C24" s="262">
        <v>93.973647889999995</v>
      </c>
      <c r="D24" s="262">
        <v>97.929152999999999</v>
      </c>
      <c r="E24" s="262">
        <v>4.2091641633727699</v>
      </c>
      <c r="F24" s="263">
        <v>2.2934863390157201</v>
      </c>
    </row>
    <row r="25" spans="2:6" ht="14.1" customHeight="1">
      <c r="B25" s="264" t="s">
        <v>184</v>
      </c>
      <c r="C25" s="262">
        <v>6.1958444905930996</v>
      </c>
      <c r="D25" s="262">
        <v>5.4798960000000001</v>
      </c>
      <c r="E25" s="262">
        <v>-11.555301164838699</v>
      </c>
      <c r="F25" s="263">
        <v>0.12833835717160599</v>
      </c>
    </row>
    <row r="26" spans="2:6" ht="14.1" customHeight="1">
      <c r="B26" s="270" t="s">
        <v>119</v>
      </c>
      <c r="C26" s="271">
        <v>1.51295218927302</v>
      </c>
      <c r="D26" s="271">
        <v>1.02356</v>
      </c>
      <c r="E26" s="271">
        <v>-32.346837708610941</v>
      </c>
      <c r="F26" s="273">
        <v>2.3971624437137001E-2</v>
      </c>
    </row>
    <row r="27" spans="2:6" ht="14.1" customHeight="1">
      <c r="B27" s="218" t="s">
        <v>280</v>
      </c>
      <c r="C27" s="262">
        <v>0.92824616314372299</v>
      </c>
      <c r="D27" s="262">
        <v>0.95242700000000002</v>
      </c>
      <c r="E27" s="262">
        <v>2.6050026185277186</v>
      </c>
      <c r="F27" s="263">
        <v>2.2305700054504999E-2</v>
      </c>
    </row>
    <row r="28" spans="2:6" ht="14.1" customHeight="1">
      <c r="B28" s="218" t="s">
        <v>281</v>
      </c>
      <c r="C28" s="262">
        <v>0.58470602612929301</v>
      </c>
      <c r="D28" s="262">
        <v>7.1133000000000002E-2</v>
      </c>
      <c r="E28" s="262">
        <v>-87.83439936973204</v>
      </c>
      <c r="F28" s="263">
        <v>1.66592438263206E-3</v>
      </c>
    </row>
    <row r="29" spans="2:6" ht="14.1" customHeight="1">
      <c r="B29" s="1837" t="s">
        <v>181</v>
      </c>
      <c r="C29" s="1838">
        <v>296.26784125256398</v>
      </c>
      <c r="D29" s="1838">
        <v>339.039602</v>
      </c>
      <c r="E29" s="1838">
        <v>14.436855706851336</v>
      </c>
      <c r="F29" s="1839">
        <v>7.9402575407991796</v>
      </c>
    </row>
    <row r="30" spans="2:6" ht="14.1" customHeight="1">
      <c r="B30" s="1840" t="s">
        <v>182</v>
      </c>
      <c r="C30" s="1841">
        <v>0</v>
      </c>
      <c r="D30" s="1841">
        <v>0</v>
      </c>
      <c r="E30" s="1841"/>
      <c r="F30" s="1842"/>
    </row>
    <row r="31" spans="2:6" ht="14.1" customHeight="1">
      <c r="B31" s="278" t="s">
        <v>198</v>
      </c>
      <c r="C31" s="262">
        <v>278.05431861353401</v>
      </c>
      <c r="D31" s="262">
        <v>308.54782699999998</v>
      </c>
      <c r="E31" s="272"/>
      <c r="F31" s="279" t="s">
        <v>177</v>
      </c>
    </row>
    <row r="32" spans="2:6" ht="14.1" customHeight="1">
      <c r="B32" s="1843" t="s">
        <v>259</v>
      </c>
      <c r="C32" s="1838">
        <v>3677.07486870098</v>
      </c>
      <c r="D32" s="1838">
        <v>3961.3338520000002</v>
      </c>
      <c r="E32" s="1838">
        <v>7.7305737154990783</v>
      </c>
      <c r="F32" s="1839" t="s">
        <v>177</v>
      </c>
    </row>
    <row r="33" spans="2:6" ht="14.1" customHeight="1">
      <c r="B33" s="1844" t="s">
        <v>260</v>
      </c>
      <c r="C33" s="1841">
        <v>3677.07486870098</v>
      </c>
      <c r="D33" s="1841">
        <v>3961.3338520000002</v>
      </c>
      <c r="E33" s="1841">
        <v>0</v>
      </c>
      <c r="F33" s="1842" t="s">
        <v>177</v>
      </c>
    </row>
    <row r="34" spans="2:6" ht="21.75" customHeight="1">
      <c r="B34" s="2731" t="s">
        <v>3102</v>
      </c>
      <c r="C34" s="2732"/>
      <c r="D34" s="2732"/>
      <c r="E34" s="2732"/>
      <c r="F34" s="2732"/>
    </row>
    <row r="35" spans="2:6">
      <c r="B35" s="205" t="s">
        <v>18</v>
      </c>
      <c r="F35" s="280"/>
    </row>
    <row r="36" spans="2:6">
      <c r="F36" s="280"/>
    </row>
    <row r="37" spans="2:6">
      <c r="F37" s="280"/>
    </row>
    <row r="38" spans="2:6">
      <c r="F38" s="280"/>
    </row>
    <row r="39" spans="2:6">
      <c r="B39" s="280"/>
      <c r="C39" s="280"/>
      <c r="D39" s="280"/>
      <c r="E39" s="280"/>
      <c r="F39" s="280"/>
    </row>
  </sheetData>
  <mergeCells count="4">
    <mergeCell ref="B34:F34"/>
    <mergeCell ref="B9:B10"/>
    <mergeCell ref="E9:E10"/>
    <mergeCell ref="F9:F10"/>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9"/>
  <dimension ref="B1:J18"/>
  <sheetViews>
    <sheetView workbookViewId="0">
      <selection activeCell="I23" sqref="I23"/>
    </sheetView>
  </sheetViews>
  <sheetFormatPr defaultRowHeight="12"/>
  <cols>
    <col min="1" max="1" width="9.140625" style="3"/>
    <col min="2" max="2" width="32.140625" style="3" customWidth="1"/>
    <col min="3" max="3" width="10.85546875" style="3" customWidth="1"/>
    <col min="4" max="4" width="11" style="3" customWidth="1"/>
    <col min="5" max="5" width="9.28515625" style="3" customWidth="1"/>
    <col min="6" max="6" width="13.42578125" style="3" customWidth="1"/>
    <col min="7" max="7" width="12.28515625" style="3" customWidth="1"/>
    <col min="8" max="8" width="7.7109375" style="3" customWidth="1"/>
    <col min="9" max="9" width="8.28515625" style="3" customWidth="1"/>
    <col min="10" max="10" width="8.8554687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row r="7" spans="2:10" ht="15" customHeight="1">
      <c r="B7" s="6" t="s">
        <v>3146</v>
      </c>
    </row>
    <row r="8" spans="2:10" ht="15" customHeight="1">
      <c r="B8" s="3" t="s">
        <v>56</v>
      </c>
    </row>
    <row r="9" spans="2:10" s="220" customFormat="1" ht="15" customHeight="1">
      <c r="B9" s="2739" t="s">
        <v>177</v>
      </c>
      <c r="C9" s="300">
        <v>2019</v>
      </c>
      <c r="D9" s="2741" t="s">
        <v>2697</v>
      </c>
      <c r="E9" s="2742"/>
      <c r="F9" s="2742"/>
      <c r="G9" s="2742"/>
      <c r="H9" s="2742"/>
      <c r="I9" s="2742"/>
      <c r="J9" s="301" t="s">
        <v>189</v>
      </c>
    </row>
    <row r="10" spans="2:10" ht="24.95" customHeight="1">
      <c r="B10" s="2740"/>
      <c r="C10" s="299" t="s">
        <v>120</v>
      </c>
      <c r="D10" s="2013" t="s">
        <v>2698</v>
      </c>
      <c r="E10" s="299" t="s">
        <v>190</v>
      </c>
      <c r="F10" s="299" t="s">
        <v>188</v>
      </c>
      <c r="G10" s="299" t="s">
        <v>1037</v>
      </c>
      <c r="H10" s="299" t="s">
        <v>191</v>
      </c>
      <c r="I10" s="299" t="s">
        <v>6</v>
      </c>
      <c r="J10" s="302" t="s">
        <v>55</v>
      </c>
    </row>
    <row r="11" spans="2:10" ht="15" customHeight="1">
      <c r="B11" s="290" t="s">
        <v>192</v>
      </c>
      <c r="C11" s="291">
        <v>296.26784125256398</v>
      </c>
      <c r="D11" s="303">
        <v>295.530779</v>
      </c>
      <c r="E11" s="291">
        <v>28.402059999999999</v>
      </c>
      <c r="F11" s="291">
        <v>1.127942</v>
      </c>
      <c r="G11" s="291">
        <v>13.978821</v>
      </c>
      <c r="H11" s="292"/>
      <c r="I11" s="291">
        <v>339.039602</v>
      </c>
      <c r="J11" s="293">
        <v>14.4368557068514</v>
      </c>
    </row>
    <row r="12" spans="2:10" ht="15" customHeight="1">
      <c r="B12" s="1845" t="s">
        <v>268</v>
      </c>
      <c r="C12" s="1846">
        <v>296.26784125256398</v>
      </c>
      <c r="D12" s="1847">
        <v>295.530779</v>
      </c>
      <c r="E12" s="1846">
        <v>28.402059999999999</v>
      </c>
      <c r="F12" s="1846">
        <v>1.127942</v>
      </c>
      <c r="G12" s="1846">
        <v>13.978821</v>
      </c>
      <c r="H12" s="1846">
        <v>0</v>
      </c>
      <c r="I12" s="1846">
        <v>339.039602</v>
      </c>
      <c r="J12" s="1848" t="s">
        <v>177</v>
      </c>
    </row>
    <row r="13" spans="2:10" ht="15" customHeight="1">
      <c r="B13" s="295" t="s">
        <v>198</v>
      </c>
      <c r="C13" s="296">
        <v>6.8623155561655498</v>
      </c>
      <c r="D13" s="304">
        <v>9.4688210000000002</v>
      </c>
      <c r="E13" s="296">
        <v>0</v>
      </c>
      <c r="F13" s="296">
        <v>0</v>
      </c>
      <c r="G13" s="296">
        <v>0</v>
      </c>
      <c r="H13" s="296">
        <v>0</v>
      </c>
      <c r="I13" s="296">
        <v>9.4688210000000002</v>
      </c>
      <c r="J13" s="297" t="s">
        <v>177</v>
      </c>
    </row>
    <row r="14" spans="2:10" ht="15" customHeight="1">
      <c r="B14" s="1849" t="s">
        <v>259</v>
      </c>
      <c r="C14" s="298">
        <v>289.405525696398</v>
      </c>
      <c r="D14" s="305">
        <v>286.061958</v>
      </c>
      <c r="E14" s="298">
        <v>28.402059999999999</v>
      </c>
      <c r="F14" s="298">
        <v>1.127942</v>
      </c>
      <c r="G14" s="298">
        <v>13.978821</v>
      </c>
      <c r="H14" s="298">
        <v>0</v>
      </c>
      <c r="I14" s="298">
        <v>329.57078100000001</v>
      </c>
      <c r="J14" s="1850" t="s">
        <v>177</v>
      </c>
    </row>
    <row r="15" spans="2:10" ht="15" customHeight="1">
      <c r="B15" s="1851" t="s">
        <v>260</v>
      </c>
      <c r="C15" s="284">
        <v>289.405525696398</v>
      </c>
      <c r="D15" s="306">
        <v>286.061958</v>
      </c>
      <c r="E15" s="284">
        <v>28.402059999999999</v>
      </c>
      <c r="F15" s="284">
        <v>1.127942</v>
      </c>
      <c r="G15" s="284">
        <v>13.978821</v>
      </c>
      <c r="H15" s="284">
        <v>0</v>
      </c>
      <c r="I15" s="284">
        <v>329.57078100000001</v>
      </c>
      <c r="J15" s="1852" t="s">
        <v>177</v>
      </c>
    </row>
    <row r="16" spans="2:10" ht="15" customHeight="1">
      <c r="B16" s="2743" t="s">
        <v>196</v>
      </c>
      <c r="C16" s="2743"/>
      <c r="D16" s="2743"/>
      <c r="E16" s="2743"/>
      <c r="F16" s="2743"/>
      <c r="G16" s="2743"/>
    </row>
    <row r="17" spans="2:2" ht="15" customHeight="1">
      <c r="B17" s="205" t="s">
        <v>18</v>
      </c>
    </row>
    <row r="18" spans="2:2" ht="15" customHeight="1"/>
  </sheetData>
  <mergeCells count="3">
    <mergeCell ref="B9:B10"/>
    <mergeCell ref="D9:I9"/>
    <mergeCell ref="B16:G16"/>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0"/>
  <dimension ref="B1:H29"/>
  <sheetViews>
    <sheetView workbookViewId="0">
      <selection activeCell="B28" sqref="B28"/>
    </sheetView>
  </sheetViews>
  <sheetFormatPr defaultRowHeight="12"/>
  <cols>
    <col min="1" max="1" width="9.140625" style="3"/>
    <col min="2" max="2" width="38.7109375" style="3" customWidth="1"/>
    <col min="3" max="8" width="9.7109375" style="3" customWidth="1"/>
    <col min="9" max="16384" width="9.140625" style="3"/>
  </cols>
  <sheetData>
    <row r="1" spans="2:8" ht="15" customHeight="1"/>
    <row r="2" spans="2:8" ht="15" customHeight="1"/>
    <row r="3" spans="2:8" ht="15" customHeight="1"/>
    <row r="4" spans="2:8" ht="15" customHeight="1"/>
    <row r="5" spans="2:8" ht="15" customHeight="1"/>
    <row r="6" spans="2:8" ht="15" customHeight="1"/>
    <row r="7" spans="2:8" ht="15" customHeight="1">
      <c r="B7" s="6" t="s">
        <v>3145</v>
      </c>
    </row>
    <row r="8" spans="2:8" ht="15" customHeight="1">
      <c r="B8" s="3" t="s">
        <v>56</v>
      </c>
    </row>
    <row r="9" spans="2:8" ht="15" customHeight="1">
      <c r="B9" s="2744" t="s">
        <v>193</v>
      </c>
      <c r="C9" s="2746" t="s">
        <v>2700</v>
      </c>
      <c r="D9" s="2748"/>
      <c r="E9" s="2748"/>
      <c r="F9" s="2748"/>
      <c r="G9" s="2749"/>
      <c r="H9" s="2746" t="s">
        <v>2701</v>
      </c>
    </row>
    <row r="10" spans="2:8" ht="15" customHeight="1">
      <c r="B10" s="2745"/>
      <c r="C10" s="2747" t="s">
        <v>129</v>
      </c>
      <c r="D10" s="2750" t="s">
        <v>130</v>
      </c>
      <c r="E10" s="2751"/>
      <c r="F10" s="2752"/>
      <c r="G10" s="2747" t="s">
        <v>197</v>
      </c>
      <c r="H10" s="2696"/>
    </row>
    <row r="11" spans="2:8" ht="15" customHeight="1">
      <c r="B11" s="2745"/>
      <c r="C11" s="2747"/>
      <c r="D11" s="363" t="s">
        <v>133</v>
      </c>
      <c r="E11" s="1130" t="s">
        <v>135</v>
      </c>
      <c r="F11" s="365" t="s">
        <v>6</v>
      </c>
      <c r="G11" s="2747"/>
      <c r="H11" s="2696"/>
    </row>
    <row r="12" spans="2:8" ht="15" customHeight="1">
      <c r="B12" s="1853" t="s">
        <v>127</v>
      </c>
      <c r="C12" s="307">
        <v>3317.6811720000001</v>
      </c>
      <c r="D12" s="307">
        <v>325.055207</v>
      </c>
      <c r="E12" s="307">
        <v>0</v>
      </c>
      <c r="F12" s="307">
        <v>325.055207</v>
      </c>
      <c r="G12" s="307">
        <v>3340.3227959999999</v>
      </c>
      <c r="H12" s="1854">
        <v>84.323183069095194</v>
      </c>
    </row>
    <row r="13" spans="2:8" ht="15" customHeight="1">
      <c r="B13" s="264" t="s">
        <v>249</v>
      </c>
      <c r="C13" s="262">
        <v>42.301865999999997</v>
      </c>
      <c r="D13" s="262">
        <v>246.77592200000001</v>
      </c>
      <c r="E13" s="262">
        <v>0</v>
      </c>
      <c r="F13" s="262">
        <v>246.77592200000001</v>
      </c>
      <c r="G13" s="262">
        <v>289.077788</v>
      </c>
      <c r="H13" s="308">
        <v>7.2974861195819196</v>
      </c>
    </row>
    <row r="14" spans="2:8" ht="15" customHeight="1">
      <c r="B14" s="264" t="s">
        <v>248</v>
      </c>
      <c r="C14" s="262">
        <v>3.4935330000000002</v>
      </c>
      <c r="D14" s="262">
        <v>38.523325</v>
      </c>
      <c r="E14" s="262">
        <v>0</v>
      </c>
      <c r="F14" s="262">
        <v>38.523325</v>
      </c>
      <c r="G14" s="262">
        <v>42.016857999999999</v>
      </c>
      <c r="H14" s="308">
        <v>1.06067449929237</v>
      </c>
    </row>
    <row r="15" spans="2:8" ht="15" customHeight="1">
      <c r="B15" s="264" t="s">
        <v>251</v>
      </c>
      <c r="C15" s="262">
        <v>0</v>
      </c>
      <c r="D15" s="262">
        <v>6.0499999999999998E-3</v>
      </c>
      <c r="E15" s="262">
        <v>0</v>
      </c>
      <c r="F15" s="262">
        <v>6.0499999999999998E-3</v>
      </c>
      <c r="G15" s="262">
        <v>6.0499999999999998E-3</v>
      </c>
      <c r="H15" s="308">
        <v>1.52726334765889E-4</v>
      </c>
    </row>
    <row r="16" spans="2:8" ht="15" customHeight="1">
      <c r="B16" s="264" t="s">
        <v>252</v>
      </c>
      <c r="C16" s="262">
        <v>3270.8604639999999</v>
      </c>
      <c r="D16" s="262">
        <v>12.644695</v>
      </c>
      <c r="E16" s="262">
        <v>0</v>
      </c>
      <c r="F16" s="262">
        <v>12.644695</v>
      </c>
      <c r="G16" s="262">
        <v>2981.0915759999998</v>
      </c>
      <c r="H16" s="308">
        <v>75.254742149412806</v>
      </c>
    </row>
    <row r="17" spans="2:8" ht="15" customHeight="1">
      <c r="B17" s="264" t="s">
        <v>201</v>
      </c>
      <c r="C17" s="262">
        <v>1E-3</v>
      </c>
      <c r="D17" s="262">
        <v>15.606313</v>
      </c>
      <c r="E17" s="262">
        <v>0</v>
      </c>
      <c r="F17" s="262">
        <v>15.606313</v>
      </c>
      <c r="G17" s="262">
        <v>15.607313</v>
      </c>
      <c r="H17" s="308">
        <v>0.39399135703041499</v>
      </c>
    </row>
    <row r="18" spans="2:8" ht="15" customHeight="1">
      <c r="B18" s="264" t="s">
        <v>253</v>
      </c>
      <c r="C18" s="262">
        <v>1.0243089999999999</v>
      </c>
      <c r="D18" s="262">
        <v>11.498901999999999</v>
      </c>
      <c r="E18" s="262">
        <v>0</v>
      </c>
      <c r="F18" s="262">
        <v>11.498901999999999</v>
      </c>
      <c r="G18" s="262">
        <v>12.523211</v>
      </c>
      <c r="H18" s="308">
        <v>0.31613621744295201</v>
      </c>
    </row>
    <row r="19" spans="2:8" ht="15" customHeight="1">
      <c r="B19" s="1845" t="s">
        <v>128</v>
      </c>
      <c r="C19" s="1855">
        <v>613.16090499999996</v>
      </c>
      <c r="D19" s="1855">
        <v>13.984394999999999</v>
      </c>
      <c r="E19" s="1855">
        <v>0</v>
      </c>
      <c r="F19" s="1855">
        <v>13.984394999999999</v>
      </c>
      <c r="G19" s="1855">
        <v>621.01105600000005</v>
      </c>
      <c r="H19" s="1856">
        <v>15.676816930904801</v>
      </c>
    </row>
    <row r="20" spans="2:8" ht="15" customHeight="1">
      <c r="B20" s="264" t="s">
        <v>254</v>
      </c>
      <c r="C20" s="262">
        <v>0.61950000000000005</v>
      </c>
      <c r="D20" s="262">
        <v>11.994395000000001</v>
      </c>
      <c r="E20" s="262">
        <v>0</v>
      </c>
      <c r="F20" s="262">
        <v>11.994395000000001</v>
      </c>
      <c r="G20" s="262">
        <v>12.613894999999999</v>
      </c>
      <c r="H20" s="308">
        <v>0.31842544635897102</v>
      </c>
    </row>
    <row r="21" spans="2:8" ht="15" customHeight="1">
      <c r="B21" s="264" t="s">
        <v>255</v>
      </c>
      <c r="C21" s="262">
        <v>612.54140500000005</v>
      </c>
      <c r="D21" s="262">
        <v>0.49</v>
      </c>
      <c r="E21" s="262">
        <v>0</v>
      </c>
      <c r="F21" s="262">
        <v>0.49</v>
      </c>
      <c r="G21" s="262">
        <v>606.89716099999998</v>
      </c>
      <c r="H21" s="308">
        <v>15.3205254511328</v>
      </c>
    </row>
    <row r="22" spans="2:8" ht="15" customHeight="1">
      <c r="B22" s="264" t="s">
        <v>256</v>
      </c>
      <c r="C22" s="262">
        <v>0</v>
      </c>
      <c r="D22" s="262">
        <v>0</v>
      </c>
      <c r="E22" s="262">
        <v>0</v>
      </c>
      <c r="F22" s="262">
        <v>0</v>
      </c>
      <c r="G22" s="262">
        <v>0</v>
      </c>
      <c r="H22" s="308">
        <v>0</v>
      </c>
    </row>
    <row r="23" spans="2:8" ht="15" customHeight="1">
      <c r="B23" s="264" t="s">
        <v>257</v>
      </c>
      <c r="C23" s="262">
        <v>0</v>
      </c>
      <c r="D23" s="262">
        <v>0</v>
      </c>
      <c r="E23" s="262">
        <v>0</v>
      </c>
      <c r="F23" s="262">
        <v>0</v>
      </c>
      <c r="G23" s="262">
        <v>0</v>
      </c>
      <c r="H23" s="308">
        <v>0</v>
      </c>
    </row>
    <row r="24" spans="2:8" ht="15" customHeight="1">
      <c r="B24" s="264" t="s">
        <v>258</v>
      </c>
      <c r="C24" s="262">
        <v>0</v>
      </c>
      <c r="D24" s="262">
        <v>1.5</v>
      </c>
      <c r="E24" s="262">
        <v>0</v>
      </c>
      <c r="F24" s="262">
        <v>1.5</v>
      </c>
      <c r="G24" s="262">
        <v>1.5</v>
      </c>
      <c r="H24" s="308">
        <v>3.7866033413030298E-2</v>
      </c>
    </row>
    <row r="25" spans="2:8" ht="15" customHeight="1">
      <c r="B25" s="278" t="s">
        <v>205</v>
      </c>
      <c r="C25" s="274" t="s">
        <v>177</v>
      </c>
      <c r="D25" s="274" t="s">
        <v>177</v>
      </c>
      <c r="E25" s="274" t="s">
        <v>177</v>
      </c>
      <c r="F25" s="274" t="s">
        <v>177</v>
      </c>
      <c r="G25" s="309">
        <v>308.54782699999998</v>
      </c>
      <c r="H25" s="297" t="s">
        <v>177</v>
      </c>
    </row>
    <row r="26" spans="2:8" ht="15" customHeight="1">
      <c r="B26" s="1849" t="s">
        <v>259</v>
      </c>
      <c r="C26" s="310">
        <v>3930.8420769999998</v>
      </c>
      <c r="D26" s="310">
        <v>339.039602</v>
      </c>
      <c r="E26" s="310">
        <v>0</v>
      </c>
      <c r="F26" s="310">
        <v>339.039602</v>
      </c>
      <c r="G26" s="310">
        <v>3961.3338520000002</v>
      </c>
      <c r="H26" s="1858">
        <v>100</v>
      </c>
    </row>
    <row r="27" spans="2:8" ht="15" customHeight="1">
      <c r="B27" s="1851" t="s">
        <v>260</v>
      </c>
      <c r="C27" s="1857">
        <v>3930.8420769999998</v>
      </c>
      <c r="D27" s="1857">
        <v>339.039602</v>
      </c>
      <c r="E27" s="1857">
        <v>0</v>
      </c>
      <c r="F27" s="1857">
        <v>339.039602</v>
      </c>
      <c r="G27" s="1857">
        <v>3961.3338520000002</v>
      </c>
      <c r="H27" s="1859" t="s">
        <v>177</v>
      </c>
    </row>
    <row r="28" spans="2:8" ht="15" customHeight="1">
      <c r="B28" s="3" t="s">
        <v>2897</v>
      </c>
    </row>
    <row r="29" spans="2:8" ht="15" customHeight="1">
      <c r="B29" s="205" t="s">
        <v>18</v>
      </c>
    </row>
  </sheetData>
  <mergeCells count="6">
    <mergeCell ref="B9:B11"/>
    <mergeCell ref="H9:H11"/>
    <mergeCell ref="C10:C11"/>
    <mergeCell ref="G10:G11"/>
    <mergeCell ref="C9:G9"/>
    <mergeCell ref="D10:F10"/>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1"/>
  <dimension ref="B1:D21"/>
  <sheetViews>
    <sheetView workbookViewId="0">
      <selection activeCell="I30" sqref="I30"/>
    </sheetView>
  </sheetViews>
  <sheetFormatPr defaultRowHeight="12"/>
  <cols>
    <col min="1" max="1" width="9.140625" style="3"/>
    <col min="2" max="2" width="60.140625" style="3" customWidth="1"/>
    <col min="3" max="3" width="10.7109375" style="3" customWidth="1"/>
    <col min="4" max="4" width="10.42578125" style="3" customWidth="1"/>
    <col min="5" max="16384" width="9.140625" style="3"/>
  </cols>
  <sheetData>
    <row r="1" spans="2:4" ht="15" customHeight="1"/>
    <row r="2" spans="2:4" ht="15" customHeight="1"/>
    <row r="3" spans="2:4" ht="15" customHeight="1"/>
    <row r="4" spans="2:4" ht="15" customHeight="1"/>
    <row r="5" spans="2:4" ht="15" customHeight="1"/>
    <row r="6" spans="2:4" ht="15" customHeight="1"/>
    <row r="7" spans="2:4" ht="15" customHeight="1">
      <c r="B7" s="6" t="s">
        <v>3144</v>
      </c>
    </row>
    <row r="8" spans="2:4" ht="15" customHeight="1">
      <c r="B8" s="3" t="s">
        <v>56</v>
      </c>
    </row>
    <row r="9" spans="2:4" ht="24.95" customHeight="1">
      <c r="B9" s="318" t="s">
        <v>194</v>
      </c>
      <c r="C9" s="2011" t="s">
        <v>2697</v>
      </c>
      <c r="D9" s="2012" t="s">
        <v>2704</v>
      </c>
    </row>
    <row r="10" spans="2:4" ht="15" customHeight="1">
      <c r="B10" s="1860" t="s">
        <v>266</v>
      </c>
      <c r="C10" s="1861">
        <v>4269.8816790000001</v>
      </c>
      <c r="D10" s="1862">
        <v>100</v>
      </c>
    </row>
    <row r="11" spans="2:4" ht="15" customHeight="1">
      <c r="B11" s="266" t="s">
        <v>1038</v>
      </c>
      <c r="C11" s="262">
        <v>312.26311399999997</v>
      </c>
      <c r="D11" s="263">
        <v>7.3131561358189998</v>
      </c>
    </row>
    <row r="12" spans="2:4" ht="15" customHeight="1">
      <c r="B12" s="266" t="s">
        <v>262</v>
      </c>
      <c r="C12" s="262">
        <v>361.00659200000001</v>
      </c>
      <c r="D12" s="263">
        <v>8.4547212110230507</v>
      </c>
    </row>
    <row r="13" spans="2:4" ht="15" customHeight="1">
      <c r="B13" s="266" t="s">
        <v>263</v>
      </c>
      <c r="C13" s="262">
        <v>2.6829580000000002</v>
      </c>
      <c r="D13" s="263">
        <v>6.2834481180011198E-2</v>
      </c>
    </row>
    <row r="14" spans="2:4" ht="15" customHeight="1">
      <c r="B14" s="266" t="s">
        <v>264</v>
      </c>
      <c r="C14" s="262">
        <v>6.62324</v>
      </c>
      <c r="D14" s="263">
        <v>0.15511530524544101</v>
      </c>
    </row>
    <row r="15" spans="2:4" ht="15" customHeight="1">
      <c r="B15" s="266" t="s">
        <v>265</v>
      </c>
      <c r="C15" s="262">
        <v>3587.3057749999998</v>
      </c>
      <c r="D15" s="263">
        <v>84.014172866732494</v>
      </c>
    </row>
    <row r="16" spans="2:4" ht="15" customHeight="1">
      <c r="B16" s="1863" t="s">
        <v>267</v>
      </c>
      <c r="C16" s="1864">
        <v>4269.8816790000001</v>
      </c>
      <c r="D16" s="1865" t="s">
        <v>177</v>
      </c>
    </row>
    <row r="17" spans="2:4" ht="15" customHeight="1">
      <c r="B17" s="315" t="s">
        <v>204</v>
      </c>
      <c r="C17" s="316">
        <v>308.54782699999998</v>
      </c>
      <c r="D17" s="317" t="s">
        <v>177</v>
      </c>
    </row>
    <row r="18" spans="2:4" ht="15" customHeight="1">
      <c r="B18" s="1866" t="s">
        <v>259</v>
      </c>
      <c r="C18" s="298">
        <v>3961.3338520000002</v>
      </c>
      <c r="D18" s="1867" t="s">
        <v>177</v>
      </c>
    </row>
    <row r="19" spans="2:4" ht="15" customHeight="1">
      <c r="B19" s="1868" t="s">
        <v>260</v>
      </c>
      <c r="C19" s="284">
        <v>3961.3338520000002</v>
      </c>
      <c r="D19" s="1869" t="s">
        <v>177</v>
      </c>
    </row>
    <row r="20" spans="2:4" ht="24.95" customHeight="1">
      <c r="B20" s="2753" t="s">
        <v>2811</v>
      </c>
      <c r="C20" s="2754"/>
      <c r="D20" s="2754"/>
    </row>
    <row r="21" spans="2:4">
      <c r="B21" s="205" t="s">
        <v>18</v>
      </c>
    </row>
  </sheetData>
  <mergeCells count="1">
    <mergeCell ref="B20:D20"/>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2"/>
  <dimension ref="B1:F39"/>
  <sheetViews>
    <sheetView topLeftCell="A7" workbookViewId="0">
      <selection activeCell="B39" sqref="B39"/>
    </sheetView>
  </sheetViews>
  <sheetFormatPr defaultRowHeight="12"/>
  <cols>
    <col min="1" max="1" width="9.140625" style="3"/>
    <col min="2" max="2" width="45.42578125" style="3" customWidth="1"/>
    <col min="3" max="4" width="12.7109375" style="3" customWidth="1"/>
    <col min="5" max="5" width="10.7109375" style="3" customWidth="1"/>
    <col min="6" max="6" width="11" style="3" customWidth="1"/>
    <col min="7" max="16384" width="9.140625" style="3"/>
  </cols>
  <sheetData>
    <row r="1" spans="2:6" ht="15" customHeight="1"/>
    <row r="2" spans="2:6" ht="15" customHeight="1"/>
    <row r="3" spans="2:6" ht="15" customHeight="1"/>
    <row r="4" spans="2:6" ht="15" customHeight="1"/>
    <row r="5" spans="2:6" ht="15" customHeight="1"/>
    <row r="6" spans="2:6" ht="15" customHeight="1"/>
    <row r="7" spans="2:6" ht="15" customHeight="1">
      <c r="B7" s="6" t="s">
        <v>3143</v>
      </c>
    </row>
    <row r="8" spans="2:6" ht="15" customHeight="1">
      <c r="B8" s="3" t="s">
        <v>56</v>
      </c>
    </row>
    <row r="9" spans="2:6" ht="15" customHeight="1">
      <c r="B9" s="2755" t="s">
        <v>177</v>
      </c>
      <c r="C9" s="332">
        <v>2019</v>
      </c>
      <c r="D9" s="332" t="s">
        <v>2694</v>
      </c>
      <c r="E9" s="2747" t="s">
        <v>178</v>
      </c>
      <c r="F9" s="2695" t="s">
        <v>2695</v>
      </c>
    </row>
    <row r="10" spans="2:6" ht="15" customHeight="1">
      <c r="B10" s="2756"/>
      <c r="C10" s="285" t="s">
        <v>179</v>
      </c>
      <c r="D10" s="285" t="s">
        <v>121</v>
      </c>
      <c r="E10" s="2757"/>
      <c r="F10" s="2758"/>
    </row>
    <row r="11" spans="2:6" ht="15" customHeight="1">
      <c r="B11" s="275" t="s">
        <v>129</v>
      </c>
      <c r="C11" s="276">
        <v>167.71603245141802</v>
      </c>
      <c r="D11" s="276">
        <v>206.137978</v>
      </c>
      <c r="E11" s="276">
        <v>22.908928256284501</v>
      </c>
      <c r="F11" s="277">
        <v>17.829304926387302</v>
      </c>
    </row>
    <row r="12" spans="2:6" ht="15" customHeight="1">
      <c r="B12" s="261" t="s">
        <v>118</v>
      </c>
      <c r="C12" s="262">
        <v>157.19143866119998</v>
      </c>
      <c r="D12" s="262">
        <v>186.49668399999999</v>
      </c>
      <c r="E12" s="262">
        <v>18.643028900551201</v>
      </c>
      <c r="F12" s="263">
        <v>16.13048832174</v>
      </c>
    </row>
    <row r="13" spans="2:6" ht="15" customHeight="1">
      <c r="B13" s="264" t="s">
        <v>183</v>
      </c>
      <c r="C13" s="262">
        <v>146.28221179886498</v>
      </c>
      <c r="D13" s="262">
        <v>171.87744499999999</v>
      </c>
      <c r="E13" s="262">
        <v>17.497160376770498</v>
      </c>
      <c r="F13" s="263">
        <v>14.8660397594148</v>
      </c>
    </row>
    <row r="14" spans="2:6" ht="15" customHeight="1">
      <c r="B14" s="265" t="s">
        <v>277</v>
      </c>
      <c r="C14" s="262">
        <v>146.28221179886498</v>
      </c>
      <c r="D14" s="262">
        <v>171.87744499999999</v>
      </c>
      <c r="E14" s="262">
        <v>17.497160376770498</v>
      </c>
      <c r="F14" s="263">
        <v>14.8660397594148</v>
      </c>
    </row>
    <row r="15" spans="2:6" ht="15" customHeight="1">
      <c r="B15" s="264" t="s">
        <v>184</v>
      </c>
      <c r="C15" s="262">
        <v>10.909226862334801</v>
      </c>
      <c r="D15" s="262">
        <v>14.619239</v>
      </c>
      <c r="E15" s="262">
        <v>34.008020774362897</v>
      </c>
      <c r="F15" s="263">
        <v>1.2644485623252499</v>
      </c>
    </row>
    <row r="16" spans="2:6" ht="15" customHeight="1">
      <c r="B16" s="261" t="s">
        <v>119</v>
      </c>
      <c r="C16" s="262">
        <v>10.5245937902175</v>
      </c>
      <c r="D16" s="262">
        <v>19.641293999999998</v>
      </c>
      <c r="E16" s="262">
        <v>86.6228226143635</v>
      </c>
      <c r="F16" s="263">
        <v>1.6988166046473101</v>
      </c>
    </row>
    <row r="17" spans="2:6" ht="15" customHeight="1">
      <c r="B17" s="218" t="s">
        <v>280</v>
      </c>
      <c r="C17" s="262">
        <v>9.2909157044778201</v>
      </c>
      <c r="D17" s="262">
        <v>10.447659</v>
      </c>
      <c r="E17" s="262">
        <v>12.450261441557201</v>
      </c>
      <c r="F17" s="263">
        <v>0.90363988181699795</v>
      </c>
    </row>
    <row r="18" spans="2:6" ht="15" customHeight="1">
      <c r="B18" s="218" t="s">
        <v>281</v>
      </c>
      <c r="C18" s="262">
        <v>1.2336780857397198</v>
      </c>
      <c r="D18" s="262">
        <v>9.1936350000000004</v>
      </c>
      <c r="E18" s="262">
        <v>645.22155384541998</v>
      </c>
      <c r="F18" s="263">
        <v>0.79517672283031204</v>
      </c>
    </row>
    <row r="19" spans="2:6" ht="15" customHeight="1">
      <c r="B19" s="2025" t="s">
        <v>181</v>
      </c>
      <c r="C19" s="2026">
        <v>934.93184685709002</v>
      </c>
      <c r="D19" s="2026">
        <v>944.457088</v>
      </c>
      <c r="E19" s="2026">
        <v>1.0188166308518201</v>
      </c>
      <c r="F19" s="2027">
        <v>81.688069201104895</v>
      </c>
    </row>
    <row r="20" spans="2:6" ht="15" customHeight="1">
      <c r="B20" s="275" t="s">
        <v>182</v>
      </c>
      <c r="C20" s="276">
        <v>5.4370987319188</v>
      </c>
      <c r="D20" s="276">
        <v>5.58</v>
      </c>
      <c r="E20" s="276">
        <v>2.6282632544870301</v>
      </c>
      <c r="F20" s="277">
        <v>0.48262587250778899</v>
      </c>
    </row>
    <row r="21" spans="2:6" ht="15" customHeight="1">
      <c r="B21" s="323" t="s">
        <v>2794</v>
      </c>
      <c r="C21" s="324">
        <v>99.631908480269701</v>
      </c>
      <c r="D21" s="324">
        <v>98.030474999999996</v>
      </c>
      <c r="E21" s="324" t="s">
        <v>177</v>
      </c>
      <c r="F21" s="325" t="s">
        <v>177</v>
      </c>
    </row>
    <row r="22" spans="2:6" ht="15" customHeight="1">
      <c r="B22" s="275" t="s">
        <v>2727</v>
      </c>
      <c r="C22" s="276">
        <v>1652.3463855601599</v>
      </c>
      <c r="D22" s="276">
        <v>1739.4948509999999</v>
      </c>
      <c r="E22" s="276">
        <v>5.2742249567907198</v>
      </c>
      <c r="F22" s="277" t="s">
        <v>177</v>
      </c>
    </row>
    <row r="23" spans="2:6" ht="15" customHeight="1">
      <c r="B23" s="1997" t="s">
        <v>568</v>
      </c>
      <c r="C23" s="262"/>
      <c r="D23" s="262"/>
      <c r="E23" s="262" t="s">
        <v>177</v>
      </c>
      <c r="F23" s="263" t="s">
        <v>177</v>
      </c>
    </row>
    <row r="24" spans="2:6" ht="15" customHeight="1">
      <c r="B24" s="264" t="s">
        <v>2799</v>
      </c>
      <c r="C24" s="263">
        <v>126.65278283881301</v>
      </c>
      <c r="D24" s="263">
        <v>154.588886</v>
      </c>
      <c r="E24" s="263">
        <v>22.057235960413799</v>
      </c>
      <c r="F24" s="329" t="s">
        <v>177</v>
      </c>
    </row>
    <row r="25" spans="2:6" ht="15" customHeight="1">
      <c r="B25" s="264" t="s">
        <v>2800</v>
      </c>
      <c r="C25" s="263">
        <v>880.099498739365</v>
      </c>
      <c r="D25" s="263">
        <v>789.22646799999995</v>
      </c>
      <c r="E25" s="263">
        <v>-10.3253133162249</v>
      </c>
      <c r="F25" s="329" t="s">
        <v>177</v>
      </c>
    </row>
    <row r="26" spans="2:6" ht="15" customHeight="1">
      <c r="B26" s="264" t="s">
        <v>2797</v>
      </c>
      <c r="C26" s="263">
        <v>527.05789523204703</v>
      </c>
      <c r="D26" s="263">
        <v>738.81866100000002</v>
      </c>
      <c r="E26" s="263">
        <v>40.177894626684399</v>
      </c>
      <c r="F26" s="329" t="s">
        <v>177</v>
      </c>
    </row>
    <row r="27" spans="2:6" ht="15" customHeight="1">
      <c r="B27" s="264" t="s">
        <v>2798</v>
      </c>
      <c r="C27" s="263">
        <v>118.536208749932</v>
      </c>
      <c r="D27" s="263">
        <v>56.860835999999999</v>
      </c>
      <c r="E27" s="263">
        <v>-52.030829567060302</v>
      </c>
      <c r="F27" s="329" t="s">
        <v>177</v>
      </c>
    </row>
    <row r="28" spans="2:6" ht="15" customHeight="1">
      <c r="B28" s="275" t="s">
        <v>2728</v>
      </c>
      <c r="C28" s="276">
        <v>1029.04130556016</v>
      </c>
      <c r="D28" s="276">
        <v>1078.732827</v>
      </c>
      <c r="E28" s="276" t="s">
        <v>177</v>
      </c>
      <c r="F28" s="277" t="s">
        <v>177</v>
      </c>
    </row>
    <row r="29" spans="2:6" ht="15" customHeight="1">
      <c r="B29" s="374" t="s">
        <v>568</v>
      </c>
      <c r="C29" s="2024"/>
      <c r="D29" s="2024"/>
      <c r="E29" s="2024" t="s">
        <v>177</v>
      </c>
      <c r="F29" s="405" t="s">
        <v>177</v>
      </c>
    </row>
    <row r="30" spans="2:6" ht="15" customHeight="1">
      <c r="B30" s="2028" t="s">
        <v>2795</v>
      </c>
      <c r="C30" s="1895">
        <v>126.081982838813</v>
      </c>
      <c r="D30" s="1895">
        <v>154.51888600000001</v>
      </c>
      <c r="E30" s="1895">
        <v>22.554295642337699</v>
      </c>
      <c r="F30" s="2029" t="s">
        <v>177</v>
      </c>
    </row>
    <row r="31" spans="2:6" ht="15" customHeight="1">
      <c r="B31" s="2028" t="s">
        <v>2796</v>
      </c>
      <c r="C31" s="1895">
        <v>751.303976739365</v>
      </c>
      <c r="D31" s="1895">
        <v>708.90829299999996</v>
      </c>
      <c r="E31" s="1895">
        <v>-5.6429468034177601</v>
      </c>
      <c r="F31" s="2029" t="s">
        <v>177</v>
      </c>
    </row>
    <row r="32" spans="2:6" ht="15" customHeight="1">
      <c r="B32" s="2028" t="s">
        <v>2797</v>
      </c>
      <c r="C32" s="1895">
        <v>33.1191372320474</v>
      </c>
      <c r="D32" s="1895">
        <v>158.44481200000001</v>
      </c>
      <c r="E32" s="1895">
        <v>378.40863392625602</v>
      </c>
      <c r="F32" s="2029" t="s">
        <v>177</v>
      </c>
    </row>
    <row r="33" spans="2:6" ht="15" customHeight="1">
      <c r="B33" s="2028" t="s">
        <v>2798</v>
      </c>
      <c r="C33" s="1895">
        <v>118.536208749932</v>
      </c>
      <c r="D33" s="1895">
        <v>56.860835999999999</v>
      </c>
      <c r="E33" s="1895">
        <v>-52.030829567060302</v>
      </c>
      <c r="F33" s="2029" t="s">
        <v>177</v>
      </c>
    </row>
    <row r="34" spans="2:6" ht="15" customHeight="1">
      <c r="B34" s="2023" t="s">
        <v>185</v>
      </c>
      <c r="C34" s="2030" t="s">
        <v>177</v>
      </c>
      <c r="D34" s="2030" t="s">
        <v>177</v>
      </c>
      <c r="E34" s="2030"/>
      <c r="F34" s="406"/>
    </row>
    <row r="35" spans="2:6" ht="15" customHeight="1">
      <c r="B35" s="3" t="s">
        <v>577</v>
      </c>
      <c r="C35" s="1895">
        <v>643.89331600000003</v>
      </c>
      <c r="D35" s="1895">
        <v>621.35026000000005</v>
      </c>
      <c r="E35" s="2030"/>
      <c r="F35" s="406"/>
    </row>
    <row r="36" spans="2:6" ht="15" customHeight="1">
      <c r="B36" s="3" t="s">
        <v>2729</v>
      </c>
      <c r="C36" s="1895">
        <v>0</v>
      </c>
      <c r="D36" s="1895">
        <v>60</v>
      </c>
      <c r="E36" s="2030"/>
      <c r="F36" s="406"/>
    </row>
    <row r="37" spans="2:6" ht="15" customHeight="1">
      <c r="B37" s="1276" t="s">
        <v>2730</v>
      </c>
      <c r="C37" s="2031">
        <v>20.588235999999998</v>
      </c>
      <c r="D37" s="2031">
        <v>20.588235999999998</v>
      </c>
      <c r="E37" s="2032"/>
      <c r="F37" s="1996"/>
    </row>
    <row r="38" spans="2:6" ht="24" customHeight="1">
      <c r="B38" s="2759" t="s">
        <v>3081</v>
      </c>
      <c r="C38" s="2759"/>
      <c r="D38" s="2759"/>
      <c r="E38" s="2759"/>
      <c r="F38" s="2759"/>
    </row>
    <row r="39" spans="2:6">
      <c r="B39" s="205" t="s">
        <v>18</v>
      </c>
    </row>
  </sheetData>
  <mergeCells count="4">
    <mergeCell ref="B9:B10"/>
    <mergeCell ref="E9:E10"/>
    <mergeCell ref="F9:F10"/>
    <mergeCell ref="B38:F38"/>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3"/>
  <dimension ref="B1:J22"/>
  <sheetViews>
    <sheetView workbookViewId="0">
      <selection activeCell="B7" sqref="B7"/>
    </sheetView>
  </sheetViews>
  <sheetFormatPr defaultRowHeight="12"/>
  <cols>
    <col min="1" max="1" width="9.140625" style="3"/>
    <col min="2" max="2" width="36.140625" style="3" customWidth="1"/>
    <col min="3" max="3" width="11.5703125" style="3" customWidth="1"/>
    <col min="4" max="4" width="10.5703125" style="3" customWidth="1"/>
    <col min="5" max="5" width="10.42578125" style="3" customWidth="1"/>
    <col min="6" max="6" width="13.42578125" style="3" customWidth="1"/>
    <col min="7" max="7" width="12.85546875" style="3" customWidth="1"/>
    <col min="8" max="8" width="8" style="3" customWidth="1"/>
    <col min="9" max="9" width="8.28515625" style="3" customWidth="1"/>
    <col min="10" max="10" width="10.2851562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row r="7" spans="2:10" ht="15" customHeight="1">
      <c r="B7" s="6" t="s">
        <v>3322</v>
      </c>
    </row>
    <row r="8" spans="2:10" ht="15" customHeight="1">
      <c r="B8" s="3" t="s">
        <v>56</v>
      </c>
    </row>
    <row r="9" spans="2:10" ht="15" customHeight="1">
      <c r="B9" s="2760" t="s">
        <v>177</v>
      </c>
      <c r="C9" s="2014">
        <v>2019</v>
      </c>
      <c r="D9" s="2762" t="s">
        <v>2802</v>
      </c>
      <c r="E9" s="2763"/>
      <c r="F9" s="2763"/>
      <c r="G9" s="2763"/>
      <c r="H9" s="2763"/>
      <c r="I9" s="2763"/>
      <c r="J9" s="2695" t="s">
        <v>114</v>
      </c>
    </row>
    <row r="10" spans="2:10" ht="24.95" customHeight="1">
      <c r="B10" s="2761"/>
      <c r="C10" s="358" t="s">
        <v>199</v>
      </c>
      <c r="D10" s="299" t="s">
        <v>2698</v>
      </c>
      <c r="E10" s="354" t="s">
        <v>190</v>
      </c>
      <c r="F10" s="354" t="s">
        <v>188</v>
      </c>
      <c r="G10" s="354" t="s">
        <v>1037</v>
      </c>
      <c r="H10" s="354" t="s">
        <v>191</v>
      </c>
      <c r="I10" s="354" t="s">
        <v>6</v>
      </c>
      <c r="J10" s="2764"/>
    </row>
    <row r="11" spans="2:10" ht="15" customHeight="1">
      <c r="B11" s="340" t="s">
        <v>192</v>
      </c>
      <c r="C11" s="341">
        <v>934.93184685709002</v>
      </c>
      <c r="D11" s="341">
        <v>76.681421999999998</v>
      </c>
      <c r="E11" s="341">
        <v>797.73269900000003</v>
      </c>
      <c r="F11" s="341">
        <v>58.527773000000003</v>
      </c>
      <c r="G11" s="341">
        <v>11.515193999999999</v>
      </c>
      <c r="H11" s="342"/>
      <c r="I11" s="341">
        <v>944.457088</v>
      </c>
      <c r="J11" s="343">
        <v>1.01881663085185</v>
      </c>
    </row>
    <row r="12" spans="2:10" ht="15" customHeight="1">
      <c r="B12" s="344" t="s">
        <v>126</v>
      </c>
      <c r="C12" s="345">
        <v>5.4370987319188</v>
      </c>
      <c r="D12" s="346"/>
      <c r="E12" s="345">
        <v>5.58</v>
      </c>
      <c r="F12" s="346"/>
      <c r="G12" s="346"/>
      <c r="H12" s="346"/>
      <c r="I12" s="345">
        <v>5.58</v>
      </c>
      <c r="J12" s="347">
        <v>2.6282632544870301</v>
      </c>
    </row>
    <row r="13" spans="2:10" ht="15" customHeight="1">
      <c r="B13" s="1874" t="s">
        <v>2801</v>
      </c>
      <c r="C13" s="294">
        <v>940.36894558900804</v>
      </c>
      <c r="D13" s="294">
        <v>76.681421999999998</v>
      </c>
      <c r="E13" s="294">
        <v>803.31269899999995</v>
      </c>
      <c r="F13" s="294">
        <v>58.527773000000003</v>
      </c>
      <c r="G13" s="294">
        <v>11.515193999999999</v>
      </c>
      <c r="H13" s="294">
        <v>0</v>
      </c>
      <c r="I13" s="294">
        <v>950.03708800000004</v>
      </c>
      <c r="J13" s="1875" t="s">
        <v>177</v>
      </c>
    </row>
    <row r="14" spans="2:10" ht="15" customHeight="1">
      <c r="B14" s="348" t="s">
        <v>198</v>
      </c>
      <c r="C14" s="345">
        <v>23.642893000000001</v>
      </c>
      <c r="D14" s="345">
        <v>0</v>
      </c>
      <c r="E14" s="345">
        <v>0</v>
      </c>
      <c r="F14" s="345">
        <v>17.5</v>
      </c>
      <c r="G14" s="345">
        <v>3.0882360000000002</v>
      </c>
      <c r="H14" s="345"/>
      <c r="I14" s="345">
        <v>20.588235999999998</v>
      </c>
      <c r="J14" s="349" t="s">
        <v>177</v>
      </c>
    </row>
    <row r="15" spans="2:10" ht="15" customHeight="1">
      <c r="B15" s="1876" t="s">
        <v>2727</v>
      </c>
      <c r="C15" s="298">
        <v>1560.61936858901</v>
      </c>
      <c r="D15" s="298">
        <v>76.681421999999998</v>
      </c>
      <c r="E15" s="298">
        <v>883.700874</v>
      </c>
      <c r="F15" s="298">
        <v>633.45328700000005</v>
      </c>
      <c r="G15" s="298">
        <v>16.963529000000001</v>
      </c>
      <c r="H15" s="298">
        <v>0</v>
      </c>
      <c r="I15" s="298">
        <v>1610.7991119999999</v>
      </c>
      <c r="J15" s="1850" t="s">
        <v>177</v>
      </c>
    </row>
    <row r="16" spans="2:10" ht="15" customHeight="1">
      <c r="B16" s="1877" t="s">
        <v>2728</v>
      </c>
      <c r="C16" s="276">
        <v>937.31428858900904</v>
      </c>
      <c r="D16" s="276">
        <v>76.681421999999998</v>
      </c>
      <c r="E16" s="276">
        <v>803.31269899999995</v>
      </c>
      <c r="F16" s="276">
        <v>58.527773000000003</v>
      </c>
      <c r="G16" s="276">
        <v>11.515193999999999</v>
      </c>
      <c r="H16" s="276">
        <v>0</v>
      </c>
      <c r="I16" s="276">
        <v>950.03708800000004</v>
      </c>
      <c r="J16" s="1878" t="s">
        <v>177</v>
      </c>
    </row>
    <row r="17" spans="2:10" ht="15" customHeight="1">
      <c r="B17" s="327" t="s">
        <v>200</v>
      </c>
      <c r="C17" s="263" t="s">
        <v>177</v>
      </c>
      <c r="D17" s="263" t="s">
        <v>177</v>
      </c>
      <c r="E17" s="263" t="s">
        <v>177</v>
      </c>
      <c r="F17" s="263" t="s">
        <v>177</v>
      </c>
      <c r="G17" s="263" t="s">
        <v>177</v>
      </c>
      <c r="H17" s="263" t="s">
        <v>177</v>
      </c>
      <c r="I17" s="350" t="s">
        <v>177</v>
      </c>
      <c r="J17" s="351"/>
    </row>
    <row r="18" spans="2:10" ht="15" customHeight="1">
      <c r="B18" s="330" t="s">
        <v>577</v>
      </c>
      <c r="C18" s="263">
        <v>643.89331600000003</v>
      </c>
      <c r="D18" s="263">
        <v>0</v>
      </c>
      <c r="E18" s="263">
        <v>20.388175</v>
      </c>
      <c r="F18" s="263">
        <v>592.42551400000002</v>
      </c>
      <c r="G18" s="263">
        <v>8.5365710000000004</v>
      </c>
      <c r="H18" s="263">
        <v>0</v>
      </c>
      <c r="I18" s="352">
        <v>621.35026000000005</v>
      </c>
      <c r="J18" s="329"/>
    </row>
    <row r="19" spans="2:10" ht="15" customHeight="1">
      <c r="B19" s="330" t="s">
        <v>2729</v>
      </c>
      <c r="C19" s="263">
        <v>0</v>
      </c>
      <c r="D19" s="263">
        <v>0</v>
      </c>
      <c r="E19" s="263">
        <v>60</v>
      </c>
      <c r="F19" s="263">
        <v>0</v>
      </c>
      <c r="G19" s="263">
        <v>0</v>
      </c>
      <c r="H19" s="263">
        <v>0</v>
      </c>
      <c r="I19" s="352">
        <v>60</v>
      </c>
      <c r="J19" s="329"/>
    </row>
    <row r="20" spans="2:10" ht="15" customHeight="1">
      <c r="B20" s="337" t="s">
        <v>2768</v>
      </c>
      <c r="C20" s="338">
        <v>20.588235999999998</v>
      </c>
      <c r="D20" s="338">
        <v>0</v>
      </c>
      <c r="E20" s="338">
        <v>0</v>
      </c>
      <c r="F20" s="338">
        <v>17.5</v>
      </c>
      <c r="G20" s="338">
        <v>3.0882360000000002</v>
      </c>
      <c r="H20" s="338">
        <v>0</v>
      </c>
      <c r="I20" s="355">
        <v>20.588235999999998</v>
      </c>
      <c r="J20" s="339"/>
    </row>
    <row r="21" spans="2:10">
      <c r="B21" s="879" t="s">
        <v>3148</v>
      </c>
    </row>
    <row r="22" spans="2:10">
      <c r="B22" s="205" t="s">
        <v>18</v>
      </c>
    </row>
  </sheetData>
  <mergeCells count="3">
    <mergeCell ref="B9:B10"/>
    <mergeCell ref="D9:I9"/>
    <mergeCell ref="J9:J10"/>
  </mergeCell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4"/>
  <dimension ref="B1:H29"/>
  <sheetViews>
    <sheetView workbookViewId="0">
      <selection activeCell="K23" sqref="K23"/>
    </sheetView>
  </sheetViews>
  <sheetFormatPr defaultRowHeight="12"/>
  <cols>
    <col min="1" max="1" width="9.140625" style="3"/>
    <col min="2" max="2" width="37.140625" style="3" customWidth="1"/>
    <col min="3" max="4" width="9.85546875" style="3" customWidth="1"/>
    <col min="5" max="5" width="8.28515625" style="3" customWidth="1"/>
    <col min="6" max="6" width="9.85546875" style="3" customWidth="1"/>
    <col min="7" max="7" width="10.7109375" style="3" customWidth="1"/>
    <col min="8" max="8" width="9.85546875" style="3" customWidth="1"/>
    <col min="9" max="16384" width="9.140625" style="3"/>
  </cols>
  <sheetData>
    <row r="1" spans="2:8" ht="15" customHeight="1"/>
    <row r="2" spans="2:8" ht="15" customHeight="1"/>
    <row r="3" spans="2:8" ht="15" customHeight="1"/>
    <row r="4" spans="2:8" ht="15" customHeight="1"/>
    <row r="5" spans="2:8" ht="15" customHeight="1"/>
    <row r="6" spans="2:8" ht="15" customHeight="1"/>
    <row r="7" spans="2:8" ht="15" customHeight="1">
      <c r="B7" s="6" t="s">
        <v>3142</v>
      </c>
    </row>
    <row r="8" spans="2:8" ht="15" customHeight="1">
      <c r="B8" s="3" t="s">
        <v>56</v>
      </c>
    </row>
    <row r="9" spans="2:8" ht="15" customHeight="1">
      <c r="B9" s="2744" t="s">
        <v>193</v>
      </c>
      <c r="C9" s="2746" t="s">
        <v>2802</v>
      </c>
      <c r="D9" s="2748"/>
      <c r="E9" s="2748"/>
      <c r="F9" s="2748"/>
      <c r="G9" s="2749"/>
      <c r="H9" s="2746" t="s">
        <v>2695</v>
      </c>
    </row>
    <row r="10" spans="2:8" ht="15" customHeight="1">
      <c r="B10" s="2745"/>
      <c r="C10" s="2747" t="s">
        <v>129</v>
      </c>
      <c r="D10" s="2748" t="s">
        <v>130</v>
      </c>
      <c r="E10" s="2748"/>
      <c r="F10" s="2749"/>
      <c r="G10" s="2766" t="s">
        <v>203</v>
      </c>
      <c r="H10" s="2765"/>
    </row>
    <row r="11" spans="2:8" ht="15" customHeight="1">
      <c r="B11" s="2745"/>
      <c r="C11" s="2747"/>
      <c r="D11" s="363" t="s">
        <v>133</v>
      </c>
      <c r="E11" s="364" t="s">
        <v>135</v>
      </c>
      <c r="F11" s="365" t="s">
        <v>6</v>
      </c>
      <c r="G11" s="2747"/>
      <c r="H11" s="2765"/>
    </row>
    <row r="12" spans="2:8" ht="15" customHeight="1">
      <c r="B12" s="1879" t="s">
        <v>127</v>
      </c>
      <c r="C12" s="215">
        <v>194.70811499999999</v>
      </c>
      <c r="D12" s="215">
        <v>809.42143799999997</v>
      </c>
      <c r="E12" s="215">
        <v>5.58</v>
      </c>
      <c r="F12" s="215">
        <v>815.00143800000001</v>
      </c>
      <c r="G12" s="215">
        <v>933.48782900000003</v>
      </c>
      <c r="H12" s="1880">
        <v>53.664305385173002</v>
      </c>
    </row>
    <row r="13" spans="2:8" ht="15" customHeight="1">
      <c r="B13" s="264" t="s">
        <v>3289</v>
      </c>
      <c r="C13" s="262">
        <v>76.452425000000005</v>
      </c>
      <c r="D13" s="262">
        <v>100.204044</v>
      </c>
      <c r="E13" s="262">
        <v>1.5</v>
      </c>
      <c r="F13" s="262">
        <v>101.704044</v>
      </c>
      <c r="G13" s="262">
        <v>178.15646899999999</v>
      </c>
      <c r="H13" s="308">
        <v>10.241850896976301</v>
      </c>
    </row>
    <row r="14" spans="2:8" ht="15" customHeight="1">
      <c r="B14" s="264" t="s">
        <v>248</v>
      </c>
      <c r="C14" s="262">
        <v>30.763248000000001</v>
      </c>
      <c r="D14" s="262">
        <v>658.22221100000002</v>
      </c>
      <c r="E14" s="262">
        <v>0.95</v>
      </c>
      <c r="F14" s="262">
        <v>659.17221099999995</v>
      </c>
      <c r="G14" s="262">
        <v>689.93545900000004</v>
      </c>
      <c r="H14" s="308">
        <v>39.662977938875201</v>
      </c>
    </row>
    <row r="15" spans="2:8" ht="15" customHeight="1">
      <c r="B15" s="264" t="s">
        <v>251</v>
      </c>
      <c r="C15" s="262">
        <v>0</v>
      </c>
      <c r="D15" s="262">
        <v>5.649845</v>
      </c>
      <c r="E15" s="262">
        <v>0</v>
      </c>
      <c r="F15" s="262">
        <v>5.649845</v>
      </c>
      <c r="G15" s="262">
        <v>5.649845</v>
      </c>
      <c r="H15" s="308">
        <v>0.32479802954012899</v>
      </c>
    </row>
    <row r="16" spans="2:8" ht="15" customHeight="1">
      <c r="B16" s="264" t="s">
        <v>252</v>
      </c>
      <c r="C16" s="262">
        <v>82.347745000000003</v>
      </c>
      <c r="D16" s="262">
        <v>12.439894000000001</v>
      </c>
      <c r="E16" s="262">
        <v>2.95</v>
      </c>
      <c r="F16" s="262">
        <v>15.389894</v>
      </c>
      <c r="G16" s="262">
        <v>21.515915</v>
      </c>
      <c r="H16" s="308">
        <v>1.2369059320659099</v>
      </c>
    </row>
    <row r="17" spans="2:8" ht="15" customHeight="1">
      <c r="B17" s="264" t="s">
        <v>201</v>
      </c>
      <c r="C17" s="262">
        <v>0</v>
      </c>
      <c r="D17" s="262">
        <v>1.387</v>
      </c>
      <c r="E17" s="262">
        <v>0</v>
      </c>
      <c r="F17" s="262">
        <v>1.387</v>
      </c>
      <c r="G17" s="262">
        <v>1.387</v>
      </c>
      <c r="H17" s="308">
        <v>7.9735792215920698E-2</v>
      </c>
    </row>
    <row r="18" spans="2:8" ht="15" customHeight="1">
      <c r="B18" s="264" t="s">
        <v>253</v>
      </c>
      <c r="C18" s="262">
        <v>5.1446969999999999</v>
      </c>
      <c r="D18" s="262">
        <v>31.518443999999999</v>
      </c>
      <c r="E18" s="262">
        <v>0.18</v>
      </c>
      <c r="F18" s="262">
        <v>31.698443999999999</v>
      </c>
      <c r="G18" s="262">
        <v>36.843141000000003</v>
      </c>
      <c r="H18" s="308">
        <v>2.1180367954995498</v>
      </c>
    </row>
    <row r="19" spans="2:8" ht="15" customHeight="1">
      <c r="B19" s="1845" t="s">
        <v>128</v>
      </c>
      <c r="C19" s="1855">
        <v>11.429862999999999</v>
      </c>
      <c r="D19" s="1855">
        <v>816.31591000000003</v>
      </c>
      <c r="E19" s="1855">
        <v>7.0000000000000007E-2</v>
      </c>
      <c r="F19" s="1855">
        <v>816.38590999999997</v>
      </c>
      <c r="G19" s="1855">
        <v>806.00702200000001</v>
      </c>
      <c r="H19" s="1856">
        <v>46.335694614826998</v>
      </c>
    </row>
    <row r="20" spans="2:8" ht="15" customHeight="1">
      <c r="B20" s="264" t="s">
        <v>254</v>
      </c>
      <c r="C20" s="262">
        <v>8.124136</v>
      </c>
      <c r="D20" s="262">
        <v>9.7860669999999992</v>
      </c>
      <c r="E20" s="262">
        <v>0</v>
      </c>
      <c r="F20" s="262">
        <v>9.7860669999999992</v>
      </c>
      <c r="G20" s="262">
        <v>17.910202999999999</v>
      </c>
      <c r="H20" s="308">
        <v>1.0296209264260701</v>
      </c>
    </row>
    <row r="21" spans="2:8" ht="15" customHeight="1">
      <c r="B21" s="264" t="s">
        <v>255</v>
      </c>
      <c r="C21" s="262">
        <v>3.3057270000000001</v>
      </c>
      <c r="D21" s="262">
        <v>0.5</v>
      </c>
      <c r="E21" s="262">
        <v>0</v>
      </c>
      <c r="F21" s="262">
        <v>0.5</v>
      </c>
      <c r="G21" s="262">
        <v>2.5852119999999998</v>
      </c>
      <c r="H21" s="308">
        <v>0.14861854856965001</v>
      </c>
    </row>
    <row r="22" spans="2:8" ht="15" customHeight="1">
      <c r="B22" s="264" t="s">
        <v>256</v>
      </c>
      <c r="C22" s="262">
        <v>0</v>
      </c>
      <c r="D22" s="262">
        <v>621.28026</v>
      </c>
      <c r="E22" s="262">
        <v>7.0000000000000007E-2</v>
      </c>
      <c r="F22" s="262">
        <v>621.35026000000005</v>
      </c>
      <c r="G22" s="262">
        <v>600.762024</v>
      </c>
      <c r="H22" s="308">
        <v>34.536579608421</v>
      </c>
    </row>
    <row r="23" spans="2:8" ht="15" customHeight="1">
      <c r="B23" s="264" t="s">
        <v>257</v>
      </c>
      <c r="C23" s="262">
        <v>0</v>
      </c>
      <c r="D23" s="262">
        <v>60</v>
      </c>
      <c r="E23" s="262">
        <v>0</v>
      </c>
      <c r="F23" s="262">
        <v>60</v>
      </c>
      <c r="G23" s="262">
        <v>60</v>
      </c>
      <c r="H23" s="308">
        <v>3.4492772407752299</v>
      </c>
    </row>
    <row r="24" spans="2:8" ht="15" customHeight="1">
      <c r="B24" s="264" t="s">
        <v>258</v>
      </c>
      <c r="C24" s="262">
        <v>0</v>
      </c>
      <c r="D24" s="262">
        <v>124.749583</v>
      </c>
      <c r="E24" s="262">
        <v>0</v>
      </c>
      <c r="F24" s="262">
        <v>124.749583</v>
      </c>
      <c r="G24" s="394">
        <v>124.749583</v>
      </c>
      <c r="H24" s="308">
        <v>7.1715982906350098</v>
      </c>
    </row>
    <row r="25" spans="2:8" ht="15" customHeight="1">
      <c r="B25" s="278" t="s">
        <v>205</v>
      </c>
      <c r="C25" s="359" t="s">
        <v>177</v>
      </c>
      <c r="D25" s="359" t="s">
        <v>177</v>
      </c>
      <c r="E25" s="359" t="s">
        <v>177</v>
      </c>
      <c r="F25" s="359" t="s">
        <v>177</v>
      </c>
      <c r="G25" s="262">
        <v>98.030474999999996</v>
      </c>
      <c r="H25" s="360" t="s">
        <v>177</v>
      </c>
    </row>
    <row r="26" spans="2:8" ht="15" customHeight="1">
      <c r="B26" s="1849" t="s">
        <v>259</v>
      </c>
      <c r="C26" s="310">
        <v>206.137978</v>
      </c>
      <c r="D26" s="310">
        <v>1625.7373480000001</v>
      </c>
      <c r="E26" s="310">
        <v>5.65</v>
      </c>
      <c r="F26" s="310">
        <v>1631.387348</v>
      </c>
      <c r="G26" s="310">
        <v>1739.4948509999999</v>
      </c>
      <c r="H26" s="1858">
        <v>100</v>
      </c>
    </row>
    <row r="27" spans="2:8" ht="15" customHeight="1">
      <c r="B27" s="1881" t="s">
        <v>260</v>
      </c>
      <c r="C27" s="361">
        <v>206.137978</v>
      </c>
      <c r="D27" s="361">
        <v>944.457088</v>
      </c>
      <c r="E27" s="361">
        <v>5.58</v>
      </c>
      <c r="F27" s="361">
        <v>950.03708800000004</v>
      </c>
      <c r="G27" s="361">
        <v>1078.732827</v>
      </c>
      <c r="H27" s="1882" t="s">
        <v>177</v>
      </c>
    </row>
    <row r="28" spans="2:8" ht="15" customHeight="1">
      <c r="B28" s="2368" t="s">
        <v>3290</v>
      </c>
      <c r="C28" s="2369"/>
      <c r="D28" s="2369"/>
      <c r="E28" s="2369"/>
      <c r="F28" s="2369"/>
    </row>
    <row r="29" spans="2:8">
      <c r="B29" s="205" t="s">
        <v>18</v>
      </c>
    </row>
  </sheetData>
  <mergeCells count="6">
    <mergeCell ref="B9:B11"/>
    <mergeCell ref="C9:G9"/>
    <mergeCell ref="H9:H11"/>
    <mergeCell ref="C10:C11"/>
    <mergeCell ref="D10:F10"/>
    <mergeCell ref="G10:G11"/>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5"/>
  <dimension ref="B1:D37"/>
  <sheetViews>
    <sheetView topLeftCell="A3" workbookViewId="0">
      <selection activeCell="B35" sqref="B35"/>
    </sheetView>
  </sheetViews>
  <sheetFormatPr defaultRowHeight="12"/>
  <cols>
    <col min="1" max="1" width="9.140625" style="3"/>
    <col min="2" max="2" width="85.7109375" style="3" customWidth="1"/>
    <col min="3" max="4" width="10.85546875" style="3" customWidth="1"/>
    <col min="5" max="16384" width="9.140625" style="3"/>
  </cols>
  <sheetData>
    <row r="1" spans="2:4" ht="15" customHeight="1"/>
    <row r="2" spans="2:4" ht="15" customHeight="1"/>
    <row r="3" spans="2:4" ht="15" customHeight="1"/>
    <row r="4" spans="2:4" ht="15" customHeight="1"/>
    <row r="5" spans="2:4" ht="15" customHeight="1"/>
    <row r="6" spans="2:4" ht="15" customHeight="1"/>
    <row r="7" spans="2:4" ht="15" customHeight="1">
      <c r="B7" s="6" t="s">
        <v>3141</v>
      </c>
    </row>
    <row r="8" spans="2:4" ht="15" customHeight="1">
      <c r="B8" s="3" t="s">
        <v>56</v>
      </c>
    </row>
    <row r="9" spans="2:4" ht="34.5" customHeight="1">
      <c r="B9" s="318" t="s">
        <v>194</v>
      </c>
      <c r="C9" s="882" t="s">
        <v>2697</v>
      </c>
      <c r="D9" s="883" t="s">
        <v>2809</v>
      </c>
    </row>
    <row r="10" spans="2:4" ht="15" customHeight="1">
      <c r="B10" s="1883" t="s">
        <v>206</v>
      </c>
      <c r="C10" s="1884">
        <v>1156.175066</v>
      </c>
      <c r="D10" s="1885">
        <v>100</v>
      </c>
    </row>
    <row r="11" spans="2:4" ht="15" customHeight="1">
      <c r="B11" s="278" t="s">
        <v>261</v>
      </c>
      <c r="C11" s="262">
        <v>141.080445</v>
      </c>
      <c r="D11" s="263">
        <v>12.202342806794301</v>
      </c>
    </row>
    <row r="12" spans="2:4" ht="15" customHeight="1">
      <c r="B12" s="1891" t="s">
        <v>2803</v>
      </c>
      <c r="C12" s="262">
        <v>1.7976989999999999</v>
      </c>
      <c r="D12" s="263">
        <v>0.155486747021753</v>
      </c>
    </row>
    <row r="13" spans="2:4" ht="15" customHeight="1">
      <c r="B13" s="1891" t="s">
        <v>271</v>
      </c>
      <c r="C13" s="262">
        <v>70.068349999999995</v>
      </c>
      <c r="D13" s="263">
        <v>6.0603581637869404</v>
      </c>
    </row>
    <row r="14" spans="2:4" ht="15" customHeight="1">
      <c r="B14" s="1891" t="s">
        <v>320</v>
      </c>
      <c r="C14" s="262">
        <v>7.4568409999999998</v>
      </c>
      <c r="D14" s="263">
        <v>0.64495777666251797</v>
      </c>
    </row>
    <row r="15" spans="2:4" ht="15" customHeight="1">
      <c r="B15" s="1891" t="s">
        <v>417</v>
      </c>
      <c r="C15" s="262">
        <v>631.47003800000005</v>
      </c>
      <c r="D15" s="263">
        <v>54.6171645254976</v>
      </c>
    </row>
    <row r="16" spans="2:4" ht="15" customHeight="1">
      <c r="B16" s="1891" t="s">
        <v>272</v>
      </c>
      <c r="C16" s="262">
        <v>2.1382530000000002</v>
      </c>
      <c r="D16" s="263">
        <v>0.184941974868709</v>
      </c>
    </row>
    <row r="17" spans="2:4" ht="15" customHeight="1">
      <c r="B17" s="1891" t="s">
        <v>2804</v>
      </c>
      <c r="C17" s="262">
        <v>16.992932</v>
      </c>
      <c r="D17" s="263">
        <v>1.46975423529848</v>
      </c>
    </row>
    <row r="18" spans="2:4" ht="15" customHeight="1">
      <c r="B18" s="1891" t="s">
        <v>3291</v>
      </c>
      <c r="C18" s="262">
        <v>55.888981999999999</v>
      </c>
      <c r="D18" s="263">
        <v>4.83395496439464</v>
      </c>
    </row>
    <row r="19" spans="2:4" ht="15" customHeight="1">
      <c r="B19" s="1891" t="s">
        <v>364</v>
      </c>
      <c r="C19" s="262">
        <v>1.4970000000000001E-2</v>
      </c>
      <c r="D19" s="263">
        <v>1.29478661495369E-3</v>
      </c>
    </row>
    <row r="20" spans="2:4" ht="15" customHeight="1">
      <c r="B20" s="1891" t="s">
        <v>2805</v>
      </c>
      <c r="C20" s="262">
        <v>2.2797260000000001</v>
      </c>
      <c r="D20" s="263">
        <v>0.197178270578618</v>
      </c>
    </row>
    <row r="21" spans="2:4" ht="15" customHeight="1">
      <c r="B21" s="1891" t="s">
        <v>2806</v>
      </c>
      <c r="C21" s="262">
        <v>1.5859049999999999</v>
      </c>
      <c r="D21" s="263">
        <v>0.13716824092105101</v>
      </c>
    </row>
    <row r="22" spans="2:4" ht="15" customHeight="1">
      <c r="B22" s="1891" t="s">
        <v>274</v>
      </c>
      <c r="C22" s="262">
        <v>174.87265600000001</v>
      </c>
      <c r="D22" s="263">
        <v>15.1251018243287</v>
      </c>
    </row>
    <row r="23" spans="2:4" ht="15" customHeight="1">
      <c r="B23" s="1891" t="s">
        <v>275</v>
      </c>
      <c r="C23" s="262">
        <v>20.695643</v>
      </c>
      <c r="D23" s="263">
        <v>1.7900094551943899</v>
      </c>
    </row>
    <row r="24" spans="2:4" ht="15" customHeight="1">
      <c r="B24" s="1891" t="s">
        <v>276</v>
      </c>
      <c r="C24" s="262">
        <v>6.6692169999999997</v>
      </c>
      <c r="D24" s="263">
        <v>0.57683452931340096</v>
      </c>
    </row>
    <row r="25" spans="2:4" ht="15" customHeight="1">
      <c r="B25" s="1891" t="s">
        <v>207</v>
      </c>
      <c r="C25" s="262">
        <v>23.163409000000001</v>
      </c>
      <c r="D25" s="263">
        <v>2.0034516987239699</v>
      </c>
    </row>
    <row r="26" spans="2:4" ht="15" customHeight="1">
      <c r="B26" s="1886" t="s">
        <v>2807</v>
      </c>
      <c r="C26" s="1855">
        <v>1837.5253259999999</v>
      </c>
      <c r="D26" s="1887" t="s">
        <v>177</v>
      </c>
    </row>
    <row r="27" spans="2:4" ht="15" customHeight="1">
      <c r="B27" s="2035" t="s">
        <v>2808</v>
      </c>
      <c r="C27" s="2036">
        <v>98.030474999999996</v>
      </c>
      <c r="D27" s="2037" t="s">
        <v>177</v>
      </c>
    </row>
    <row r="28" spans="2:4" ht="15" customHeight="1">
      <c r="B28" s="2033" t="s">
        <v>2727</v>
      </c>
      <c r="C28" s="371">
        <v>1739.4948509999999</v>
      </c>
      <c r="D28" s="2034" t="s">
        <v>177</v>
      </c>
    </row>
    <row r="29" spans="2:4" ht="15" customHeight="1">
      <c r="B29" s="1888" t="s">
        <v>2728</v>
      </c>
      <c r="C29" s="1889">
        <v>1078.732827</v>
      </c>
      <c r="D29" s="1890" t="s">
        <v>177</v>
      </c>
    </row>
    <row r="30" spans="2:4" ht="15" customHeight="1">
      <c r="B30" s="2023" t="s">
        <v>200</v>
      </c>
      <c r="C30" s="2038" t="s">
        <v>177</v>
      </c>
    </row>
    <row r="31" spans="2:4" ht="15" customHeight="1">
      <c r="B31" s="3" t="s">
        <v>577</v>
      </c>
      <c r="C31" s="262">
        <v>621.35026000000005</v>
      </c>
    </row>
    <row r="32" spans="2:4" ht="15" customHeight="1">
      <c r="B32" s="3" t="s">
        <v>2729</v>
      </c>
      <c r="C32" s="262">
        <v>60</v>
      </c>
    </row>
    <row r="33" spans="2:4" ht="15" customHeight="1">
      <c r="B33" s="1276" t="s">
        <v>2768</v>
      </c>
      <c r="C33" s="2008">
        <v>20.588235999999998</v>
      </c>
      <c r="D33" s="1276"/>
    </row>
    <row r="34" spans="2:4" ht="24.95" customHeight="1">
      <c r="B34" s="2689" t="s">
        <v>3292</v>
      </c>
      <c r="C34" s="2767"/>
      <c r="D34" s="2767"/>
    </row>
    <row r="35" spans="2:4" ht="15" customHeight="1">
      <c r="B35" s="205" t="s">
        <v>18</v>
      </c>
    </row>
    <row r="36" spans="2:4" ht="15" customHeight="1"/>
    <row r="37" spans="2:4" ht="15" customHeight="1"/>
  </sheetData>
  <mergeCells count="1">
    <mergeCell ref="B34:D34"/>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6"/>
  <dimension ref="B1:F33"/>
  <sheetViews>
    <sheetView workbookViewId="0">
      <selection activeCell="B33" sqref="B33"/>
    </sheetView>
  </sheetViews>
  <sheetFormatPr defaultRowHeight="12"/>
  <cols>
    <col min="1" max="1" width="9.140625" style="3"/>
    <col min="2" max="2" width="67" style="3" bestFit="1" customWidth="1"/>
    <col min="3" max="3" width="10.85546875" style="3" customWidth="1"/>
    <col min="4" max="5" width="11" style="3" customWidth="1"/>
    <col min="6" max="6" width="11.28515625" style="3" customWidth="1"/>
    <col min="7" max="16384" width="9.140625" style="3"/>
  </cols>
  <sheetData>
    <row r="1" spans="2:6" ht="15" customHeight="1"/>
    <row r="2" spans="2:6" ht="15" customHeight="1"/>
    <row r="3" spans="2:6" ht="15" customHeight="1"/>
    <row r="4" spans="2:6" ht="15" customHeight="1"/>
    <row r="5" spans="2:6" ht="15" customHeight="1"/>
    <row r="6" spans="2:6" ht="15" customHeight="1"/>
    <row r="7" spans="2:6" ht="15" customHeight="1">
      <c r="B7" s="6" t="s">
        <v>3140</v>
      </c>
    </row>
    <row r="8" spans="2:6" ht="15" customHeight="1">
      <c r="B8" s="407" t="s">
        <v>56</v>
      </c>
    </row>
    <row r="9" spans="2:6" ht="15" customHeight="1">
      <c r="B9" s="2768"/>
      <c r="C9" s="285">
        <v>2019</v>
      </c>
      <c r="D9" s="285">
        <v>2020</v>
      </c>
      <c r="E9" s="2735" t="s">
        <v>178</v>
      </c>
      <c r="F9" s="2771" t="s">
        <v>2695</v>
      </c>
    </row>
    <row r="10" spans="2:6" ht="15" customHeight="1">
      <c r="B10" s="2769"/>
      <c r="C10" s="283" t="s">
        <v>120</v>
      </c>
      <c r="D10" s="283" t="s">
        <v>180</v>
      </c>
      <c r="E10" s="2770"/>
      <c r="F10" s="2772"/>
    </row>
    <row r="11" spans="2:6" ht="15" customHeight="1">
      <c r="B11" s="275" t="s">
        <v>129</v>
      </c>
      <c r="C11" s="1892">
        <v>76.073593855330301</v>
      </c>
      <c r="D11" s="1892">
        <v>95.892730999999998</v>
      </c>
      <c r="E11" s="1892">
        <v>26.052584267755101</v>
      </c>
      <c r="F11" s="1893">
        <v>13.672221635671001</v>
      </c>
    </row>
    <row r="12" spans="2:6" ht="15" customHeight="1">
      <c r="B12" s="261" t="s">
        <v>118</v>
      </c>
      <c r="C12" s="262">
        <v>74.626419713421598</v>
      </c>
      <c r="D12" s="262">
        <v>93.589556000000002</v>
      </c>
      <c r="E12" s="262">
        <v>25.4107544746219</v>
      </c>
      <c r="F12" s="263">
        <v>13.3438388819695</v>
      </c>
    </row>
    <row r="13" spans="2:6" ht="15" customHeight="1">
      <c r="B13" s="264" t="s">
        <v>183</v>
      </c>
      <c r="C13" s="262">
        <v>64.863204264791804</v>
      </c>
      <c r="D13" s="262">
        <v>77.431759999999997</v>
      </c>
      <c r="E13" s="262">
        <v>19.3770194945958</v>
      </c>
      <c r="F13" s="263">
        <v>11.0400879536957</v>
      </c>
    </row>
    <row r="14" spans="2:6" ht="15" customHeight="1">
      <c r="B14" s="265" t="s">
        <v>277</v>
      </c>
      <c r="C14" s="262">
        <v>48.459934264791798</v>
      </c>
      <c r="D14" s="262">
        <v>56.958489999999998</v>
      </c>
      <c r="E14" s="262">
        <v>17.5372828381708</v>
      </c>
      <c r="F14" s="263">
        <v>8.1210441207806294</v>
      </c>
    </row>
    <row r="15" spans="2:6" ht="15" customHeight="1">
      <c r="B15" s="265" t="s">
        <v>278</v>
      </c>
      <c r="C15" s="262">
        <v>16.403269999999999</v>
      </c>
      <c r="D15" s="262">
        <v>20.473269999999999</v>
      </c>
      <c r="E15" s="262">
        <v>24.8121258749017</v>
      </c>
      <c r="F15" s="263">
        <v>2.9190438329150701</v>
      </c>
    </row>
    <row r="16" spans="2:6" ht="15" customHeight="1">
      <c r="B16" s="265" t="s">
        <v>2812</v>
      </c>
      <c r="C16" s="262">
        <v>16.403269999999999</v>
      </c>
      <c r="D16" s="262">
        <v>20.473269999999999</v>
      </c>
      <c r="E16" s="262">
        <v>24.8121258749017</v>
      </c>
      <c r="F16" s="263">
        <v>2.9190438329150701</v>
      </c>
    </row>
    <row r="17" spans="2:6" ht="15" customHeight="1">
      <c r="B17" s="265" t="s">
        <v>2813</v>
      </c>
      <c r="C17" s="262">
        <v>16.403269999999999</v>
      </c>
      <c r="D17" s="262">
        <v>16.403269999999999</v>
      </c>
      <c r="E17" s="262">
        <v>-2.1658569777858301E-14</v>
      </c>
      <c r="F17" s="263">
        <v>2.3387501915004698</v>
      </c>
    </row>
    <row r="18" spans="2:6" ht="15" customHeight="1">
      <c r="B18" s="265" t="s">
        <v>2814</v>
      </c>
      <c r="C18" s="262"/>
      <c r="D18" s="262">
        <v>4.07</v>
      </c>
      <c r="E18" s="262"/>
      <c r="F18" s="263">
        <v>0.58029364141460205</v>
      </c>
    </row>
    <row r="19" spans="2:6" ht="15" customHeight="1">
      <c r="B19" s="265" t="s">
        <v>184</v>
      </c>
      <c r="C19" s="262">
        <v>9.7632154486297704</v>
      </c>
      <c r="D19" s="262">
        <v>16.157796000000001</v>
      </c>
      <c r="E19" s="262">
        <v>65.496665366200403</v>
      </c>
      <c r="F19" s="263">
        <v>2.30375092827378</v>
      </c>
    </row>
    <row r="20" spans="2:6" ht="15" customHeight="1">
      <c r="B20" s="261" t="s">
        <v>119</v>
      </c>
      <c r="C20" s="262">
        <v>1.44717414190875</v>
      </c>
      <c r="D20" s="262">
        <v>2.303175</v>
      </c>
      <c r="E20" s="262">
        <v>59.1</v>
      </c>
      <c r="F20" s="263">
        <v>0.328382753701493</v>
      </c>
    </row>
    <row r="21" spans="2:6" ht="15" customHeight="1">
      <c r="B21" s="218" t="s">
        <v>280</v>
      </c>
      <c r="C21" s="262">
        <v>1.44717414190875</v>
      </c>
      <c r="D21" s="262">
        <v>2.303175</v>
      </c>
      <c r="E21" s="262">
        <v>59.1</v>
      </c>
      <c r="F21" s="263">
        <v>0.328382753701493</v>
      </c>
    </row>
    <row r="22" spans="2:6" ht="15" customHeight="1">
      <c r="B22" s="218" t="s">
        <v>281</v>
      </c>
      <c r="C22" s="262"/>
      <c r="E22" s="262"/>
    </row>
    <row r="23" spans="2:6" ht="15" customHeight="1">
      <c r="B23" s="321" t="s">
        <v>181</v>
      </c>
      <c r="C23" s="298">
        <v>378.53315347949803</v>
      </c>
      <c r="D23" s="298">
        <v>521.55480899999998</v>
      </c>
      <c r="E23" s="305">
        <v>37.783125257546999</v>
      </c>
      <c r="F23" s="322">
        <v>74.362392951328502</v>
      </c>
    </row>
    <row r="24" spans="2:6" ht="15" customHeight="1">
      <c r="B24" s="275" t="s">
        <v>182</v>
      </c>
      <c r="C24" s="276">
        <v>49.417739661228602</v>
      </c>
      <c r="D24" s="276">
        <v>83.921509999999998</v>
      </c>
      <c r="E24" s="378">
        <v>69.820616190266307</v>
      </c>
      <c r="F24" s="277">
        <v>11.965385413000501</v>
      </c>
    </row>
    <row r="25" spans="2:6" ht="15" customHeight="1">
      <c r="B25" s="323" t="s">
        <v>198</v>
      </c>
      <c r="C25" s="375">
        <v>197.99041179451601</v>
      </c>
      <c r="D25" s="375">
        <v>210.10297499999999</v>
      </c>
      <c r="E25" s="376"/>
      <c r="F25" s="377"/>
    </row>
    <row r="26" spans="2:6" ht="15" customHeight="1">
      <c r="B26" s="321" t="s">
        <v>259</v>
      </c>
      <c r="C26" s="298">
        <v>1817.1738422015401</v>
      </c>
      <c r="D26" s="298">
        <v>2330.3432750000002</v>
      </c>
      <c r="E26" s="305">
        <v>28.2</v>
      </c>
      <c r="F26" s="322"/>
    </row>
    <row r="27" spans="2:6" ht="15" customHeight="1">
      <c r="B27" s="275" t="s">
        <v>260</v>
      </c>
      <c r="C27" s="276">
        <v>450.618251201541</v>
      </c>
      <c r="D27" s="276">
        <v>639.69624399999998</v>
      </c>
      <c r="E27" s="378"/>
      <c r="F27" s="277"/>
    </row>
    <row r="28" spans="2:6" ht="15" customHeight="1">
      <c r="B28" s="442" t="s">
        <v>185</v>
      </c>
      <c r="C28" s="263" t="s">
        <v>177</v>
      </c>
      <c r="D28" s="263" t="s">
        <v>177</v>
      </c>
      <c r="E28" s="423"/>
      <c r="F28" s="406"/>
    </row>
    <row r="29" spans="2:6" ht="15" customHeight="1">
      <c r="B29" s="330" t="s">
        <v>282</v>
      </c>
      <c r="C29" s="263">
        <v>1480.214667</v>
      </c>
      <c r="D29" s="263">
        <v>1807.0125310000001</v>
      </c>
      <c r="E29" s="423"/>
      <c r="F29" s="406"/>
    </row>
    <row r="30" spans="2:6" ht="15" customHeight="1">
      <c r="B30" s="330" t="s">
        <v>283</v>
      </c>
      <c r="C30" s="263">
        <v>30.9251</v>
      </c>
      <c r="D30" s="263">
        <v>32.064669000000002</v>
      </c>
      <c r="E30" s="423"/>
      <c r="F30" s="406"/>
    </row>
    <row r="31" spans="2:6" ht="15" customHeight="1">
      <c r="B31" s="1962" t="s">
        <v>284</v>
      </c>
      <c r="C31" s="1985">
        <v>144.58417600000001</v>
      </c>
      <c r="D31" s="1985">
        <v>148.43016900000001</v>
      </c>
      <c r="E31" s="1995"/>
      <c r="F31" s="1996"/>
    </row>
    <row r="32" spans="2:6" ht="26.25" customHeight="1">
      <c r="B32" s="2773" t="s">
        <v>3081</v>
      </c>
      <c r="C32" s="2773"/>
      <c r="D32" s="2773"/>
      <c r="E32" s="2773"/>
      <c r="F32" s="2773"/>
    </row>
    <row r="33" spans="2:2">
      <c r="B33" s="205" t="s">
        <v>18</v>
      </c>
    </row>
  </sheetData>
  <mergeCells count="4">
    <mergeCell ref="B9:B10"/>
    <mergeCell ref="E9:E10"/>
    <mergeCell ref="F9:F10"/>
    <mergeCell ref="B32:F3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D1A6"/>
  </sheetPr>
  <dimension ref="B4:S31"/>
  <sheetViews>
    <sheetView showGridLines="0" workbookViewId="0">
      <selection activeCell="J26" sqref="J26"/>
    </sheetView>
  </sheetViews>
  <sheetFormatPr defaultColWidth="9.140625" defaultRowHeight="12"/>
  <cols>
    <col min="1" max="2" width="9.140625" style="3" customWidth="1"/>
    <col min="3" max="5" width="7.85546875" style="3" customWidth="1"/>
    <col min="6" max="6" width="9.140625" style="3"/>
    <col min="7" max="7" width="17.7109375" style="3" customWidth="1"/>
    <col min="8" max="11" width="9.140625" style="3"/>
    <col min="12" max="12" width="25" style="3" customWidth="1"/>
    <col min="13" max="13" width="27.42578125" style="3" customWidth="1"/>
    <col min="14" max="16384" width="9.140625" style="3"/>
  </cols>
  <sheetData>
    <row r="4" spans="2:19">
      <c r="F4" s="1349"/>
      <c r="G4" s="1777"/>
    </row>
    <row r="8" spans="2:19" ht="15.75">
      <c r="B8" s="1781" t="s">
        <v>2993</v>
      </c>
    </row>
    <row r="9" spans="2:19">
      <c r="B9" s="3" t="s">
        <v>2690</v>
      </c>
    </row>
    <row r="13" spans="2:19">
      <c r="B13" s="2587"/>
      <c r="C13" s="2587"/>
      <c r="D13" s="2587"/>
      <c r="E13" s="2587"/>
    </row>
    <row r="15" spans="2:19">
      <c r="N15" s="14">
        <v>2015</v>
      </c>
      <c r="O15" s="14">
        <v>2016</v>
      </c>
      <c r="P15" s="14">
        <v>2017</v>
      </c>
      <c r="Q15" s="14">
        <v>2018</v>
      </c>
      <c r="R15" s="14">
        <v>2019</v>
      </c>
      <c r="S15" s="14">
        <v>2020</v>
      </c>
    </row>
    <row r="16" spans="2:19">
      <c r="M16" s="2434" t="s">
        <v>3223</v>
      </c>
      <c r="N16" s="2433">
        <v>100</v>
      </c>
      <c r="O16" s="2433">
        <v>101.90508613620599</v>
      </c>
      <c r="P16" s="2433">
        <v>102.478780571066</v>
      </c>
      <c r="Q16" s="2433">
        <v>102.952429488615</v>
      </c>
      <c r="R16" s="2433">
        <v>105.944559039495</v>
      </c>
      <c r="S16" s="2433">
        <v>108.271007089394</v>
      </c>
    </row>
    <row r="18" spans="2:12" ht="15">
      <c r="L18" s="2432"/>
    </row>
    <row r="29" spans="2:12">
      <c r="B29" s="2586" t="s">
        <v>18</v>
      </c>
      <c r="C29" s="2586"/>
      <c r="D29" s="2586"/>
    </row>
    <row r="30" spans="2:12">
      <c r="B30" s="8"/>
      <c r="C30" s="8"/>
      <c r="D30" s="8"/>
      <c r="E30" s="8"/>
      <c r="F30" s="8"/>
    </row>
    <row r="31" spans="2:12">
      <c r="E31" s="8"/>
      <c r="F31" s="8"/>
    </row>
  </sheetData>
  <mergeCells count="2">
    <mergeCell ref="B29:D29"/>
    <mergeCell ref="B13:E13"/>
  </mergeCells>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7"/>
  <dimension ref="B1:J22"/>
  <sheetViews>
    <sheetView workbookViewId="0">
      <selection activeCell="B8" sqref="B8"/>
    </sheetView>
  </sheetViews>
  <sheetFormatPr defaultRowHeight="12"/>
  <cols>
    <col min="1" max="1" width="9.140625" style="3"/>
    <col min="2" max="2" width="34.28515625" style="3" customWidth="1"/>
    <col min="3" max="3" width="11.42578125" style="3" customWidth="1"/>
    <col min="4" max="4" width="10.28515625" style="3" customWidth="1"/>
    <col min="5" max="5" width="10.85546875" style="3" customWidth="1"/>
    <col min="6" max="6" width="13.140625" style="3" customWidth="1"/>
    <col min="7" max="7" width="12.5703125" style="3" customWidth="1"/>
    <col min="8" max="8" width="8.140625" style="3" customWidth="1"/>
    <col min="9" max="9" width="8" style="3" customWidth="1"/>
    <col min="10" max="10" width="8.8554687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row r="7" spans="2:10" ht="15" customHeight="1">
      <c r="B7" s="6" t="s">
        <v>3323</v>
      </c>
    </row>
    <row r="8" spans="2:10" ht="15" customHeight="1">
      <c r="B8" s="407" t="s">
        <v>56</v>
      </c>
    </row>
    <row r="9" spans="2:10" ht="15" customHeight="1">
      <c r="B9" s="2760" t="s">
        <v>177</v>
      </c>
      <c r="C9" s="332">
        <v>2019</v>
      </c>
      <c r="D9" s="2746" t="s">
        <v>2697</v>
      </c>
      <c r="E9" s="2748"/>
      <c r="F9" s="2748"/>
      <c r="G9" s="2748"/>
      <c r="H9" s="2748"/>
      <c r="I9" s="2749"/>
      <c r="J9" s="2695" t="s">
        <v>114</v>
      </c>
    </row>
    <row r="10" spans="2:10" ht="24.95" customHeight="1">
      <c r="B10" s="2765"/>
      <c r="C10" s="391" t="s">
        <v>120</v>
      </c>
      <c r="D10" s="299" t="s">
        <v>2698</v>
      </c>
      <c r="E10" s="392" t="s">
        <v>190</v>
      </c>
      <c r="F10" s="392" t="s">
        <v>188</v>
      </c>
      <c r="G10" s="392" t="s">
        <v>1037</v>
      </c>
      <c r="H10" s="392" t="s">
        <v>191</v>
      </c>
      <c r="I10" s="392" t="s">
        <v>6</v>
      </c>
      <c r="J10" s="2764"/>
    </row>
    <row r="11" spans="2:10" ht="15" customHeight="1">
      <c r="B11" s="340" t="s">
        <v>192</v>
      </c>
      <c r="C11" s="380">
        <v>378.53315347949803</v>
      </c>
      <c r="D11" s="380">
        <v>29.202300000000001</v>
      </c>
      <c r="E11" s="380">
        <v>418.942474</v>
      </c>
      <c r="F11" s="380">
        <v>37.744408</v>
      </c>
      <c r="G11" s="380">
        <v>35.665627000000001</v>
      </c>
      <c r="H11" s="380"/>
      <c r="I11" s="381">
        <v>521.55480899999998</v>
      </c>
      <c r="J11" s="381">
        <v>37.783125257546999</v>
      </c>
    </row>
    <row r="12" spans="2:10" ht="15" customHeight="1">
      <c r="B12" s="344" t="s">
        <v>126</v>
      </c>
      <c r="C12" s="428">
        <v>49.417739661228602</v>
      </c>
      <c r="D12" s="428"/>
      <c r="E12" s="428">
        <v>73.667822000000001</v>
      </c>
      <c r="F12" s="428">
        <v>4.8438610000000004</v>
      </c>
      <c r="G12" s="428">
        <v>5.4098269999999999</v>
      </c>
      <c r="H12" s="428"/>
      <c r="I12" s="429">
        <v>83.921509999999998</v>
      </c>
      <c r="J12" s="429">
        <v>69.820616190266307</v>
      </c>
    </row>
    <row r="13" spans="2:10" ht="15" customHeight="1">
      <c r="B13" s="1897" t="s">
        <v>268</v>
      </c>
      <c r="C13" s="440">
        <v>427.95089314072698</v>
      </c>
      <c r="D13" s="440">
        <v>29.202300000000001</v>
      </c>
      <c r="E13" s="440">
        <v>492.61029600000001</v>
      </c>
      <c r="F13" s="440">
        <v>42.588268999999997</v>
      </c>
      <c r="G13" s="440">
        <v>41.075454000000001</v>
      </c>
      <c r="H13" s="440"/>
      <c r="I13" s="441">
        <v>605.47631899999999</v>
      </c>
      <c r="J13" s="1898" t="s">
        <v>177</v>
      </c>
    </row>
    <row r="14" spans="2:10" ht="15" customHeight="1">
      <c r="B14" s="348" t="s">
        <v>198</v>
      </c>
      <c r="C14" s="296">
        <v>169.67330122028801</v>
      </c>
      <c r="D14" s="296">
        <v>18.403269999999999</v>
      </c>
      <c r="E14" s="296">
        <v>27.634665999999999</v>
      </c>
      <c r="F14" s="296">
        <v>129.75457700000001</v>
      </c>
      <c r="G14" s="296">
        <v>5.1282000000000001E-2</v>
      </c>
      <c r="H14" s="296">
        <v>0</v>
      </c>
      <c r="I14" s="296">
        <v>175.843795</v>
      </c>
      <c r="J14" s="297" t="s">
        <v>177</v>
      </c>
    </row>
    <row r="15" spans="2:10" ht="15" customHeight="1">
      <c r="B15" s="1899" t="s">
        <v>259</v>
      </c>
      <c r="C15" s="1900">
        <v>1769.4173589204399</v>
      </c>
      <c r="D15" s="1900">
        <v>14.86903</v>
      </c>
      <c r="E15" s="1900">
        <v>1546.456874</v>
      </c>
      <c r="F15" s="1900">
        <v>666.26836600000001</v>
      </c>
      <c r="G15" s="1900">
        <v>41.115454</v>
      </c>
      <c r="H15" s="1900"/>
      <c r="I15" s="1901">
        <v>2268.7097239999998</v>
      </c>
      <c r="J15" s="1902" t="s">
        <v>177</v>
      </c>
    </row>
    <row r="16" spans="2:10" ht="15" customHeight="1">
      <c r="B16" s="1903" t="s">
        <v>260</v>
      </c>
      <c r="C16" s="1904">
        <v>402.86176792043898</v>
      </c>
      <c r="D16" s="1904">
        <v>10.79903</v>
      </c>
      <c r="E16" s="1904">
        <v>483.59994</v>
      </c>
      <c r="F16" s="1904">
        <v>42.588268999999997</v>
      </c>
      <c r="G16" s="1904">
        <v>41.075454000000001</v>
      </c>
      <c r="H16" s="1904"/>
      <c r="I16" s="1905">
        <v>578.06269299999997</v>
      </c>
      <c r="J16" s="1906" t="s">
        <v>177</v>
      </c>
    </row>
    <row r="17" spans="2:10" ht="15" customHeight="1">
      <c r="B17" s="327" t="s">
        <v>200</v>
      </c>
      <c r="C17" s="263" t="s">
        <v>177</v>
      </c>
      <c r="D17" s="263" t="s">
        <v>177</v>
      </c>
      <c r="E17" s="263" t="s">
        <v>177</v>
      </c>
      <c r="F17" s="263" t="s">
        <v>177</v>
      </c>
      <c r="G17" s="263" t="s">
        <v>177</v>
      </c>
      <c r="H17" s="263" t="s">
        <v>177</v>
      </c>
      <c r="I17" s="263" t="s">
        <v>177</v>
      </c>
      <c r="J17" s="263"/>
    </row>
    <row r="18" spans="2:10" ht="15" customHeight="1">
      <c r="B18" s="330" t="s">
        <v>282</v>
      </c>
      <c r="C18" s="263">
        <v>1480.214667</v>
      </c>
      <c r="D18" s="263">
        <v>4.07</v>
      </c>
      <c r="E18" s="263">
        <v>1049.5078570000001</v>
      </c>
      <c r="F18" s="263">
        <v>753.43467399999997</v>
      </c>
      <c r="G18" s="263">
        <v>0</v>
      </c>
      <c r="H18" s="263">
        <v>0</v>
      </c>
      <c r="I18" s="263">
        <v>1807.0125310000001</v>
      </c>
      <c r="J18" s="263"/>
    </row>
    <row r="19" spans="2:10" ht="15" customHeight="1">
      <c r="B19" s="330" t="s">
        <v>283</v>
      </c>
      <c r="C19" s="263">
        <v>30.9251</v>
      </c>
      <c r="D19" s="263">
        <v>0</v>
      </c>
      <c r="E19" s="263">
        <v>31.973386999999999</v>
      </c>
      <c r="F19" s="263">
        <v>0</v>
      </c>
      <c r="G19" s="263">
        <v>9.1282000000000002E-2</v>
      </c>
      <c r="H19" s="262">
        <v>0</v>
      </c>
      <c r="I19" s="263">
        <v>32.064669000000002</v>
      </c>
      <c r="J19" s="263"/>
    </row>
    <row r="20" spans="2:10" ht="15" customHeight="1">
      <c r="B20" s="337" t="s">
        <v>284</v>
      </c>
      <c r="C20" s="338">
        <v>144.58417600000001</v>
      </c>
      <c r="D20" s="338">
        <v>0</v>
      </c>
      <c r="E20" s="338">
        <v>18.624310000000001</v>
      </c>
      <c r="F20" s="436">
        <v>129.75457700000001</v>
      </c>
      <c r="G20" s="436">
        <v>5.1282000000000001E-2</v>
      </c>
      <c r="H20" s="436"/>
      <c r="I20" s="338">
        <v>148.43016900000001</v>
      </c>
      <c r="J20" s="338"/>
    </row>
    <row r="21" spans="2:10">
      <c r="B21" s="3" t="s">
        <v>196</v>
      </c>
    </row>
    <row r="22" spans="2:10">
      <c r="B22" s="205" t="s">
        <v>18</v>
      </c>
    </row>
  </sheetData>
  <mergeCells count="3">
    <mergeCell ref="B9:B10"/>
    <mergeCell ref="D9:I9"/>
    <mergeCell ref="J9:J10"/>
  </mergeCell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8"/>
  <dimension ref="B1:H29"/>
  <sheetViews>
    <sheetView workbookViewId="0">
      <selection activeCell="C30" sqref="C30"/>
    </sheetView>
  </sheetViews>
  <sheetFormatPr defaultRowHeight="12"/>
  <cols>
    <col min="1" max="1" width="9.140625" style="3"/>
    <col min="2" max="2" width="39.140625" style="3" customWidth="1"/>
    <col min="3" max="3" width="8.42578125" style="3" customWidth="1"/>
    <col min="4" max="4" width="9.140625" style="3" customWidth="1"/>
    <col min="5" max="5" width="10" style="3" customWidth="1"/>
    <col min="6" max="6" width="10.28515625" style="3" customWidth="1"/>
    <col min="7" max="7" width="12.140625" style="3" customWidth="1"/>
    <col min="8" max="8" width="10.7109375" style="3" customWidth="1"/>
    <col min="9" max="16384" width="9.140625" style="3"/>
  </cols>
  <sheetData>
    <row r="1" spans="2:8" ht="15" customHeight="1"/>
    <row r="2" spans="2:8" ht="15" customHeight="1"/>
    <row r="3" spans="2:8" ht="15" customHeight="1"/>
    <row r="4" spans="2:8" ht="15" customHeight="1"/>
    <row r="5" spans="2:8" ht="15" customHeight="1"/>
    <row r="6" spans="2:8" ht="15" customHeight="1"/>
    <row r="7" spans="2:8" ht="15" customHeight="1">
      <c r="B7" s="6" t="s">
        <v>3139</v>
      </c>
    </row>
    <row r="8" spans="2:8" ht="15" customHeight="1">
      <c r="B8" s="407" t="s">
        <v>56</v>
      </c>
    </row>
    <row r="9" spans="2:8" ht="15" customHeight="1">
      <c r="B9" s="2744" t="s">
        <v>193</v>
      </c>
      <c r="C9" s="2776" t="s">
        <v>2700</v>
      </c>
      <c r="D9" s="2778"/>
      <c r="E9" s="2778"/>
      <c r="F9" s="2778"/>
      <c r="G9" s="2779"/>
      <c r="H9" s="2776" t="s">
        <v>2695</v>
      </c>
    </row>
    <row r="10" spans="2:8" ht="15" customHeight="1">
      <c r="B10" s="2745"/>
      <c r="C10" s="2747" t="s">
        <v>129</v>
      </c>
      <c r="D10" s="2748" t="s">
        <v>130</v>
      </c>
      <c r="E10" s="2748"/>
      <c r="F10" s="2749"/>
      <c r="G10" s="2766" t="s">
        <v>203</v>
      </c>
      <c r="H10" s="2777"/>
    </row>
    <row r="11" spans="2:8" ht="15" customHeight="1">
      <c r="B11" s="2775"/>
      <c r="C11" s="2735"/>
      <c r="D11" s="311" t="s">
        <v>133</v>
      </c>
      <c r="E11" s="401" t="s">
        <v>135</v>
      </c>
      <c r="F11" s="313" t="s">
        <v>6</v>
      </c>
      <c r="G11" s="2735"/>
      <c r="H11" s="2777"/>
    </row>
    <row r="12" spans="2:8" ht="15" customHeight="1">
      <c r="B12" s="1907" t="s">
        <v>127</v>
      </c>
      <c r="C12" s="393">
        <v>87.427071999999995</v>
      </c>
      <c r="D12" s="393">
        <v>311.86014999999998</v>
      </c>
      <c r="E12" s="393">
        <v>71.321308999999999</v>
      </c>
      <c r="F12" s="393">
        <v>383.18145900000002</v>
      </c>
      <c r="G12" s="393">
        <v>411.87859600000002</v>
      </c>
      <c r="H12" s="1908">
        <v>17.674588993760999</v>
      </c>
    </row>
    <row r="13" spans="2:8" ht="15" customHeight="1">
      <c r="B13" s="264" t="s">
        <v>3289</v>
      </c>
      <c r="C13" s="262">
        <v>38.433902000000003</v>
      </c>
      <c r="D13" s="262">
        <v>63.045636000000002</v>
      </c>
      <c r="E13" s="262">
        <v>10.122617</v>
      </c>
      <c r="F13" s="262">
        <v>73.168253000000007</v>
      </c>
      <c r="G13" s="262">
        <v>111.602155</v>
      </c>
      <c r="H13" s="263">
        <v>4.7890864919890399</v>
      </c>
    </row>
    <row r="14" spans="2:8" ht="15" customHeight="1">
      <c r="B14" s="264" t="s">
        <v>248</v>
      </c>
      <c r="C14" s="262">
        <v>14.424115</v>
      </c>
      <c r="D14" s="262">
        <v>64.394343000000006</v>
      </c>
      <c r="E14" s="262">
        <v>34.264121000000003</v>
      </c>
      <c r="F14" s="262">
        <v>98.658463999999995</v>
      </c>
      <c r="G14" s="262">
        <v>113.082579</v>
      </c>
      <c r="H14" s="263">
        <v>4.8526146432224699</v>
      </c>
    </row>
    <row r="15" spans="2:8" ht="15" customHeight="1">
      <c r="B15" s="264" t="s">
        <v>251</v>
      </c>
      <c r="C15" s="262">
        <v>6.9999999999999999E-4</v>
      </c>
      <c r="D15" s="262">
        <v>1.336E-2</v>
      </c>
      <c r="E15" s="262">
        <v>3.1589390000000002</v>
      </c>
      <c r="F15" s="262">
        <v>3.1722990000000002</v>
      </c>
      <c r="G15" s="262">
        <v>3.1564320000000001</v>
      </c>
      <c r="H15" s="263">
        <v>0.135449229041159</v>
      </c>
    </row>
    <row r="16" spans="2:8" ht="15" customHeight="1">
      <c r="B16" s="264" t="s">
        <v>252</v>
      </c>
      <c r="C16" s="262">
        <v>32.795904</v>
      </c>
      <c r="D16" s="262">
        <v>165.38632699999999</v>
      </c>
      <c r="E16" s="262">
        <v>13.464662000000001</v>
      </c>
      <c r="F16" s="262">
        <v>178.850989</v>
      </c>
      <c r="G16" s="262">
        <v>152.933525</v>
      </c>
      <c r="H16" s="263">
        <v>6.5627037287028003</v>
      </c>
    </row>
    <row r="17" spans="2:8" ht="15" customHeight="1">
      <c r="B17" s="264" t="s">
        <v>201</v>
      </c>
      <c r="C17" s="262">
        <v>0</v>
      </c>
      <c r="D17" s="262">
        <v>0.46721000000000001</v>
      </c>
      <c r="E17" s="262">
        <v>0</v>
      </c>
      <c r="F17" s="262">
        <v>0.46721000000000001</v>
      </c>
      <c r="G17" s="262">
        <v>0.46721000000000001</v>
      </c>
      <c r="H17" s="263">
        <v>2.0048977548168301E-2</v>
      </c>
    </row>
    <row r="18" spans="2:8" ht="15" customHeight="1">
      <c r="B18" s="264" t="s">
        <v>253</v>
      </c>
      <c r="C18" s="262">
        <v>1.772451</v>
      </c>
      <c r="D18" s="262">
        <v>18.553273999999998</v>
      </c>
      <c r="E18" s="262">
        <v>10.310969999999999</v>
      </c>
      <c r="F18" s="262">
        <v>28.864243999999999</v>
      </c>
      <c r="G18" s="262">
        <v>30.636695</v>
      </c>
      <c r="H18" s="263">
        <v>1.31468592325738</v>
      </c>
    </row>
    <row r="19" spans="2:8" ht="15" customHeight="1">
      <c r="B19" s="396" t="s">
        <v>128</v>
      </c>
      <c r="C19" s="393">
        <v>8.4656590000000005</v>
      </c>
      <c r="D19" s="393">
        <v>1100.2657469999999</v>
      </c>
      <c r="E19" s="393">
        <v>961.106313</v>
      </c>
      <c r="F19" s="393">
        <v>2061.3720600000001</v>
      </c>
      <c r="G19" s="393">
        <v>1918.4646789999999</v>
      </c>
      <c r="H19" s="397">
        <v>82.325411006238994</v>
      </c>
    </row>
    <row r="20" spans="2:8" ht="15" customHeight="1">
      <c r="B20" s="264" t="s">
        <v>254</v>
      </c>
      <c r="C20" s="262">
        <v>7.3307880000000001</v>
      </c>
      <c r="D20" s="262">
        <v>12.976407</v>
      </c>
      <c r="E20" s="262">
        <v>4.0002009999999997</v>
      </c>
      <c r="F20" s="262">
        <v>16.976607999999999</v>
      </c>
      <c r="G20" s="262">
        <v>24.307396000000001</v>
      </c>
      <c r="H20" s="263">
        <v>1.0430822042731001</v>
      </c>
    </row>
    <row r="21" spans="2:8" ht="15" customHeight="1">
      <c r="B21" s="264" t="s">
        <v>255</v>
      </c>
      <c r="C21" s="262">
        <v>1.134871</v>
      </c>
      <c r="D21" s="262">
        <v>196.71825200000001</v>
      </c>
      <c r="E21" s="262">
        <v>0</v>
      </c>
      <c r="F21" s="262">
        <v>196.71825200000001</v>
      </c>
      <c r="G21" s="262">
        <v>194.91025200000001</v>
      </c>
      <c r="H21" s="263">
        <v>8.3640146106800497</v>
      </c>
    </row>
    <row r="22" spans="2:8" ht="15" customHeight="1">
      <c r="B22" s="264" t="s">
        <v>256</v>
      </c>
      <c r="C22" s="262">
        <v>0</v>
      </c>
      <c r="D22" s="262">
        <v>890.47980600000005</v>
      </c>
      <c r="E22" s="262">
        <v>916.53272500000003</v>
      </c>
      <c r="F22" s="262">
        <v>1807.0125310000001</v>
      </c>
      <c r="G22" s="262">
        <v>1659.5704880000001</v>
      </c>
      <c r="H22" s="263">
        <v>71.215709110495794</v>
      </c>
    </row>
    <row r="23" spans="2:8" ht="15" customHeight="1">
      <c r="B23" s="264" t="s">
        <v>257</v>
      </c>
      <c r="C23" s="262">
        <v>0</v>
      </c>
      <c r="D23" s="262">
        <v>9.1282000000000002E-2</v>
      </c>
      <c r="E23" s="262">
        <v>31.973386999999999</v>
      </c>
      <c r="F23" s="262">
        <v>32.064669000000002</v>
      </c>
      <c r="G23" s="262">
        <v>31.076543000000001</v>
      </c>
      <c r="H23" s="263">
        <v>1.3335607390288899</v>
      </c>
    </row>
    <row r="24" spans="2:8" ht="15" customHeight="1">
      <c r="B24" s="264" t="s">
        <v>258</v>
      </c>
      <c r="C24" s="262">
        <v>0</v>
      </c>
      <c r="D24" s="262">
        <v>0</v>
      </c>
      <c r="E24" s="262">
        <v>8.6</v>
      </c>
      <c r="F24" s="262">
        <v>8.6</v>
      </c>
      <c r="G24" s="262">
        <v>8.6</v>
      </c>
      <c r="H24" s="453">
        <v>0.36904434176119399</v>
      </c>
    </row>
    <row r="25" spans="2:8" ht="15" customHeight="1">
      <c r="B25" s="278" t="s">
        <v>205</v>
      </c>
      <c r="C25" s="359" t="s">
        <v>177</v>
      </c>
      <c r="D25" s="359" t="s">
        <v>177</v>
      </c>
      <c r="E25" s="359" t="s">
        <v>177</v>
      </c>
      <c r="F25" s="359" t="s">
        <v>177</v>
      </c>
      <c r="G25" s="359">
        <v>210.10297499999999</v>
      </c>
      <c r="H25" s="413" t="s">
        <v>177</v>
      </c>
    </row>
    <row r="26" spans="2:8" ht="15" customHeight="1">
      <c r="B26" s="398" t="s">
        <v>259</v>
      </c>
      <c r="C26" s="371">
        <v>95.892730999999998</v>
      </c>
      <c r="D26" s="371">
        <v>1412.1258969999999</v>
      </c>
      <c r="E26" s="371">
        <v>1032.4276219999999</v>
      </c>
      <c r="F26" s="371">
        <v>2444.5535190000001</v>
      </c>
      <c r="G26" s="371">
        <v>2330.3432750000002</v>
      </c>
      <c r="H26" s="399">
        <v>100</v>
      </c>
    </row>
    <row r="27" spans="2:8" ht="15" customHeight="1">
      <c r="B27" s="400" t="s">
        <v>260</v>
      </c>
      <c r="C27" s="361">
        <v>95.892730999999998</v>
      </c>
      <c r="D27" s="361">
        <v>521.55480899999998</v>
      </c>
      <c r="E27" s="361">
        <v>83.921509999999998</v>
      </c>
      <c r="F27" s="361">
        <v>605.47631899999999</v>
      </c>
      <c r="G27" s="361">
        <v>639.69624399999998</v>
      </c>
      <c r="H27" s="362" t="s">
        <v>177</v>
      </c>
    </row>
    <row r="28" spans="2:8" ht="15" customHeight="1">
      <c r="B28" s="2774" t="s">
        <v>2702</v>
      </c>
      <c r="C28" s="2774"/>
      <c r="D28" s="2774"/>
      <c r="E28" s="2774"/>
      <c r="F28" s="2774"/>
      <c r="G28" s="2774"/>
      <c r="H28" s="2774"/>
    </row>
    <row r="29" spans="2:8">
      <c r="B29" s="205" t="s">
        <v>18</v>
      </c>
    </row>
  </sheetData>
  <mergeCells count="7">
    <mergeCell ref="B28:H28"/>
    <mergeCell ref="B9:B11"/>
    <mergeCell ref="H9:H11"/>
    <mergeCell ref="D10:F10"/>
    <mergeCell ref="C9:G9"/>
    <mergeCell ref="C10:C11"/>
    <mergeCell ref="G10:G11"/>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9"/>
  <dimension ref="B1:D29"/>
  <sheetViews>
    <sheetView workbookViewId="0">
      <selection activeCell="B7" sqref="B7"/>
    </sheetView>
  </sheetViews>
  <sheetFormatPr defaultRowHeight="12"/>
  <cols>
    <col min="1" max="1" width="9.140625" style="3"/>
    <col min="2" max="2" width="71.5703125" style="3" customWidth="1"/>
    <col min="3" max="3" width="12.85546875" style="3" customWidth="1"/>
    <col min="4" max="4" width="10.42578125" style="3" customWidth="1"/>
    <col min="5" max="16384" width="9.140625" style="3"/>
  </cols>
  <sheetData>
    <row r="1" spans="2:4" ht="15" customHeight="1"/>
    <row r="2" spans="2:4" ht="15" customHeight="1"/>
    <row r="3" spans="2:4" ht="15" customHeight="1"/>
    <row r="4" spans="2:4" ht="15" customHeight="1"/>
    <row r="5" spans="2:4" ht="15" customHeight="1"/>
    <row r="6" spans="2:4" ht="15" customHeight="1"/>
    <row r="7" spans="2:4" ht="15" customHeight="1">
      <c r="B7" s="6" t="s">
        <v>3332</v>
      </c>
    </row>
    <row r="8" spans="2:4" ht="15" customHeight="1">
      <c r="B8" s="407" t="s">
        <v>56</v>
      </c>
    </row>
    <row r="9" spans="2:4" ht="24.95" customHeight="1">
      <c r="B9" s="318" t="s">
        <v>194</v>
      </c>
      <c r="C9" s="285" t="s">
        <v>2703</v>
      </c>
      <c r="D9" s="319" t="s">
        <v>1047</v>
      </c>
    </row>
    <row r="10" spans="2:4" ht="15" customHeight="1">
      <c r="B10" s="1909" t="s">
        <v>3293</v>
      </c>
      <c r="C10" s="1884">
        <v>701.36905000000002</v>
      </c>
      <c r="D10" s="1885">
        <v>100</v>
      </c>
    </row>
    <row r="11" spans="2:4" ht="15" customHeight="1">
      <c r="B11" s="278" t="s">
        <v>273</v>
      </c>
      <c r="C11" s="262">
        <v>1</v>
      </c>
      <c r="D11" s="263">
        <v>0.14257829027385799</v>
      </c>
    </row>
    <row r="12" spans="2:4" ht="15" customHeight="1">
      <c r="B12" s="278" t="s">
        <v>429</v>
      </c>
      <c r="C12" s="262">
        <v>126.91161700000001</v>
      </c>
      <c r="D12" s="263">
        <v>18.0948413677507</v>
      </c>
    </row>
    <row r="13" spans="2:4" ht="15" customHeight="1">
      <c r="B13" s="278" t="s">
        <v>274</v>
      </c>
      <c r="C13" s="262">
        <v>72.379795999999999</v>
      </c>
      <c r="D13" s="263">
        <v>10.3197875640506</v>
      </c>
    </row>
    <row r="14" spans="2:4" ht="15" customHeight="1">
      <c r="B14" s="278" t="s">
        <v>275</v>
      </c>
      <c r="C14" s="262">
        <v>315.95162399999998</v>
      </c>
      <c r="D14" s="263">
        <v>45.047842359168797</v>
      </c>
    </row>
    <row r="15" spans="2:4" ht="15" customHeight="1">
      <c r="B15" s="278" t="s">
        <v>381</v>
      </c>
      <c r="C15" s="262">
        <v>26.267129000000001</v>
      </c>
      <c r="D15" s="263">
        <v>3.74512234322287</v>
      </c>
    </row>
    <row r="16" spans="2:4" ht="15" customHeight="1">
      <c r="B16" s="278" t="s">
        <v>276</v>
      </c>
      <c r="C16" s="262">
        <v>5.0000000000000001E-3</v>
      </c>
      <c r="D16" s="263">
        <v>7.1289145136929004E-4</v>
      </c>
    </row>
    <row r="17" spans="2:4" ht="15" customHeight="1">
      <c r="B17" s="278" t="s">
        <v>382</v>
      </c>
      <c r="C17" s="262">
        <v>5.0000000000000001E-3</v>
      </c>
      <c r="D17" s="263">
        <v>7.1289145136929004E-4</v>
      </c>
    </row>
    <row r="18" spans="2:4" ht="15" customHeight="1">
      <c r="B18" s="278" t="s">
        <v>207</v>
      </c>
      <c r="C18" s="262">
        <v>1.2292449999999999</v>
      </c>
      <c r="D18" s="263">
        <v>0.17526365042768899</v>
      </c>
    </row>
    <row r="19" spans="2:4" ht="15" customHeight="1">
      <c r="B19" s="278" t="s">
        <v>430</v>
      </c>
      <c r="C19" s="262">
        <v>157.61963900000001</v>
      </c>
      <c r="D19" s="263">
        <v>22.473138642202699</v>
      </c>
    </row>
    <row r="20" spans="2:4" ht="15" customHeight="1">
      <c r="B20" s="1886" t="s">
        <v>267</v>
      </c>
      <c r="C20" s="1855">
        <v>2540.44625</v>
      </c>
      <c r="D20" s="1887" t="s">
        <v>177</v>
      </c>
    </row>
    <row r="21" spans="2:4" ht="15" customHeight="1">
      <c r="B21" s="278" t="s">
        <v>204</v>
      </c>
      <c r="C21" s="262">
        <v>210.10297499999999</v>
      </c>
      <c r="D21" s="263" t="s">
        <v>177</v>
      </c>
    </row>
    <row r="22" spans="2:4" ht="15" customHeight="1">
      <c r="B22" s="1886" t="s">
        <v>259</v>
      </c>
      <c r="C22" s="1855">
        <v>2330.3432750000002</v>
      </c>
      <c r="D22" s="1887" t="s">
        <v>177</v>
      </c>
    </row>
    <row r="23" spans="2:4" ht="15" customHeight="1">
      <c r="B23" s="1896" t="s">
        <v>260</v>
      </c>
      <c r="C23" s="310">
        <v>639.69624399999998</v>
      </c>
      <c r="D23" s="1910" t="s">
        <v>177</v>
      </c>
    </row>
    <row r="24" spans="2:4" ht="15" customHeight="1">
      <c r="B24" s="442" t="s">
        <v>200</v>
      </c>
      <c r="C24" s="263" t="s">
        <v>177</v>
      </c>
      <c r="D24" s="263"/>
    </row>
    <row r="25" spans="2:4" ht="15" customHeight="1">
      <c r="B25" s="330" t="s">
        <v>282</v>
      </c>
      <c r="C25" s="263">
        <v>1807.0125310000001</v>
      </c>
      <c r="D25" s="263"/>
    </row>
    <row r="26" spans="2:4" ht="15" customHeight="1">
      <c r="B26" s="330" t="s">
        <v>283</v>
      </c>
      <c r="C26" s="263">
        <v>32.064669000000002</v>
      </c>
      <c r="D26" s="263"/>
    </row>
    <row r="27" spans="2:4" ht="15" customHeight="1">
      <c r="B27" s="330" t="s">
        <v>284</v>
      </c>
      <c r="C27" s="263">
        <v>148.43016900000001</v>
      </c>
      <c r="D27" s="263"/>
    </row>
    <row r="28" spans="2:4" s="1911" customFormat="1" ht="30" customHeight="1">
      <c r="B28" s="2718" t="s">
        <v>3081</v>
      </c>
      <c r="C28" s="2718"/>
      <c r="D28" s="2718"/>
    </row>
    <row r="29" spans="2:4">
      <c r="B29" s="205" t="s">
        <v>18</v>
      </c>
    </row>
  </sheetData>
  <mergeCells count="1">
    <mergeCell ref="B28:D28"/>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1"/>
  <dimension ref="B1:F27"/>
  <sheetViews>
    <sheetView workbookViewId="0">
      <selection activeCell="B26" sqref="B26:F26"/>
    </sheetView>
  </sheetViews>
  <sheetFormatPr defaultRowHeight="12"/>
  <cols>
    <col min="1" max="1" width="9.140625" style="3"/>
    <col min="2" max="2" width="43.85546875" style="3" customWidth="1"/>
    <col min="3" max="4" width="12.7109375" style="3" customWidth="1"/>
    <col min="5" max="5" width="11.140625" style="3" customWidth="1"/>
    <col min="6" max="6" width="11.7109375" style="3" customWidth="1"/>
    <col min="7" max="16384" width="9.140625" style="3"/>
  </cols>
  <sheetData>
    <row r="1" spans="2:6" ht="15" customHeight="1"/>
    <row r="2" spans="2:6" ht="15" customHeight="1"/>
    <row r="3" spans="2:6" ht="15" customHeight="1"/>
    <row r="4" spans="2:6" ht="15" customHeight="1"/>
    <row r="5" spans="2:6" ht="15" customHeight="1"/>
    <row r="6" spans="2:6" ht="15" customHeight="1"/>
    <row r="7" spans="2:6" ht="15" customHeight="1">
      <c r="B7" s="6" t="s">
        <v>3138</v>
      </c>
    </row>
    <row r="8" spans="2:6" ht="15" customHeight="1">
      <c r="B8" s="3" t="s">
        <v>56</v>
      </c>
    </row>
    <row r="9" spans="2:6" ht="15" customHeight="1">
      <c r="B9" s="2780" t="s">
        <v>177</v>
      </c>
      <c r="C9" s="332">
        <v>2019</v>
      </c>
      <c r="D9" s="332">
        <v>2020</v>
      </c>
      <c r="E9" s="2747" t="s">
        <v>178</v>
      </c>
      <c r="F9" s="2695" t="s">
        <v>2695</v>
      </c>
    </row>
    <row r="10" spans="2:6" ht="15" customHeight="1">
      <c r="B10" s="2775"/>
      <c r="C10" s="285" t="s">
        <v>179</v>
      </c>
      <c r="D10" s="285" t="s">
        <v>121</v>
      </c>
      <c r="E10" s="2757"/>
      <c r="F10" s="2758"/>
    </row>
    <row r="11" spans="2:6" ht="15" customHeight="1">
      <c r="B11" s="1912" t="s">
        <v>129</v>
      </c>
      <c r="C11" s="276">
        <v>321.23452846111098</v>
      </c>
      <c r="D11" s="276">
        <v>366.02171800000002</v>
      </c>
      <c r="E11" s="378">
        <v>13.9422090624705</v>
      </c>
      <c r="F11" s="277">
        <v>63.732862111922003</v>
      </c>
    </row>
    <row r="12" spans="2:6" ht="15" customHeight="1">
      <c r="B12" s="261" t="s">
        <v>118</v>
      </c>
      <c r="C12" s="262">
        <v>308.831539766216</v>
      </c>
      <c r="D12" s="262">
        <v>353.81706000000003</v>
      </c>
      <c r="E12" s="262">
        <v>14.566362058693199</v>
      </c>
      <c r="F12" s="263">
        <v>61.607748362695901</v>
      </c>
    </row>
    <row r="13" spans="2:6" ht="15" customHeight="1">
      <c r="B13" s="264" t="s">
        <v>2709</v>
      </c>
      <c r="C13" s="262">
        <v>278.21097409578999</v>
      </c>
      <c r="D13" s="262">
        <v>294.7</v>
      </c>
      <c r="E13" s="262">
        <v>5.9268064309110304</v>
      </c>
      <c r="F13" s="263">
        <v>51.314098428398196</v>
      </c>
    </row>
    <row r="14" spans="2:6" ht="15" customHeight="1">
      <c r="B14" s="265" t="s">
        <v>277</v>
      </c>
      <c r="C14" s="262">
        <v>222.11049078983001</v>
      </c>
      <c r="D14" s="262">
        <v>239.7</v>
      </c>
      <c r="E14" s="262">
        <v>7.9192608812045204</v>
      </c>
      <c r="F14" s="263">
        <v>41.737324035585502</v>
      </c>
    </row>
    <row r="15" spans="2:6" ht="15" customHeight="1">
      <c r="B15" s="265" t="s">
        <v>278</v>
      </c>
      <c r="C15" s="262">
        <v>56.1004833059608</v>
      </c>
      <c r="D15" s="262">
        <v>55</v>
      </c>
      <c r="E15" s="262">
        <v>-1.96162892208791</v>
      </c>
      <c r="F15" s="263">
        <v>9.5767743928127</v>
      </c>
    </row>
    <row r="16" spans="2:6" ht="15" customHeight="1">
      <c r="B16" s="266" t="s">
        <v>279</v>
      </c>
      <c r="C16" s="262">
        <v>56.1004833059608</v>
      </c>
      <c r="D16" s="262">
        <v>55</v>
      </c>
      <c r="E16" s="262">
        <v>-1.96162892208791</v>
      </c>
      <c r="F16" s="263">
        <v>9.5767743928127</v>
      </c>
    </row>
    <row r="17" spans="2:6" ht="15" customHeight="1">
      <c r="B17" s="264" t="s">
        <v>184</v>
      </c>
      <c r="C17" s="262">
        <v>30.6205656704253</v>
      </c>
      <c r="D17" s="262">
        <v>59.117060000000002</v>
      </c>
      <c r="E17" s="262">
        <v>93.063252443758103</v>
      </c>
      <c r="F17" s="263">
        <v>10.293649934297701</v>
      </c>
    </row>
    <row r="18" spans="2:6" ht="15" customHeight="1">
      <c r="B18" s="261" t="s">
        <v>119</v>
      </c>
      <c r="C18" s="262">
        <v>12.4029886948949</v>
      </c>
      <c r="D18" s="262">
        <v>12.204658</v>
      </c>
      <c r="E18" s="273">
        <v>-1.6</v>
      </c>
      <c r="F18" s="263">
        <v>2.1251137492261201</v>
      </c>
    </row>
    <row r="19" spans="2:6" ht="15" customHeight="1">
      <c r="B19" s="218" t="s">
        <v>280</v>
      </c>
      <c r="C19" s="262">
        <v>11.861525592141501</v>
      </c>
      <c r="D19" s="262">
        <v>10.85</v>
      </c>
      <c r="E19" s="273">
        <v>-8.5</v>
      </c>
      <c r="F19" s="263">
        <v>1.88923640294578</v>
      </c>
    </row>
    <row r="20" spans="2:6" ht="15" customHeight="1">
      <c r="B20" s="218" t="s">
        <v>281</v>
      </c>
      <c r="C20" s="262">
        <v>0.54146310275332199</v>
      </c>
      <c r="D20" s="262">
        <v>1.3546579999999999</v>
      </c>
      <c r="E20" s="273">
        <v>150.19999999999999</v>
      </c>
      <c r="F20" s="263">
        <v>0.23587734628034299</v>
      </c>
    </row>
    <row r="21" spans="2:6" ht="15" customHeight="1">
      <c r="B21" s="1913" t="s">
        <v>181</v>
      </c>
      <c r="C21" s="1871">
        <v>123.91431880781499</v>
      </c>
      <c r="D21" s="1871">
        <v>151.438503</v>
      </c>
      <c r="E21" s="1872">
        <v>22.2</v>
      </c>
      <c r="F21" s="1873">
        <v>26.368952320296199</v>
      </c>
    </row>
    <row r="22" spans="2:6" ht="15" customHeight="1">
      <c r="B22" s="1914" t="s">
        <v>182</v>
      </c>
      <c r="C22" s="260">
        <v>41.231548149362297</v>
      </c>
      <c r="D22" s="260">
        <v>56.845883999999998</v>
      </c>
      <c r="E22" s="326">
        <v>37.9</v>
      </c>
      <c r="F22" s="1836">
        <v>9.8981855677818409</v>
      </c>
    </row>
    <row r="23" spans="2:6" ht="15" customHeight="1">
      <c r="B23" s="323" t="s">
        <v>198</v>
      </c>
      <c r="C23" s="375">
        <v>97.296095687305197</v>
      </c>
      <c r="D23" s="375">
        <v>98.12</v>
      </c>
      <c r="E23" s="376" t="s">
        <v>177</v>
      </c>
      <c r="F23" s="377" t="s">
        <v>177</v>
      </c>
    </row>
    <row r="24" spans="2:6" ht="15" customHeight="1">
      <c r="B24" s="1896" t="s">
        <v>259</v>
      </c>
      <c r="C24" s="298">
        <v>389.08429973098299</v>
      </c>
      <c r="D24" s="298">
        <v>476.186105</v>
      </c>
      <c r="E24" s="305">
        <v>22.4</v>
      </c>
      <c r="F24" s="322" t="s">
        <v>177</v>
      </c>
    </row>
    <row r="25" spans="2:6" ht="15" customHeight="1">
      <c r="B25" s="1915" t="s">
        <v>260</v>
      </c>
      <c r="C25" s="284">
        <v>389.08429973098299</v>
      </c>
      <c r="D25" s="284">
        <v>476.186105</v>
      </c>
      <c r="E25" s="306" t="s">
        <v>177</v>
      </c>
      <c r="F25" s="1916" t="s">
        <v>177</v>
      </c>
    </row>
    <row r="26" spans="2:6" ht="24.75" customHeight="1">
      <c r="B26" s="2759" t="s">
        <v>3081</v>
      </c>
      <c r="C26" s="2759"/>
      <c r="D26" s="2759"/>
      <c r="E26" s="2759"/>
      <c r="F26" s="2759"/>
    </row>
    <row r="27" spans="2:6">
      <c r="B27" s="205" t="s">
        <v>18</v>
      </c>
    </row>
  </sheetData>
  <mergeCells count="4">
    <mergeCell ref="B9:B10"/>
    <mergeCell ref="E9:E10"/>
    <mergeCell ref="F9:F10"/>
    <mergeCell ref="B26:F26"/>
  </mergeCell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2"/>
  <dimension ref="B1:J18"/>
  <sheetViews>
    <sheetView workbookViewId="0">
      <selection activeCell="B7" sqref="B7"/>
    </sheetView>
  </sheetViews>
  <sheetFormatPr defaultRowHeight="12"/>
  <cols>
    <col min="1" max="1" width="9.140625" style="3"/>
    <col min="2" max="2" width="31.7109375" style="3" customWidth="1"/>
    <col min="3" max="3" width="10.5703125" style="3" customWidth="1"/>
    <col min="4" max="4" width="9.85546875" style="3" customWidth="1"/>
    <col min="5" max="5" width="10.42578125" style="3" customWidth="1"/>
    <col min="6" max="6" width="13.5703125" style="3" customWidth="1"/>
    <col min="7" max="7" width="12.140625" style="3" customWidth="1"/>
    <col min="8" max="8" width="8.28515625" style="3" customWidth="1"/>
    <col min="9" max="9" width="8" style="3" customWidth="1"/>
    <col min="10" max="10" width="8.8554687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row r="7" spans="2:10" ht="15" customHeight="1">
      <c r="B7" s="6" t="s">
        <v>3324</v>
      </c>
    </row>
    <row r="8" spans="2:10" ht="15" customHeight="1">
      <c r="B8" s="3" t="s">
        <v>56</v>
      </c>
    </row>
    <row r="9" spans="2:10" ht="15" customHeight="1">
      <c r="B9" s="2744" t="s">
        <v>177</v>
      </c>
      <c r="C9" s="390">
        <v>2019</v>
      </c>
      <c r="D9" s="2781" t="s">
        <v>180</v>
      </c>
      <c r="E9" s="2782"/>
      <c r="F9" s="2782"/>
      <c r="G9" s="2782"/>
      <c r="H9" s="2782"/>
      <c r="I9" s="2783"/>
      <c r="J9" s="2695" t="s">
        <v>114</v>
      </c>
    </row>
    <row r="10" spans="2:10" ht="24.95" customHeight="1">
      <c r="B10" s="2744"/>
      <c r="C10" s="391" t="s">
        <v>199</v>
      </c>
      <c r="D10" s="365" t="s">
        <v>2698</v>
      </c>
      <c r="E10" s="392" t="s">
        <v>190</v>
      </c>
      <c r="F10" s="392" t="s">
        <v>188</v>
      </c>
      <c r="G10" s="392" t="s">
        <v>1037</v>
      </c>
      <c r="H10" s="392" t="s">
        <v>191</v>
      </c>
      <c r="I10" s="392" t="s">
        <v>6</v>
      </c>
      <c r="J10" s="2764"/>
    </row>
    <row r="11" spans="2:10" ht="15" customHeight="1">
      <c r="B11" s="340" t="s">
        <v>192</v>
      </c>
      <c r="C11" s="380">
        <v>123.91431880781499</v>
      </c>
      <c r="D11" s="380">
        <v>47.84</v>
      </c>
      <c r="E11" s="380">
        <v>61.786247000000003</v>
      </c>
      <c r="F11" s="380">
        <v>29.212256</v>
      </c>
      <c r="G11" s="380">
        <v>12.6</v>
      </c>
      <c r="H11" s="380"/>
      <c r="I11" s="381">
        <v>151.438503</v>
      </c>
      <c r="J11" s="381">
        <v>22.2122709118659</v>
      </c>
    </row>
    <row r="12" spans="2:10" ht="15" customHeight="1">
      <c r="B12" s="344" t="s">
        <v>126</v>
      </c>
      <c r="C12" s="428">
        <v>41.231548149362297</v>
      </c>
      <c r="D12" s="428"/>
      <c r="E12" s="428">
        <v>2.7162220000000001</v>
      </c>
      <c r="F12" s="428">
        <v>12.429662</v>
      </c>
      <c r="G12" s="428">
        <v>41.7</v>
      </c>
      <c r="H12" s="428"/>
      <c r="I12" s="429">
        <v>56.845883999999998</v>
      </c>
      <c r="J12" s="429">
        <v>37.869875256864802</v>
      </c>
    </row>
    <row r="13" spans="2:10" ht="15" customHeight="1">
      <c r="B13" s="1917" t="s">
        <v>268</v>
      </c>
      <c r="C13" s="382">
        <v>165.14586695717699</v>
      </c>
      <c r="D13" s="382">
        <v>47.84</v>
      </c>
      <c r="E13" s="382">
        <v>64.502469000000005</v>
      </c>
      <c r="F13" s="382">
        <v>41.641917999999997</v>
      </c>
      <c r="G13" s="382">
        <v>54.3</v>
      </c>
      <c r="H13" s="382"/>
      <c r="I13" s="383">
        <v>208.28438700000001</v>
      </c>
      <c r="J13" s="1918" t="s">
        <v>177</v>
      </c>
    </row>
    <row r="14" spans="2:10" ht="15" customHeight="1">
      <c r="B14" s="348" t="s">
        <v>198</v>
      </c>
      <c r="C14" s="428">
        <v>20</v>
      </c>
      <c r="D14" s="428"/>
      <c r="E14" s="428">
        <v>21</v>
      </c>
      <c r="F14" s="428"/>
      <c r="G14" s="428"/>
      <c r="H14" s="428"/>
      <c r="I14" s="430">
        <v>21</v>
      </c>
      <c r="J14" s="430" t="s">
        <v>177</v>
      </c>
    </row>
    <row r="15" spans="2:10" ht="15" customHeight="1">
      <c r="B15" s="1919" t="s">
        <v>259</v>
      </c>
      <c r="C15" s="431">
        <v>145.14586695717699</v>
      </c>
      <c r="D15" s="431">
        <v>47.84</v>
      </c>
      <c r="E15" s="431">
        <v>43.502468999999998</v>
      </c>
      <c r="F15" s="431">
        <v>41.641917999999997</v>
      </c>
      <c r="G15" s="431">
        <v>54.3</v>
      </c>
      <c r="H15" s="431"/>
      <c r="I15" s="432">
        <v>187.28438700000001</v>
      </c>
      <c r="J15" s="1920" t="s">
        <v>177</v>
      </c>
    </row>
    <row r="16" spans="2:10" ht="15" customHeight="1">
      <c r="B16" s="1921" t="s">
        <v>260</v>
      </c>
      <c r="C16" s="388">
        <v>145.14586695717699</v>
      </c>
      <c r="D16" s="388">
        <v>47.84</v>
      </c>
      <c r="E16" s="388">
        <v>43.502468999999998</v>
      </c>
      <c r="F16" s="388">
        <v>41.641917999999997</v>
      </c>
      <c r="G16" s="388">
        <v>54.3</v>
      </c>
      <c r="H16" s="388"/>
      <c r="I16" s="389">
        <v>187.28438700000001</v>
      </c>
      <c r="J16" s="1922" t="s">
        <v>177</v>
      </c>
    </row>
    <row r="17" spans="2:2" ht="14.25" customHeight="1">
      <c r="B17" s="3" t="s">
        <v>196</v>
      </c>
    </row>
    <row r="18" spans="2:2">
      <c r="B18" s="205" t="s">
        <v>18</v>
      </c>
    </row>
  </sheetData>
  <mergeCells count="3">
    <mergeCell ref="J9:J10"/>
    <mergeCell ref="B9:B10"/>
    <mergeCell ref="D9:I9"/>
  </mergeCell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3"/>
  <dimension ref="B1:H29"/>
  <sheetViews>
    <sheetView workbookViewId="0">
      <selection activeCell="B29" sqref="B29"/>
    </sheetView>
  </sheetViews>
  <sheetFormatPr defaultRowHeight="12"/>
  <cols>
    <col min="1" max="1" width="9.140625" style="3"/>
    <col min="2" max="2" width="37.42578125" style="3" customWidth="1"/>
    <col min="3" max="3" width="11.7109375" style="3" customWidth="1"/>
    <col min="4" max="4" width="12" style="3" customWidth="1"/>
    <col min="5" max="5" width="11.85546875" style="3" customWidth="1"/>
    <col min="6" max="6" width="11.28515625" style="3" customWidth="1"/>
    <col min="7" max="7" width="12.28515625" style="3" customWidth="1"/>
    <col min="8" max="8" width="11.42578125" style="3" customWidth="1"/>
    <col min="9" max="16384" width="9.140625" style="3"/>
  </cols>
  <sheetData>
    <row r="1" spans="2:8" ht="15" customHeight="1"/>
    <row r="2" spans="2:8" ht="15" customHeight="1"/>
    <row r="3" spans="2:8" ht="15" customHeight="1"/>
    <row r="4" spans="2:8" ht="15" customHeight="1"/>
    <row r="5" spans="2:8" ht="15" customHeight="1"/>
    <row r="6" spans="2:8" ht="15" customHeight="1"/>
    <row r="7" spans="2:8" ht="15" customHeight="1">
      <c r="B7" s="6" t="s">
        <v>3137</v>
      </c>
    </row>
    <row r="8" spans="2:8" ht="15" customHeight="1">
      <c r="B8" s="3" t="s">
        <v>56</v>
      </c>
    </row>
    <row r="9" spans="2:8" ht="15" customHeight="1">
      <c r="B9" s="2744" t="s">
        <v>193</v>
      </c>
      <c r="C9" s="2746" t="s">
        <v>2700</v>
      </c>
      <c r="D9" s="2748"/>
      <c r="E9" s="2748"/>
      <c r="F9" s="2748"/>
      <c r="G9" s="2749"/>
      <c r="H9" s="2746" t="s">
        <v>2695</v>
      </c>
    </row>
    <row r="10" spans="2:8" ht="15" customHeight="1">
      <c r="B10" s="2745"/>
      <c r="C10" s="2747" t="s">
        <v>129</v>
      </c>
      <c r="D10" s="2748" t="s">
        <v>130</v>
      </c>
      <c r="E10" s="2748"/>
      <c r="F10" s="2749"/>
      <c r="G10" s="2766" t="s">
        <v>203</v>
      </c>
      <c r="H10" s="2765"/>
    </row>
    <row r="11" spans="2:8" ht="15" customHeight="1">
      <c r="B11" s="2775"/>
      <c r="C11" s="2735"/>
      <c r="D11" s="311" t="s">
        <v>133</v>
      </c>
      <c r="E11" s="401" t="s">
        <v>135</v>
      </c>
      <c r="F11" s="313" t="s">
        <v>6</v>
      </c>
      <c r="G11" s="2735"/>
      <c r="H11" s="2756"/>
    </row>
    <row r="12" spans="2:8" ht="15" customHeight="1">
      <c r="B12" s="1923" t="s">
        <v>127</v>
      </c>
      <c r="C12" s="1924">
        <v>355.21711800000003</v>
      </c>
      <c r="D12" s="1924">
        <v>142.245803</v>
      </c>
      <c r="E12" s="1924">
        <v>53.371471999999997</v>
      </c>
      <c r="F12" s="1924">
        <v>195.61727500000001</v>
      </c>
      <c r="G12" s="1924">
        <v>461.90509300000002</v>
      </c>
      <c r="H12" s="1925">
        <v>97.000959950311895</v>
      </c>
    </row>
    <row r="13" spans="2:8" ht="15" customHeight="1">
      <c r="B13" s="264" t="s">
        <v>3289</v>
      </c>
      <c r="C13" s="262">
        <v>158.42183499999999</v>
      </c>
      <c r="D13" s="262">
        <v>38.078766999999999</v>
      </c>
      <c r="E13" s="262">
        <v>27.949947999999999</v>
      </c>
      <c r="F13" s="262">
        <v>66.028715000000005</v>
      </c>
      <c r="G13" s="262">
        <v>224.45054999999999</v>
      </c>
      <c r="H13" s="308">
        <v>47.135048176174699</v>
      </c>
    </row>
    <row r="14" spans="2:8" ht="15" customHeight="1">
      <c r="B14" s="264" t="s">
        <v>248</v>
      </c>
      <c r="C14" s="262">
        <v>62.865253000000003</v>
      </c>
      <c r="D14" s="262">
        <v>14.327871999999999</v>
      </c>
      <c r="E14" s="262">
        <v>21.713103</v>
      </c>
      <c r="F14" s="262">
        <v>36.040975000000003</v>
      </c>
      <c r="G14" s="262">
        <v>98.906227999999999</v>
      </c>
      <c r="H14" s="308">
        <v>20.770498542791401</v>
      </c>
    </row>
    <row r="15" spans="2:8" ht="15" customHeight="1">
      <c r="B15" s="264" t="s">
        <v>251</v>
      </c>
      <c r="C15" s="262">
        <v>2.5000000000000001E-3</v>
      </c>
      <c r="D15" s="262">
        <v>0</v>
      </c>
      <c r="E15" s="262">
        <v>0</v>
      </c>
      <c r="F15" s="262">
        <v>0</v>
      </c>
      <c r="G15" s="262">
        <v>2.5000000000000001E-3</v>
      </c>
      <c r="H15" s="308">
        <v>6.0258933650245204E-4</v>
      </c>
    </row>
    <row r="16" spans="2:8" ht="15" customHeight="1">
      <c r="B16" s="264" t="s">
        <v>252</v>
      </c>
      <c r="C16" s="262">
        <v>108.44432999999999</v>
      </c>
      <c r="D16" s="262">
        <v>85.470269999999999</v>
      </c>
      <c r="E16" s="262">
        <v>3.5649929999999999</v>
      </c>
      <c r="F16" s="262">
        <v>89.035263</v>
      </c>
      <c r="G16" s="262">
        <v>108.550293</v>
      </c>
      <c r="H16" s="308">
        <v>22.7957707837779</v>
      </c>
    </row>
    <row r="17" spans="2:8" ht="15" customHeight="1">
      <c r="B17" s="264" t="s">
        <v>201</v>
      </c>
      <c r="C17" s="262">
        <v>0</v>
      </c>
      <c r="D17" s="262">
        <v>0</v>
      </c>
      <c r="E17" s="262">
        <v>0</v>
      </c>
      <c r="F17" s="262">
        <v>0</v>
      </c>
      <c r="G17" s="262">
        <v>0</v>
      </c>
      <c r="H17" s="308">
        <v>0</v>
      </c>
    </row>
    <row r="18" spans="2:8" ht="15" customHeight="1">
      <c r="B18" s="264" t="s">
        <v>253</v>
      </c>
      <c r="C18" s="262">
        <v>25.4832</v>
      </c>
      <c r="D18" s="262">
        <v>4.3688940000000001</v>
      </c>
      <c r="E18" s="262">
        <v>0.143428</v>
      </c>
      <c r="F18" s="262">
        <v>4.5123220000000002</v>
      </c>
      <c r="G18" s="262">
        <v>29.995522000000001</v>
      </c>
      <c r="H18" s="308">
        <v>6.2991174427485701</v>
      </c>
    </row>
    <row r="19" spans="2:8" ht="15" customHeight="1">
      <c r="B19" s="1926" t="s">
        <v>128</v>
      </c>
      <c r="C19" s="1927">
        <v>10.804600000000001</v>
      </c>
      <c r="D19" s="1927">
        <v>9.1927000000000003</v>
      </c>
      <c r="E19" s="1927">
        <v>3.4744120000000001</v>
      </c>
      <c r="F19" s="1927">
        <v>12.667111999999999</v>
      </c>
      <c r="G19" s="1927">
        <v>14.281012</v>
      </c>
      <c r="H19" s="1928">
        <v>2.9990400496881402</v>
      </c>
    </row>
    <row r="20" spans="2:8" ht="15" customHeight="1">
      <c r="B20" s="264" t="s">
        <v>254</v>
      </c>
      <c r="C20" s="262">
        <v>8.6311459999999993</v>
      </c>
      <c r="D20" s="262">
        <v>0.41120000000000001</v>
      </c>
      <c r="E20" s="262">
        <v>3.4744120000000001</v>
      </c>
      <c r="F20" s="262">
        <v>3.8856120000000001</v>
      </c>
      <c r="G20" s="262">
        <v>12.516757999999999</v>
      </c>
      <c r="H20" s="308">
        <v>2.6285433087132999</v>
      </c>
    </row>
    <row r="21" spans="2:8" ht="15" customHeight="1">
      <c r="B21" s="264" t="s">
        <v>255</v>
      </c>
      <c r="C21" s="262">
        <v>0.41070000000000001</v>
      </c>
      <c r="D21" s="262">
        <v>8.7799999999999994</v>
      </c>
      <c r="E21" s="262">
        <v>0</v>
      </c>
      <c r="F21" s="262">
        <v>8.7799999999999994</v>
      </c>
      <c r="G21" s="262">
        <v>0</v>
      </c>
      <c r="H21" s="308">
        <v>0</v>
      </c>
    </row>
    <row r="22" spans="2:8" ht="15" customHeight="1">
      <c r="B22" s="264" t="s">
        <v>256</v>
      </c>
      <c r="C22" s="262">
        <v>0</v>
      </c>
      <c r="D22" s="262">
        <v>0</v>
      </c>
      <c r="E22" s="262">
        <v>0</v>
      </c>
      <c r="F22" s="262">
        <v>0</v>
      </c>
      <c r="G22" s="262">
        <v>0</v>
      </c>
      <c r="H22" s="308">
        <v>0</v>
      </c>
    </row>
    <row r="23" spans="2:8" ht="15" customHeight="1">
      <c r="B23" s="264" t="s">
        <v>257</v>
      </c>
      <c r="C23" s="262">
        <v>0</v>
      </c>
      <c r="D23" s="262">
        <v>0</v>
      </c>
      <c r="E23" s="262">
        <v>0</v>
      </c>
      <c r="F23" s="262">
        <v>0</v>
      </c>
      <c r="G23" s="262">
        <v>0</v>
      </c>
      <c r="H23" s="308">
        <v>0</v>
      </c>
    </row>
    <row r="24" spans="2:8" ht="15" customHeight="1">
      <c r="B24" s="264" t="s">
        <v>258</v>
      </c>
      <c r="C24" s="262">
        <v>1.7627539999999999</v>
      </c>
      <c r="D24" s="262">
        <v>1.5E-3</v>
      </c>
      <c r="E24" s="262">
        <v>0</v>
      </c>
      <c r="F24" s="262">
        <v>1.5E-3</v>
      </c>
      <c r="G24" s="394">
        <v>1.764254</v>
      </c>
      <c r="H24" s="308">
        <v>0.37049674097483398</v>
      </c>
    </row>
    <row r="25" spans="2:8" ht="15" customHeight="1">
      <c r="B25" s="278" t="s">
        <v>205</v>
      </c>
      <c r="C25" s="359" t="s">
        <v>177</v>
      </c>
      <c r="D25" s="359" t="s">
        <v>177</v>
      </c>
      <c r="E25" s="359" t="s">
        <v>177</v>
      </c>
      <c r="F25" s="359" t="s">
        <v>177</v>
      </c>
      <c r="G25" s="395">
        <v>98.12</v>
      </c>
      <c r="H25" s="360" t="s">
        <v>177</v>
      </c>
    </row>
    <row r="26" spans="2:8" ht="15" customHeight="1">
      <c r="B26" s="1929" t="s">
        <v>259</v>
      </c>
      <c r="C26" s="310">
        <v>366.02171800000002</v>
      </c>
      <c r="D26" s="310">
        <v>151.438503</v>
      </c>
      <c r="E26" s="310">
        <v>56.845883999999998</v>
      </c>
      <c r="F26" s="310">
        <v>208.28438700000001</v>
      </c>
      <c r="G26" s="310">
        <v>476.186105</v>
      </c>
      <c r="H26" s="1930">
        <v>100</v>
      </c>
    </row>
    <row r="27" spans="2:8" ht="15" customHeight="1">
      <c r="B27" s="1931" t="s">
        <v>260</v>
      </c>
      <c r="C27" s="361">
        <v>366.02171800000002</v>
      </c>
      <c r="D27" s="361">
        <v>151.438503</v>
      </c>
      <c r="E27" s="361">
        <v>56.845883999999998</v>
      </c>
      <c r="F27" s="361">
        <v>208.28438700000001</v>
      </c>
      <c r="G27" s="361">
        <v>476.186105</v>
      </c>
      <c r="H27" s="1932" t="s">
        <v>177</v>
      </c>
    </row>
    <row r="28" spans="2:8">
      <c r="B28" s="3" t="s">
        <v>2897</v>
      </c>
    </row>
    <row r="29" spans="2:8">
      <c r="B29" s="205" t="s">
        <v>18</v>
      </c>
    </row>
  </sheetData>
  <mergeCells count="6">
    <mergeCell ref="B9:B11"/>
    <mergeCell ref="H9:H11"/>
    <mergeCell ref="D10:F10"/>
    <mergeCell ref="C9:G9"/>
    <mergeCell ref="C10:C11"/>
    <mergeCell ref="G10:G11"/>
  </mergeCell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4"/>
  <dimension ref="B1:D20"/>
  <sheetViews>
    <sheetView workbookViewId="0">
      <selection activeCell="B7" sqref="B7"/>
    </sheetView>
  </sheetViews>
  <sheetFormatPr defaultRowHeight="12"/>
  <cols>
    <col min="1" max="1" width="9.140625" style="3"/>
    <col min="2" max="2" width="53.5703125" style="3" customWidth="1"/>
    <col min="3" max="3" width="11.140625" style="3" customWidth="1"/>
    <col min="4" max="4" width="11.28515625" style="3" customWidth="1"/>
    <col min="5" max="16384" width="9.140625" style="3"/>
  </cols>
  <sheetData>
    <row r="1" spans="2:4" ht="15" customHeight="1"/>
    <row r="2" spans="2:4" ht="15" customHeight="1"/>
    <row r="3" spans="2:4" ht="15" customHeight="1"/>
    <row r="4" spans="2:4" ht="15" customHeight="1"/>
    <row r="5" spans="2:4" ht="15" customHeight="1"/>
    <row r="6" spans="2:4" ht="15" customHeight="1"/>
    <row r="7" spans="2:4" ht="15" customHeight="1">
      <c r="B7" s="6" t="s">
        <v>3333</v>
      </c>
    </row>
    <row r="8" spans="2:4" ht="15" customHeight="1">
      <c r="B8" s="3" t="s">
        <v>56</v>
      </c>
    </row>
    <row r="9" spans="2:4" ht="24.95" customHeight="1">
      <c r="B9" s="318" t="s">
        <v>194</v>
      </c>
      <c r="C9" s="285" t="s">
        <v>2697</v>
      </c>
      <c r="D9" s="319" t="s">
        <v>2704</v>
      </c>
    </row>
    <row r="10" spans="2:4" ht="15" customHeight="1">
      <c r="B10" s="1883" t="s">
        <v>2708</v>
      </c>
      <c r="C10" s="1861">
        <v>574.306105</v>
      </c>
      <c r="D10" s="1862">
        <v>100</v>
      </c>
    </row>
    <row r="11" spans="2:4" ht="15" customHeight="1">
      <c r="B11" s="330" t="s">
        <v>1040</v>
      </c>
      <c r="C11" s="262">
        <v>432.412217</v>
      </c>
      <c r="D11" s="263">
        <v>75.292986307362995</v>
      </c>
    </row>
    <row r="12" spans="2:4" ht="15" customHeight="1">
      <c r="B12" s="330" t="s">
        <v>1041</v>
      </c>
      <c r="C12" s="262">
        <v>84.310004000000006</v>
      </c>
      <c r="D12" s="263">
        <v>14.680325224820701</v>
      </c>
    </row>
    <row r="13" spans="2:4" ht="15" customHeight="1">
      <c r="B13" s="330" t="s">
        <v>275</v>
      </c>
      <c r="C13" s="262">
        <v>55.716881999999998</v>
      </c>
      <c r="D13" s="263">
        <v>9.7016001597266701</v>
      </c>
    </row>
    <row r="14" spans="2:4" ht="15" customHeight="1">
      <c r="B14" s="330" t="s">
        <v>207</v>
      </c>
      <c r="C14" s="262">
        <v>1.8670020000000001</v>
      </c>
      <c r="D14" s="263">
        <v>0.32508830808963801</v>
      </c>
    </row>
    <row r="15" spans="2:4" ht="15" customHeight="1">
      <c r="B15" s="1886" t="s">
        <v>267</v>
      </c>
      <c r="C15" s="1855">
        <v>574.306105</v>
      </c>
      <c r="D15" s="1887" t="s">
        <v>177</v>
      </c>
    </row>
    <row r="16" spans="2:4" ht="15" customHeight="1">
      <c r="B16" s="367" t="s">
        <v>204</v>
      </c>
      <c r="C16" s="368">
        <v>98.12</v>
      </c>
      <c r="D16" s="369" t="s">
        <v>177</v>
      </c>
    </row>
    <row r="17" spans="2:4" ht="15" customHeight="1">
      <c r="B17" s="1896" t="s">
        <v>259</v>
      </c>
      <c r="C17" s="310">
        <v>476.186105</v>
      </c>
      <c r="D17" s="1910" t="s">
        <v>177</v>
      </c>
    </row>
    <row r="18" spans="2:4" ht="15" customHeight="1">
      <c r="B18" s="1915" t="s">
        <v>260</v>
      </c>
      <c r="C18" s="361">
        <v>476.186105</v>
      </c>
      <c r="D18" s="1933" t="s">
        <v>177</v>
      </c>
    </row>
    <row r="19" spans="2:4" ht="24.75" customHeight="1">
      <c r="B19" s="2759" t="s">
        <v>2897</v>
      </c>
      <c r="C19" s="2759"/>
      <c r="D19" s="2759"/>
    </row>
    <row r="20" spans="2:4" ht="12.75" customHeight="1">
      <c r="B20" s="205" t="s">
        <v>18</v>
      </c>
    </row>
  </sheetData>
  <mergeCells count="1">
    <mergeCell ref="B19:D19"/>
  </mergeCell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5"/>
  <dimension ref="B1:F39"/>
  <sheetViews>
    <sheetView topLeftCell="A7" workbookViewId="0">
      <selection activeCell="E24" sqref="E24"/>
    </sheetView>
  </sheetViews>
  <sheetFormatPr defaultRowHeight="12"/>
  <cols>
    <col min="1" max="1" width="9.140625" style="3"/>
    <col min="2" max="2" width="49" style="3" customWidth="1"/>
    <col min="3" max="3" width="15.140625" style="3" customWidth="1"/>
    <col min="4" max="4" width="11.5703125" style="3" customWidth="1"/>
    <col min="5" max="5" width="9.28515625" style="3" customWidth="1"/>
    <col min="6" max="6" width="12.7109375" style="3" customWidth="1"/>
    <col min="7" max="16384" width="9.140625" style="3"/>
  </cols>
  <sheetData>
    <row r="1" spans="2:6" ht="15" customHeight="1"/>
    <row r="2" spans="2:6" ht="15" customHeight="1"/>
    <row r="3" spans="2:6" ht="15" customHeight="1"/>
    <row r="4" spans="2:6" ht="15" customHeight="1"/>
    <row r="5" spans="2:6" ht="15" customHeight="1"/>
    <row r="6" spans="2:6" ht="15" customHeight="1"/>
    <row r="7" spans="2:6" ht="15" customHeight="1">
      <c r="B7" s="6" t="s">
        <v>3162</v>
      </c>
    </row>
    <row r="8" spans="2:6" ht="15" customHeight="1">
      <c r="B8" s="407" t="s">
        <v>56</v>
      </c>
      <c r="C8" s="407"/>
      <c r="D8" s="407"/>
      <c r="E8" s="407"/>
      <c r="F8" s="407"/>
    </row>
    <row r="9" spans="2:6" ht="12" customHeight="1">
      <c r="B9" s="2780"/>
      <c r="C9" s="2478">
        <v>2019</v>
      </c>
      <c r="D9" s="2478">
        <v>2020</v>
      </c>
      <c r="E9" s="2747" t="s">
        <v>178</v>
      </c>
      <c r="F9" s="2695" t="s">
        <v>2695</v>
      </c>
    </row>
    <row r="10" spans="2:6" ht="21.75" customHeight="1">
      <c r="B10" s="2775"/>
      <c r="C10" s="2477" t="s">
        <v>120</v>
      </c>
      <c r="D10" s="2477" t="s">
        <v>180</v>
      </c>
      <c r="E10" s="2757"/>
      <c r="F10" s="2758"/>
    </row>
    <row r="11" spans="2:6" ht="15" customHeight="1">
      <c r="B11" s="2063" t="s">
        <v>129</v>
      </c>
      <c r="C11" s="1965">
        <v>4915.4088447630093</v>
      </c>
      <c r="D11" s="1965">
        <v>5201.571218</v>
      </c>
      <c r="E11" s="1965">
        <v>5.8217410244902617</v>
      </c>
      <c r="F11" s="2365">
        <v>79.5</v>
      </c>
    </row>
    <row r="12" spans="2:6" ht="15" customHeight="1">
      <c r="B12" s="2502" t="s">
        <v>118</v>
      </c>
      <c r="C12" s="1952">
        <v>4913.4036924316997</v>
      </c>
      <c r="D12" s="1952">
        <v>5193.5667359999998</v>
      </c>
      <c r="E12" s="1952">
        <v>5.7020155701809303</v>
      </c>
      <c r="F12" s="1953">
        <v>79.429347527342614</v>
      </c>
    </row>
    <row r="13" spans="2:6" ht="15" customHeight="1">
      <c r="B13" s="264" t="s">
        <v>2709</v>
      </c>
      <c r="C13" s="1952">
        <v>4175.1889541655946</v>
      </c>
      <c r="D13" s="1952">
        <v>4328.6738409999998</v>
      </c>
      <c r="E13" s="1952">
        <v>3.6761183390579903</v>
      </c>
      <c r="F13" s="1953">
        <v>66.201852469910378</v>
      </c>
    </row>
    <row r="14" spans="2:6" ht="15" customHeight="1">
      <c r="B14" s="265" t="s">
        <v>2714</v>
      </c>
      <c r="C14" s="1952">
        <v>250.42632261818045</v>
      </c>
      <c r="D14" s="1952">
        <v>218.09867299999999</v>
      </c>
      <c r="E14" s="1952">
        <v>-12.909046173820041</v>
      </c>
      <c r="F14" s="1953">
        <v>3.3355565016406201</v>
      </c>
    </row>
    <row r="15" spans="2:6" ht="15" customHeight="1">
      <c r="B15" s="265" t="s">
        <v>2715</v>
      </c>
      <c r="C15" s="1952">
        <v>3924.7626315474149</v>
      </c>
      <c r="D15" s="1952">
        <v>4110.5751680000003</v>
      </c>
      <c r="E15" s="1952">
        <v>4.7343636774111095</v>
      </c>
      <c r="F15" s="1953">
        <v>62.86629596826976</v>
      </c>
    </row>
    <row r="16" spans="2:6" ht="15" customHeight="1">
      <c r="B16" s="266" t="s">
        <v>2716</v>
      </c>
      <c r="C16" s="1952">
        <v>40.547164938369335</v>
      </c>
      <c r="D16" s="1952">
        <v>35.064300000000003</v>
      </c>
      <c r="E16" s="1952">
        <v>-13.522190630844722</v>
      </c>
      <c r="F16" s="1953">
        <v>0.53626623322223144</v>
      </c>
    </row>
    <row r="17" spans="2:6" ht="15" customHeight="1">
      <c r="B17" s="264" t="s">
        <v>157</v>
      </c>
      <c r="C17" s="1952">
        <v>1609.5303718401003</v>
      </c>
      <c r="D17" s="1952">
        <v>1679.469658</v>
      </c>
      <c r="E17" s="1952">
        <v>4.3453225477156678</v>
      </c>
      <c r="F17" s="1953">
        <v>25.685465482176724</v>
      </c>
    </row>
    <row r="18" spans="2:6" ht="15" customHeight="1">
      <c r="B18" s="278" t="s">
        <v>2717</v>
      </c>
      <c r="C18" s="1952">
        <v>201.25342718894501</v>
      </c>
      <c r="D18" s="1952">
        <v>269.13788699999998</v>
      </c>
      <c r="E18" s="1953">
        <v>33.730834182178796</v>
      </c>
      <c r="F18" s="1953">
        <v>4.1161398025593146</v>
      </c>
    </row>
    <row r="19" spans="2:6" ht="15" customHeight="1">
      <c r="B19" s="218" t="s">
        <v>2718</v>
      </c>
      <c r="C19" s="1952">
        <v>26.5</v>
      </c>
      <c r="D19" s="1952">
        <v>26.5</v>
      </c>
      <c r="E19" s="1953">
        <v>0</v>
      </c>
      <c r="F19" s="1953">
        <v>0.40528558050179619</v>
      </c>
    </row>
    <row r="20" spans="2:6" ht="15" customHeight="1">
      <c r="B20" s="218" t="s">
        <v>2719</v>
      </c>
      <c r="C20" s="1952">
        <v>1781.6119740000001</v>
      </c>
      <c r="D20" s="1952">
        <v>1869.903323</v>
      </c>
      <c r="E20" s="1953">
        <v>4.9557002472189122</v>
      </c>
      <c r="F20" s="1953">
        <v>28.597919009218597</v>
      </c>
    </row>
    <row r="21" spans="2:6" ht="15" customHeight="1">
      <c r="B21" s="218" t="s">
        <v>2720</v>
      </c>
      <c r="C21" s="1952">
        <v>265.31969357999998</v>
      </c>
      <c r="D21" s="1952">
        <v>230.5</v>
      </c>
      <c r="E21" s="1952">
        <v>-13.123674729972898</v>
      </c>
      <c r="F21" s="1953">
        <v>3.525219860591096</v>
      </c>
    </row>
    <row r="22" spans="2:6" ht="15" customHeight="1">
      <c r="B22" s="264" t="s">
        <v>2721</v>
      </c>
      <c r="C22" s="1952">
        <v>48.5</v>
      </c>
      <c r="D22" s="1952">
        <v>48.5</v>
      </c>
      <c r="E22" s="1952">
        <v>0</v>
      </c>
      <c r="F22" s="1953">
        <v>0.74174908129574035</v>
      </c>
    </row>
    <row r="23" spans="2:6" ht="15" customHeight="1">
      <c r="B23" s="264" t="s">
        <v>2722</v>
      </c>
      <c r="C23" s="1952">
        <v>216.81969357999998</v>
      </c>
      <c r="D23" s="1952">
        <v>182</v>
      </c>
      <c r="E23" s="1952">
        <v>-16.059285485131706</v>
      </c>
      <c r="F23" s="1953">
        <v>2.7834707792953552</v>
      </c>
    </row>
    <row r="24" spans="2:6" ht="15" customHeight="1">
      <c r="B24" s="218" t="s">
        <v>184</v>
      </c>
      <c r="C24" s="1952">
        <v>738.21473826610497</v>
      </c>
      <c r="D24" s="1952">
        <v>864.89289499999995</v>
      </c>
      <c r="E24" s="1952">
        <v>17.1600687669055</v>
      </c>
      <c r="F24" s="1953">
        <v>13.227495057432231</v>
      </c>
    </row>
    <row r="25" spans="2:6" ht="15" customHeight="1">
      <c r="B25" s="2502" t="s">
        <v>119</v>
      </c>
      <c r="C25" s="1952">
        <v>2.0051523313089619</v>
      </c>
      <c r="D25" s="1952">
        <v>8.0044819999999994</v>
      </c>
      <c r="E25" s="1952">
        <v>299.19570573347312</v>
      </c>
      <c r="F25" s="1953">
        <v>0.12241891071645959</v>
      </c>
    </row>
    <row r="26" spans="2:6" ht="15" customHeight="1">
      <c r="B26" s="264" t="s">
        <v>2723</v>
      </c>
      <c r="C26" s="1952">
        <v>1.8699926740544428</v>
      </c>
      <c r="D26" s="1952">
        <v>2.6082299999999998</v>
      </c>
      <c r="E26" s="1952">
        <v>39.478086528806585</v>
      </c>
      <c r="F26" s="1953">
        <v>3.9889736212535852E-2</v>
      </c>
    </row>
    <row r="27" spans="2:6" ht="15" customHeight="1">
      <c r="B27" s="1959" t="s">
        <v>2724</v>
      </c>
      <c r="C27" s="1955">
        <v>0.13515965725451906</v>
      </c>
      <c r="D27" s="1955">
        <v>5.3962519999999996</v>
      </c>
      <c r="E27" s="430">
        <v>3892.5019858834958</v>
      </c>
      <c r="F27" s="1956">
        <v>8.2529174503923733E-2</v>
      </c>
    </row>
    <row r="28" spans="2:6" ht="15" customHeight="1">
      <c r="B28" s="2503" t="s">
        <v>2725</v>
      </c>
      <c r="C28" s="431">
        <v>207.34259949277038</v>
      </c>
      <c r="D28" s="431">
        <v>285.44275099999999</v>
      </c>
      <c r="E28" s="431">
        <v>37.667199937826972</v>
      </c>
      <c r="F28" s="434">
        <v>4.3655030580779126</v>
      </c>
    </row>
    <row r="29" spans="2:6" ht="15" customHeight="1">
      <c r="B29" s="2066" t="s">
        <v>182</v>
      </c>
      <c r="C29" s="384">
        <v>663.2712793078573</v>
      </c>
      <c r="D29" s="384">
        <v>1051.5852990000001</v>
      </c>
      <c r="E29" s="384">
        <v>58.545278803170795</v>
      </c>
      <c r="F29" s="435">
        <v>16.082730503863019</v>
      </c>
    </row>
    <row r="30" spans="2:6" ht="15" customHeight="1">
      <c r="B30" s="1960" t="s">
        <v>2726</v>
      </c>
      <c r="C30" s="1957">
        <v>3272.2</v>
      </c>
      <c r="D30" s="1957">
        <v>2771.0309189999998</v>
      </c>
      <c r="E30" s="1953"/>
      <c r="F30" s="1964"/>
    </row>
    <row r="31" spans="2:6" ht="15" customHeight="1">
      <c r="B31" s="2503" t="s">
        <v>2727</v>
      </c>
      <c r="C31" s="431">
        <v>17769.099999999999</v>
      </c>
      <c r="D31" s="431">
        <v>15805.426987000001</v>
      </c>
      <c r="E31" s="431">
        <v>-11.051232297805072</v>
      </c>
      <c r="F31" s="434" t="s">
        <v>35</v>
      </c>
    </row>
    <row r="32" spans="2:6" ht="15" customHeight="1">
      <c r="B32" s="2066" t="s">
        <v>2728</v>
      </c>
      <c r="C32" s="384">
        <v>3725.3</v>
      </c>
      <c r="D32" s="384">
        <v>4848.7305859999997</v>
      </c>
      <c r="E32" s="384"/>
      <c r="F32" s="435"/>
    </row>
    <row r="33" spans="2:6" ht="15" customHeight="1">
      <c r="B33" s="1961" t="s">
        <v>200</v>
      </c>
      <c r="C33" s="1952"/>
      <c r="D33" s="1952"/>
      <c r="E33" s="1952"/>
      <c r="F33" s="1953"/>
    </row>
    <row r="34" spans="2:6" ht="15" customHeight="1">
      <c r="B34" s="330" t="s">
        <v>577</v>
      </c>
      <c r="C34" s="1952">
        <v>13553.7</v>
      </c>
      <c r="D34" s="1952">
        <v>10747.77996</v>
      </c>
      <c r="E34" s="1952"/>
      <c r="F34" s="1953"/>
    </row>
    <row r="35" spans="2:6" ht="15" customHeight="1">
      <c r="B35" s="330" t="s">
        <v>2729</v>
      </c>
      <c r="C35" s="1952">
        <v>1701.5947349999999</v>
      </c>
      <c r="D35" s="1952">
        <v>1290.0786780000001</v>
      </c>
      <c r="E35" s="1952"/>
      <c r="F35" s="1953"/>
    </row>
    <row r="36" spans="2:6" ht="15" customHeight="1">
      <c r="B36" s="337" t="s">
        <v>2730</v>
      </c>
      <c r="C36" s="2501">
        <v>1211.5</v>
      </c>
      <c r="D36" s="2501">
        <v>1081.162237</v>
      </c>
      <c r="E36" s="2501"/>
      <c r="F36" s="2374"/>
    </row>
    <row r="37" spans="2:6">
      <c r="B37" s="2784" t="s">
        <v>2811</v>
      </c>
      <c r="C37" s="2785"/>
      <c r="D37" s="2785"/>
      <c r="E37" s="2785"/>
      <c r="F37" s="2785"/>
    </row>
    <row r="38" spans="2:6">
      <c r="B38" s="2785"/>
      <c r="C38" s="2785"/>
      <c r="D38" s="2785"/>
      <c r="E38" s="2785"/>
      <c r="F38" s="2785"/>
    </row>
    <row r="39" spans="2:6">
      <c r="B39" s="205" t="s">
        <v>18</v>
      </c>
    </row>
  </sheetData>
  <mergeCells count="4">
    <mergeCell ref="B9:B10"/>
    <mergeCell ref="E9:E10"/>
    <mergeCell ref="F9:F10"/>
    <mergeCell ref="B37:F38"/>
  </mergeCells>
  <pageMargins left="0.7" right="0.7" top="0.75" bottom="0.75" header="0.3" footer="0.3"/>
  <pageSetup paperSize="9"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0"/>
  <dimension ref="B1:F30"/>
  <sheetViews>
    <sheetView workbookViewId="0">
      <selection activeCell="C30" sqref="C30"/>
    </sheetView>
  </sheetViews>
  <sheetFormatPr defaultRowHeight="12"/>
  <cols>
    <col min="1" max="1" width="9.140625" style="3"/>
    <col min="2" max="2" width="41.42578125" style="3" customWidth="1"/>
    <col min="3" max="3" width="13.140625" style="3" customWidth="1"/>
    <col min="4" max="4" width="12.28515625" style="3" customWidth="1"/>
    <col min="5" max="5" width="9.5703125" style="3" customWidth="1"/>
    <col min="6" max="6" width="12.42578125" style="3" customWidth="1"/>
    <col min="7" max="16384" width="9.140625" style="3"/>
  </cols>
  <sheetData>
    <row r="1" spans="2:6" ht="15" customHeight="1"/>
    <row r="2" spans="2:6" ht="15" customHeight="1"/>
    <row r="3" spans="2:6" ht="15" customHeight="1"/>
    <row r="4" spans="2:6" ht="15" customHeight="1"/>
    <row r="5" spans="2:6" ht="15" customHeight="1"/>
    <row r="6" spans="2:6" ht="15" customHeight="1"/>
    <row r="7" spans="2:6" ht="15" customHeight="1">
      <c r="B7" s="6" t="s">
        <v>3136</v>
      </c>
      <c r="C7" s="14"/>
    </row>
    <row r="8" spans="2:6" ht="15" customHeight="1">
      <c r="B8" s="407" t="s">
        <v>56</v>
      </c>
      <c r="C8" s="407"/>
    </row>
    <row r="9" spans="2:6" ht="15" customHeight="1">
      <c r="B9" s="2780" t="s">
        <v>177</v>
      </c>
      <c r="C9" s="332">
        <v>2019</v>
      </c>
      <c r="D9" s="332">
        <v>2020</v>
      </c>
      <c r="E9" s="2747" t="s">
        <v>178</v>
      </c>
      <c r="F9" s="2695" t="s">
        <v>2695</v>
      </c>
    </row>
    <row r="10" spans="2:6" ht="15" customHeight="1">
      <c r="B10" s="2775"/>
      <c r="C10" s="285" t="s">
        <v>179</v>
      </c>
      <c r="D10" s="285" t="s">
        <v>121</v>
      </c>
      <c r="E10" s="2735"/>
      <c r="F10" s="2737"/>
    </row>
    <row r="11" spans="2:6" ht="15" customHeight="1">
      <c r="B11" s="1912" t="s">
        <v>129</v>
      </c>
      <c r="C11" s="384">
        <v>7285.345627777202</v>
      </c>
      <c r="D11" s="384">
        <v>7180</v>
      </c>
      <c r="E11" s="1967">
        <v>-1.4459935486869024</v>
      </c>
      <c r="F11" s="1951">
        <v>99.7</v>
      </c>
    </row>
    <row r="12" spans="2:6" ht="15" customHeight="1">
      <c r="B12" s="261" t="s">
        <v>118</v>
      </c>
      <c r="C12" s="1952">
        <v>7285.345627777202</v>
      </c>
      <c r="D12" s="1952">
        <v>7180</v>
      </c>
      <c r="E12" s="1952">
        <v>-1.4459935486869024</v>
      </c>
      <c r="F12" s="1953">
        <v>99.763790468250662</v>
      </c>
    </row>
    <row r="13" spans="2:6" ht="15" customHeight="1">
      <c r="B13" s="264" t="s">
        <v>2709</v>
      </c>
      <c r="C13" s="1952">
        <v>7285.345627777202</v>
      </c>
      <c r="D13" s="1952">
        <v>7180</v>
      </c>
      <c r="E13" s="1952">
        <v>-1.4459935486869024</v>
      </c>
      <c r="F13" s="1953">
        <v>99.763790468250662</v>
      </c>
    </row>
    <row r="14" spans="2:6" ht="15" customHeight="1">
      <c r="B14" s="265" t="s">
        <v>278</v>
      </c>
      <c r="C14" s="1952">
        <v>7285.345627777202</v>
      </c>
      <c r="D14" s="1952">
        <v>7180</v>
      </c>
      <c r="E14" s="1952">
        <v>-1.4459935486869024</v>
      </c>
      <c r="F14" s="1953">
        <v>99.763790468250662</v>
      </c>
    </row>
    <row r="15" spans="2:6" ht="15" customHeight="1">
      <c r="B15" s="265" t="s">
        <v>106</v>
      </c>
      <c r="C15" s="1952">
        <v>7285.345627777202</v>
      </c>
      <c r="D15" s="1952">
        <v>7180</v>
      </c>
      <c r="E15" s="1952">
        <v>-1.4459935486869024</v>
      </c>
      <c r="F15" s="1953">
        <v>99.763790468250662</v>
      </c>
    </row>
    <row r="16" spans="2:6" ht="15" customHeight="1">
      <c r="B16" s="264" t="s">
        <v>184</v>
      </c>
      <c r="C16" s="419">
        <v>0</v>
      </c>
      <c r="D16" s="419">
        <v>0</v>
      </c>
      <c r="E16" s="1952" t="s">
        <v>177</v>
      </c>
      <c r="F16" s="419">
        <v>0</v>
      </c>
    </row>
    <row r="17" spans="2:6" ht="15" customHeight="1">
      <c r="B17" s="261" t="s">
        <v>119</v>
      </c>
      <c r="C17" s="419">
        <v>0</v>
      </c>
      <c r="D17" s="419">
        <v>0</v>
      </c>
      <c r="E17" s="1952"/>
      <c r="F17" s="419">
        <v>0</v>
      </c>
    </row>
    <row r="18" spans="2:6" ht="15" customHeight="1">
      <c r="B18" s="218" t="s">
        <v>280</v>
      </c>
      <c r="C18" s="420">
        <v>0</v>
      </c>
      <c r="D18" s="420">
        <v>0</v>
      </c>
      <c r="E18" s="1952"/>
      <c r="F18" s="420">
        <v>0</v>
      </c>
    </row>
    <row r="19" spans="2:6" ht="15" customHeight="1">
      <c r="B19" s="218" t="s">
        <v>281</v>
      </c>
      <c r="C19" s="421">
        <v>0</v>
      </c>
      <c r="D19" s="421">
        <v>0</v>
      </c>
      <c r="E19" s="1952"/>
      <c r="F19" s="420">
        <v>0</v>
      </c>
    </row>
    <row r="20" spans="2:6" ht="15" customHeight="1">
      <c r="B20" s="1913" t="s">
        <v>181</v>
      </c>
      <c r="C20" s="431">
        <v>260.29326501739206</v>
      </c>
      <c r="D20" s="431">
        <v>17</v>
      </c>
      <c r="E20" s="1966">
        <v>-0.93500000000000005</v>
      </c>
      <c r="F20" s="1920">
        <v>0.23620953174933998</v>
      </c>
    </row>
    <row r="21" spans="2:6" ht="15" customHeight="1">
      <c r="B21" s="1936" t="s">
        <v>182</v>
      </c>
      <c r="C21" s="384">
        <v>0</v>
      </c>
      <c r="D21" s="384">
        <v>0</v>
      </c>
      <c r="E21" s="1967"/>
      <c r="F21" s="1951">
        <v>0</v>
      </c>
    </row>
    <row r="22" spans="2:6" ht="15" customHeight="1">
      <c r="B22" s="323" t="s">
        <v>198</v>
      </c>
      <c r="C22" s="1955">
        <v>727.1</v>
      </c>
      <c r="D22" s="1955">
        <v>675</v>
      </c>
      <c r="E22" s="2370">
        <v>-7.2</v>
      </c>
      <c r="F22" s="1956"/>
    </row>
    <row r="23" spans="2:6" ht="15" customHeight="1">
      <c r="B23" s="1896" t="s">
        <v>259</v>
      </c>
      <c r="C23" s="431">
        <v>65071.538892794597</v>
      </c>
      <c r="D23" s="431">
        <v>119793</v>
      </c>
      <c r="E23" s="1966">
        <v>84.1</v>
      </c>
      <c r="F23" s="1920" t="s">
        <v>35</v>
      </c>
    </row>
    <row r="24" spans="2:6" ht="15" customHeight="1">
      <c r="B24" s="1883" t="s">
        <v>260</v>
      </c>
      <c r="C24" s="384">
        <v>7295.5388927945942</v>
      </c>
      <c r="D24" s="384">
        <v>7197</v>
      </c>
      <c r="E24" s="1967">
        <f>+(D24/C24-1)*100</f>
        <v>-1.3506732572136082</v>
      </c>
      <c r="F24" s="1951"/>
    </row>
    <row r="25" spans="2:6" ht="15" customHeight="1">
      <c r="B25" s="327" t="s">
        <v>200</v>
      </c>
      <c r="C25" s="1953"/>
      <c r="D25" s="1953"/>
      <c r="E25" s="2371"/>
      <c r="F25" s="2372"/>
    </row>
    <row r="26" spans="2:6" ht="15" customHeight="1">
      <c r="B26" s="330" t="s">
        <v>282</v>
      </c>
      <c r="C26" s="1953">
        <v>477</v>
      </c>
      <c r="D26" s="1953">
        <v>675</v>
      </c>
      <c r="E26" s="2373"/>
      <c r="F26" s="2372"/>
    </row>
    <row r="27" spans="2:6" ht="15" customHeight="1">
      <c r="B27" s="330" t="s">
        <v>283</v>
      </c>
      <c r="C27" s="1953">
        <v>57776</v>
      </c>
      <c r="D27" s="1953">
        <v>112596</v>
      </c>
      <c r="E27" s="2373"/>
      <c r="F27" s="2372"/>
    </row>
    <row r="28" spans="2:6" ht="15" customHeight="1">
      <c r="B28" s="337" t="s">
        <v>284</v>
      </c>
      <c r="C28" s="2374">
        <v>477</v>
      </c>
      <c r="D28" s="2374">
        <v>675</v>
      </c>
      <c r="E28" s="2375"/>
      <c r="F28" s="2376"/>
    </row>
    <row r="29" spans="2:6" ht="24.75" customHeight="1">
      <c r="B29" s="2759" t="s">
        <v>202</v>
      </c>
      <c r="C29" s="2759"/>
      <c r="D29" s="2759"/>
      <c r="E29" s="2759"/>
      <c r="F29" s="2759"/>
    </row>
    <row r="30" spans="2:6" ht="12.75" customHeight="1">
      <c r="B30" s="205" t="s">
        <v>18</v>
      </c>
    </row>
  </sheetData>
  <mergeCells count="4">
    <mergeCell ref="B9:B10"/>
    <mergeCell ref="E9:E10"/>
    <mergeCell ref="F9:F10"/>
    <mergeCell ref="B29:F29"/>
  </mergeCells>
  <pageMargins left="0.7" right="0.7" top="0.75" bottom="0.75" header="0.3" footer="0.3"/>
  <pageSetup paperSize="9"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6"/>
  <dimension ref="B1:J22"/>
  <sheetViews>
    <sheetView workbookViewId="0">
      <selection activeCell="H33" sqref="H33"/>
    </sheetView>
  </sheetViews>
  <sheetFormatPr defaultRowHeight="12"/>
  <cols>
    <col min="1" max="1" width="9.140625" style="3"/>
    <col min="2" max="2" width="35" style="3" customWidth="1"/>
    <col min="3" max="3" width="10.42578125" style="3" customWidth="1"/>
    <col min="4" max="4" width="9.85546875" style="3" customWidth="1"/>
    <col min="5" max="5" width="10.28515625" style="3" customWidth="1"/>
    <col min="6" max="6" width="14.42578125" style="3" customWidth="1"/>
    <col min="7" max="7" width="12.5703125" style="3" customWidth="1"/>
    <col min="8" max="8" width="9.140625" style="3" customWidth="1"/>
    <col min="9" max="9" width="9.5703125" style="3" customWidth="1"/>
    <col min="10" max="10" width="9.14062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row r="7" spans="2:10" ht="15" customHeight="1">
      <c r="B7" s="6" t="s">
        <v>3135</v>
      </c>
      <c r="C7" s="14"/>
      <c r="D7" s="14"/>
      <c r="E7" s="14"/>
      <c r="F7" s="14"/>
      <c r="G7" s="14"/>
      <c r="H7" s="14"/>
      <c r="I7" s="14"/>
      <c r="J7" s="14"/>
    </row>
    <row r="8" spans="2:10" ht="15" customHeight="1">
      <c r="B8" s="407" t="s">
        <v>56</v>
      </c>
      <c r="C8" s="407"/>
      <c r="D8" s="407"/>
      <c r="E8" s="407"/>
      <c r="F8" s="407"/>
      <c r="G8" s="407"/>
      <c r="H8" s="407"/>
      <c r="I8" s="407"/>
      <c r="J8" s="407"/>
    </row>
    <row r="9" spans="2:10" ht="15" customHeight="1">
      <c r="B9" s="2786" t="s">
        <v>177</v>
      </c>
      <c r="C9" s="1941">
        <v>2019</v>
      </c>
      <c r="D9" s="2788" t="s">
        <v>2697</v>
      </c>
      <c r="E9" s="2789"/>
      <c r="F9" s="2789"/>
      <c r="G9" s="2789"/>
      <c r="H9" s="2789"/>
      <c r="I9" s="2790"/>
      <c r="J9" s="2791" t="s">
        <v>114</v>
      </c>
    </row>
    <row r="10" spans="2:10" ht="24.95" customHeight="1">
      <c r="B10" s="2787"/>
      <c r="C10" s="1942" t="s">
        <v>120</v>
      </c>
      <c r="D10" s="1943" t="s">
        <v>2698</v>
      </c>
      <c r="E10" s="1944" t="s">
        <v>190</v>
      </c>
      <c r="F10" s="1944" t="s">
        <v>188</v>
      </c>
      <c r="G10" s="1944" t="s">
        <v>1037</v>
      </c>
      <c r="H10" s="1944" t="s">
        <v>191</v>
      </c>
      <c r="I10" s="1944" t="s">
        <v>6</v>
      </c>
      <c r="J10" s="2792"/>
    </row>
    <row r="11" spans="2:10" ht="15" customHeight="1">
      <c r="B11" s="344" t="s">
        <v>192</v>
      </c>
      <c r="C11" s="428">
        <v>207.34259949277038</v>
      </c>
      <c r="D11" s="428">
        <v>59.975273000000001</v>
      </c>
      <c r="E11" s="428">
        <v>188.42423299999999</v>
      </c>
      <c r="F11" s="428">
        <v>4.2398239999999996</v>
      </c>
      <c r="G11" s="428">
        <v>32.803421</v>
      </c>
      <c r="H11" s="428">
        <v>0</v>
      </c>
      <c r="I11" s="429">
        <v>285.44275099999999</v>
      </c>
      <c r="J11" s="429">
        <v>37.667199937826972</v>
      </c>
    </row>
    <row r="12" spans="2:10" ht="15" customHeight="1">
      <c r="B12" s="344" t="s">
        <v>126</v>
      </c>
      <c r="C12" s="428">
        <v>663.2712793078573</v>
      </c>
      <c r="D12" s="428">
        <v>182</v>
      </c>
      <c r="E12" s="428">
        <v>741.58743900000002</v>
      </c>
      <c r="F12" s="428">
        <v>0.126525</v>
      </c>
      <c r="G12" s="428">
        <v>127.871335</v>
      </c>
      <c r="H12" s="428">
        <v>0</v>
      </c>
      <c r="I12" s="429">
        <v>1051.5852990000001</v>
      </c>
      <c r="J12" s="429">
        <v>58.545278803170795</v>
      </c>
    </row>
    <row r="13" spans="2:10" ht="15" customHeight="1">
      <c r="B13" s="1917" t="s">
        <v>268</v>
      </c>
      <c r="C13" s="382">
        <v>870.61387880062773</v>
      </c>
      <c r="D13" s="382">
        <v>241.97527299999999</v>
      </c>
      <c r="E13" s="382">
        <v>930.01167199999998</v>
      </c>
      <c r="F13" s="382">
        <v>4.3663489999999996</v>
      </c>
      <c r="G13" s="382">
        <v>160.674756</v>
      </c>
      <c r="H13" s="382">
        <v>0</v>
      </c>
      <c r="I13" s="383">
        <v>1337.0280499999999</v>
      </c>
      <c r="J13" s="1918">
        <v>53.573022732179766</v>
      </c>
    </row>
    <row r="14" spans="2:10" ht="15" customHeight="1">
      <c r="B14" s="348" t="s">
        <v>198</v>
      </c>
      <c r="C14" s="428">
        <v>47.827590999999998</v>
      </c>
      <c r="D14" s="428">
        <v>0</v>
      </c>
      <c r="E14" s="428">
        <v>333.99309099999999</v>
      </c>
      <c r="F14" s="428">
        <v>0</v>
      </c>
      <c r="G14" s="428">
        <v>0</v>
      </c>
      <c r="H14" s="428">
        <v>0</v>
      </c>
      <c r="I14" s="430">
        <v>333.99309099999999</v>
      </c>
      <c r="J14" s="430">
        <v>598.32722915105637</v>
      </c>
    </row>
    <row r="15" spans="2:10" ht="15" customHeight="1">
      <c r="B15" s="1919" t="s">
        <v>259</v>
      </c>
      <c r="C15" s="431">
        <v>7996.5892916217772</v>
      </c>
      <c r="D15" s="431">
        <v>241.97527299999999</v>
      </c>
      <c r="E15" s="431">
        <v>6840.9342889999998</v>
      </c>
      <c r="F15" s="431">
        <v>4.3663489999999996</v>
      </c>
      <c r="G15" s="431">
        <v>1010.674756</v>
      </c>
      <c r="H15" s="431">
        <v>0</v>
      </c>
      <c r="I15" s="434">
        <v>8097.9506670000001</v>
      </c>
      <c r="J15" s="1920">
        <v>1.2675576008939369</v>
      </c>
    </row>
    <row r="16" spans="2:10" ht="15" customHeight="1">
      <c r="B16" s="1937" t="s">
        <v>260</v>
      </c>
      <c r="C16" s="1938">
        <v>862.9036078006277</v>
      </c>
      <c r="D16" s="1938">
        <v>241.97527299999999</v>
      </c>
      <c r="E16" s="1938">
        <v>793.17104600000005</v>
      </c>
      <c r="F16" s="1938">
        <v>4.3663489999999996</v>
      </c>
      <c r="G16" s="1938">
        <v>160.674756</v>
      </c>
      <c r="H16" s="1938">
        <v>0</v>
      </c>
      <c r="I16" s="1939">
        <v>1200.187424</v>
      </c>
      <c r="J16" s="1940">
        <v>39.087079153492319</v>
      </c>
    </row>
    <row r="17" spans="2:10" ht="15" customHeight="1">
      <c r="B17" s="327" t="s">
        <v>200</v>
      </c>
      <c r="C17" s="1953"/>
      <c r="D17" s="1953"/>
      <c r="E17" s="1953"/>
      <c r="F17" s="1953"/>
      <c r="G17" s="1953"/>
      <c r="H17" s="1953"/>
      <c r="I17" s="2504"/>
      <c r="J17" s="2377"/>
    </row>
    <row r="18" spans="2:10" ht="15" customHeight="1">
      <c r="B18" s="330" t="s">
        <v>282</v>
      </c>
      <c r="C18" s="1953">
        <v>5472.2082688211494</v>
      </c>
      <c r="D18" s="428">
        <v>0</v>
      </c>
      <c r="E18" s="1953">
        <v>5804.8370299999997</v>
      </c>
      <c r="F18" s="428">
        <v>0</v>
      </c>
      <c r="G18" s="428">
        <v>0</v>
      </c>
      <c r="H18" s="428">
        <v>0</v>
      </c>
      <c r="I18" s="428">
        <v>5804.8370299999997</v>
      </c>
      <c r="J18" s="2378"/>
    </row>
    <row r="19" spans="2:10" ht="15" customHeight="1">
      <c r="B19" s="330" t="s">
        <v>283</v>
      </c>
      <c r="C19" s="1953">
        <v>1701.5947349999999</v>
      </c>
      <c r="D19" s="428">
        <v>0</v>
      </c>
      <c r="E19" s="1953">
        <v>440.07867800000002</v>
      </c>
      <c r="F19" s="428">
        <v>0</v>
      </c>
      <c r="G19" s="1953">
        <v>850</v>
      </c>
      <c r="H19" s="428">
        <v>0</v>
      </c>
      <c r="I19" s="428">
        <v>1290.0786780000001</v>
      </c>
      <c r="J19" s="2378"/>
    </row>
    <row r="20" spans="2:10" ht="15" customHeight="1">
      <c r="B20" s="337" t="s">
        <v>284</v>
      </c>
      <c r="C20" s="2374">
        <v>40.117319999999999</v>
      </c>
      <c r="D20" s="2374">
        <v>0</v>
      </c>
      <c r="E20" s="2374">
        <v>197.15246500000001</v>
      </c>
      <c r="F20" s="2374">
        <v>0</v>
      </c>
      <c r="G20" s="2374">
        <v>0</v>
      </c>
      <c r="H20" s="2374">
        <v>0</v>
      </c>
      <c r="I20" s="2501">
        <v>197.15246500000001</v>
      </c>
      <c r="J20" s="2379"/>
    </row>
    <row r="21" spans="2:10">
      <c r="B21" s="3" t="s">
        <v>196</v>
      </c>
    </row>
    <row r="22" spans="2:10">
      <c r="B22" s="205" t="s">
        <v>18</v>
      </c>
    </row>
  </sheetData>
  <mergeCells count="3">
    <mergeCell ref="B9:B10"/>
    <mergeCell ref="D9:I9"/>
    <mergeCell ref="J9:J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rgb="FF009999"/>
  </sheetPr>
  <dimension ref="A1:B45"/>
  <sheetViews>
    <sheetView workbookViewId="0"/>
  </sheetViews>
  <sheetFormatPr defaultRowHeight="11.25"/>
  <cols>
    <col min="1" max="1" width="8.7109375" style="1242" customWidth="1"/>
    <col min="2" max="2" width="100.7109375" style="1242" customWidth="1"/>
    <col min="3" max="6" width="8.7109375" style="1242" customWidth="1"/>
    <col min="7" max="16384" width="9.140625" style="1242"/>
  </cols>
  <sheetData>
    <row r="1" spans="1:2">
      <c r="B1" s="1238"/>
    </row>
    <row r="2" spans="1:2">
      <c r="B2" s="1240"/>
    </row>
    <row r="3" spans="1:2">
      <c r="B3" s="1240"/>
    </row>
    <row r="4" spans="1:2">
      <c r="B4" s="1240"/>
    </row>
    <row r="5" spans="1:2" ht="15.95" customHeight="1">
      <c r="B5" s="1246"/>
    </row>
    <row r="6" spans="1:2" ht="15.95" customHeight="1">
      <c r="B6" s="1246"/>
    </row>
    <row r="7" spans="1:2" ht="50.1" customHeight="1">
      <c r="A7" s="1247"/>
      <c r="B7" s="1236" t="s">
        <v>1092</v>
      </c>
    </row>
    <row r="8" spans="1:2" ht="15.95" customHeight="1"/>
    <row r="9" spans="1:2" ht="15.95" customHeight="1"/>
    <row r="10" spans="1:2" ht="15.95" customHeight="1"/>
    <row r="11" spans="1:2" ht="15.95" customHeight="1"/>
    <row r="12" spans="1:2" ht="15.95" customHeight="1"/>
    <row r="13" spans="1:2" ht="15.95" customHeight="1"/>
    <row r="14" spans="1:2" ht="15.95" customHeight="1"/>
    <row r="15" spans="1:2" ht="15.95" customHeight="1"/>
    <row r="16" spans="1:2" ht="15.95" customHeight="1"/>
    <row r="17" spans="2:2" ht="15.95" customHeight="1"/>
    <row r="18" spans="2:2" ht="15.95" customHeight="1"/>
    <row r="19" spans="2:2" ht="15.95" customHeight="1"/>
    <row r="20" spans="2:2" ht="15.95" customHeight="1"/>
    <row r="21" spans="2:2" ht="15.95" customHeight="1"/>
    <row r="22" spans="2:2">
      <c r="B22" s="1247"/>
    </row>
    <row r="23" spans="2:2">
      <c r="B23" s="1247"/>
    </row>
    <row r="24" spans="2:2">
      <c r="B24" s="1247"/>
    </row>
    <row r="25" spans="2:2">
      <c r="B25" s="1247"/>
    </row>
    <row r="26" spans="2:2">
      <c r="B26" s="1247"/>
    </row>
    <row r="27" spans="2:2">
      <c r="B27" s="1247"/>
    </row>
    <row r="28" spans="2:2">
      <c r="B28" s="1247"/>
    </row>
    <row r="29" spans="2:2">
      <c r="B29" s="1247"/>
    </row>
    <row r="30" spans="2:2">
      <c r="B30" s="1247"/>
    </row>
    <row r="31" spans="2:2">
      <c r="B31" s="1247"/>
    </row>
    <row r="32" spans="2:2">
      <c r="B32" s="1247"/>
    </row>
    <row r="33" spans="2:2">
      <c r="B33" s="1247"/>
    </row>
    <row r="34" spans="2:2">
      <c r="B34" s="1247"/>
    </row>
    <row r="35" spans="2:2">
      <c r="B35" s="1247"/>
    </row>
    <row r="36" spans="2:2">
      <c r="B36" s="1247"/>
    </row>
    <row r="37" spans="2:2">
      <c r="B37" s="1247"/>
    </row>
    <row r="38" spans="2:2">
      <c r="B38" s="1247"/>
    </row>
    <row r="39" spans="2:2">
      <c r="B39" s="1247"/>
    </row>
    <row r="40" spans="2:2">
      <c r="B40" s="1247"/>
    </row>
    <row r="41" spans="2:2">
      <c r="B41" s="1247"/>
    </row>
    <row r="42" spans="2:2">
      <c r="B42" s="1247"/>
    </row>
    <row r="43" spans="2:2">
      <c r="B43" s="1247"/>
    </row>
    <row r="44" spans="2:2">
      <c r="B44" s="1247"/>
    </row>
    <row r="45" spans="2:2">
      <c r="B45" s="1247"/>
    </row>
  </sheetData>
  <pageMargins left="0.7" right="0.7" top="0.75" bottom="0.75" header="0.3" footer="0.3"/>
  <pageSetup paperSize="9"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7"/>
  <dimension ref="B1:J33"/>
  <sheetViews>
    <sheetView topLeftCell="A7" workbookViewId="0">
      <selection activeCell="I36" sqref="I36"/>
    </sheetView>
  </sheetViews>
  <sheetFormatPr defaultRowHeight="12"/>
  <cols>
    <col min="1" max="1" width="9.140625" style="3"/>
    <col min="2" max="2" width="39.85546875" style="3" customWidth="1"/>
    <col min="3" max="3" width="10.42578125" style="3" customWidth="1"/>
    <col min="4" max="4" width="9.85546875" style="3" customWidth="1"/>
    <col min="5" max="5" width="11.140625" style="3" customWidth="1"/>
    <col min="6" max="6" width="10.5703125" style="3" customWidth="1"/>
    <col min="7" max="7" width="11.42578125" style="3" customWidth="1"/>
    <col min="8" max="8" width="10.140625" style="3" customWidth="1"/>
    <col min="9" max="16384" width="9.140625" style="3"/>
  </cols>
  <sheetData>
    <row r="1" spans="2:10" ht="15" customHeight="1"/>
    <row r="2" spans="2:10" ht="15" customHeight="1"/>
    <row r="3" spans="2:10" ht="15" customHeight="1"/>
    <row r="4" spans="2:10" ht="15" customHeight="1"/>
    <row r="5" spans="2:10" ht="15" customHeight="1"/>
    <row r="6" spans="2:10" ht="15" customHeight="1"/>
    <row r="7" spans="2:10" ht="15" customHeight="1">
      <c r="B7" s="6" t="s">
        <v>3134</v>
      </c>
      <c r="C7" s="14"/>
      <c r="D7" s="14"/>
      <c r="E7" s="14"/>
      <c r="F7" s="14"/>
      <c r="G7" s="14"/>
      <c r="H7" s="14"/>
      <c r="I7" s="14"/>
      <c r="J7" s="14"/>
    </row>
    <row r="8" spans="2:10" ht="15" customHeight="1">
      <c r="B8" s="407" t="s">
        <v>56</v>
      </c>
      <c r="C8" s="11"/>
      <c r="D8" s="11"/>
      <c r="E8" s="11"/>
      <c r="F8" s="11"/>
      <c r="G8" s="11"/>
      <c r="H8" s="11"/>
    </row>
    <row r="9" spans="2:10" ht="15" customHeight="1">
      <c r="B9" s="2793" t="s">
        <v>193</v>
      </c>
      <c r="C9" s="2795" t="s">
        <v>2700</v>
      </c>
      <c r="D9" s="2796"/>
      <c r="E9" s="2796"/>
      <c r="F9" s="2796"/>
      <c r="G9" s="2797"/>
      <c r="H9" s="2795" t="s">
        <v>2695</v>
      </c>
    </row>
    <row r="10" spans="2:10" ht="15" customHeight="1">
      <c r="B10" s="2745"/>
      <c r="C10" s="2747" t="s">
        <v>129</v>
      </c>
      <c r="D10" s="2748" t="s">
        <v>130</v>
      </c>
      <c r="E10" s="2748"/>
      <c r="F10" s="2749"/>
      <c r="G10" s="2766" t="s">
        <v>203</v>
      </c>
      <c r="H10" s="2765"/>
    </row>
    <row r="11" spans="2:10" ht="15" customHeight="1">
      <c r="B11" s="2794"/>
      <c r="C11" s="2799"/>
      <c r="D11" s="1945" t="s">
        <v>133</v>
      </c>
      <c r="E11" s="1946" t="s">
        <v>135</v>
      </c>
      <c r="F11" s="1943" t="s">
        <v>6</v>
      </c>
      <c r="G11" s="2799"/>
      <c r="H11" s="2798"/>
    </row>
    <row r="12" spans="2:10" ht="15" customHeight="1">
      <c r="B12" s="2506" t="s">
        <v>127</v>
      </c>
      <c r="C12" s="2507">
        <v>3953.2542410000001</v>
      </c>
      <c r="D12" s="2507">
        <v>248.21570600000001</v>
      </c>
      <c r="E12" s="2507">
        <v>660.62039600000003</v>
      </c>
      <c r="F12" s="2507">
        <v>908.83610199999998</v>
      </c>
      <c r="G12" s="2507">
        <v>4258.4541810000001</v>
      </c>
      <c r="H12" s="2508">
        <v>26.942987269515644</v>
      </c>
    </row>
    <row r="13" spans="2:10" ht="15" customHeight="1">
      <c r="B13" s="264" t="s">
        <v>2731</v>
      </c>
      <c r="C13" s="262">
        <v>529.35179500000004</v>
      </c>
      <c r="D13" s="262">
        <v>45.820614999999997</v>
      </c>
      <c r="E13" s="262">
        <v>32.825150000000001</v>
      </c>
      <c r="F13" s="262">
        <v>78.645764999999997</v>
      </c>
      <c r="G13" s="262">
        <v>607.99756000000002</v>
      </c>
      <c r="H13" s="263">
        <v>3.8467645353718023</v>
      </c>
    </row>
    <row r="14" spans="2:10" ht="15" customHeight="1">
      <c r="B14" s="264" t="s">
        <v>2732</v>
      </c>
      <c r="C14" s="262">
        <v>161.01867100000001</v>
      </c>
      <c r="D14" s="262">
        <v>22.200462000000002</v>
      </c>
      <c r="E14" s="262">
        <v>144.055904</v>
      </c>
      <c r="F14" s="262">
        <v>166.25636600000001</v>
      </c>
      <c r="G14" s="262">
        <v>327.275037</v>
      </c>
      <c r="H14" s="263">
        <v>2.0706497664959285</v>
      </c>
    </row>
    <row r="15" spans="2:10" ht="15" customHeight="1">
      <c r="B15" s="264" t="s">
        <v>2733</v>
      </c>
      <c r="C15" s="262">
        <v>0.119895</v>
      </c>
      <c r="D15" s="262">
        <v>1.01E-3</v>
      </c>
      <c r="E15" s="262">
        <v>305.06446199999999</v>
      </c>
      <c r="F15" s="262">
        <v>305.065472</v>
      </c>
      <c r="G15" s="262">
        <v>135.87798699999999</v>
      </c>
      <c r="H15" s="263">
        <v>0.85969197233178163</v>
      </c>
    </row>
    <row r="16" spans="2:10" ht="15" customHeight="1">
      <c r="B16" s="264" t="s">
        <v>2734</v>
      </c>
      <c r="C16" s="262">
        <v>2934.7854240000001</v>
      </c>
      <c r="D16" s="262">
        <v>162.594955</v>
      </c>
      <c r="E16" s="262">
        <v>0.05</v>
      </c>
      <c r="F16" s="262">
        <v>162.64495500000001</v>
      </c>
      <c r="G16" s="262">
        <v>2663.1015969999999</v>
      </c>
      <c r="H16" s="263">
        <v>16.849286002778708</v>
      </c>
    </row>
    <row r="17" spans="2:8" ht="15" customHeight="1">
      <c r="B17" s="264" t="s">
        <v>2735</v>
      </c>
      <c r="C17" s="262">
        <v>98.842186999999996</v>
      </c>
      <c r="D17" s="1957">
        <v>0</v>
      </c>
      <c r="E17" s="1957">
        <v>0</v>
      </c>
      <c r="F17" s="1957">
        <v>0</v>
      </c>
      <c r="G17" s="262">
        <v>98.842186999999996</v>
      </c>
      <c r="H17" s="263">
        <v>0.62536866027914295</v>
      </c>
    </row>
    <row r="18" spans="2:8" ht="15" customHeight="1">
      <c r="B18" s="264" t="s">
        <v>2736</v>
      </c>
      <c r="C18" s="262">
        <v>229.136269</v>
      </c>
      <c r="D18" s="262">
        <v>17.598663999999999</v>
      </c>
      <c r="E18" s="262">
        <v>178.62487999999999</v>
      </c>
      <c r="F18" s="262">
        <v>196.223544</v>
      </c>
      <c r="G18" s="262">
        <v>425.35981299999997</v>
      </c>
      <c r="H18" s="263">
        <v>2.6912263322582772</v>
      </c>
    </row>
    <row r="19" spans="2:8" ht="15" customHeight="1">
      <c r="B19" s="2509" t="s">
        <v>128</v>
      </c>
      <c r="C19" s="1855">
        <v>6191.2599069999997</v>
      </c>
      <c r="D19" s="1855">
        <v>367.259096</v>
      </c>
      <c r="E19" s="1855">
        <v>7155.8485600000004</v>
      </c>
      <c r="F19" s="1855">
        <v>7523.1076560000001</v>
      </c>
      <c r="G19" s="1855">
        <v>11546.972806</v>
      </c>
      <c r="H19" s="2510">
        <v>73.05701273048436</v>
      </c>
    </row>
    <row r="20" spans="2:8" ht="15" customHeight="1">
      <c r="B20" s="264" t="s">
        <v>2737</v>
      </c>
      <c r="C20" s="262">
        <v>47.363168999999999</v>
      </c>
      <c r="D20" s="262">
        <v>4.2884779999999996</v>
      </c>
      <c r="E20" s="262">
        <v>39.413603999999999</v>
      </c>
      <c r="F20" s="262">
        <v>43.702081999999997</v>
      </c>
      <c r="G20" s="262">
        <v>91.065251000000004</v>
      </c>
      <c r="H20" s="263">
        <v>0.5761644470276025</v>
      </c>
    </row>
    <row r="21" spans="2:8" ht="15" customHeight="1">
      <c r="B21" s="264" t="s">
        <v>2738</v>
      </c>
      <c r="C21" s="262">
        <v>1177.8408079999999</v>
      </c>
      <c r="D21" s="262">
        <v>32.052720000000001</v>
      </c>
      <c r="E21" s="262">
        <v>335.55129899999997</v>
      </c>
      <c r="F21" s="262">
        <v>367.60401899999999</v>
      </c>
      <c r="G21" s="262">
        <v>459.21230700000001</v>
      </c>
      <c r="H21" s="263">
        <v>2.9054090558749417</v>
      </c>
    </row>
    <row r="22" spans="2:8" ht="15" customHeight="1">
      <c r="B22" s="264" t="s">
        <v>2739</v>
      </c>
      <c r="C22" s="262">
        <v>4942.9429300000002</v>
      </c>
      <c r="D22" s="262">
        <v>330.03205100000002</v>
      </c>
      <c r="E22" s="262">
        <v>5474.8049789999995</v>
      </c>
      <c r="F22" s="262">
        <v>5804.8370299999997</v>
      </c>
      <c r="G22" s="262">
        <v>9889.7083399999992</v>
      </c>
      <c r="H22" s="263">
        <v>62.571598654907</v>
      </c>
    </row>
    <row r="23" spans="2:8" ht="15" customHeight="1">
      <c r="B23" s="264" t="s">
        <v>2740</v>
      </c>
      <c r="C23" s="262">
        <v>1.01E-3</v>
      </c>
      <c r="D23" s="262">
        <v>1.01E-3</v>
      </c>
      <c r="E23" s="262">
        <v>1290.0786780000001</v>
      </c>
      <c r="F23" s="262">
        <v>1290.0786780000001</v>
      </c>
      <c r="G23" s="262">
        <v>1066.988061</v>
      </c>
      <c r="H23" s="263">
        <v>6.7507702378278047</v>
      </c>
    </row>
    <row r="24" spans="2:8" ht="15" customHeight="1">
      <c r="B24" s="264" t="s">
        <v>2741</v>
      </c>
      <c r="C24" s="262">
        <v>23.113</v>
      </c>
      <c r="D24" s="262">
        <v>0.88584700000000005</v>
      </c>
      <c r="E24" s="262">
        <v>16</v>
      </c>
      <c r="F24" s="262">
        <v>16.885846999999998</v>
      </c>
      <c r="G24" s="262">
        <v>39.998846999999998</v>
      </c>
      <c r="H24" s="263">
        <v>0.25307033484700631</v>
      </c>
    </row>
    <row r="25" spans="2:8" ht="15" customHeight="1">
      <c r="B25" s="278" t="s">
        <v>205</v>
      </c>
      <c r="C25" s="359">
        <v>2148.3714490000002</v>
      </c>
      <c r="D25" s="359">
        <v>95.985968</v>
      </c>
      <c r="E25" s="359">
        <v>526.67350199999998</v>
      </c>
      <c r="F25" s="359">
        <v>622.65947000000006</v>
      </c>
      <c r="G25" s="359">
        <v>2771.0309189999998</v>
      </c>
      <c r="H25" s="413">
        <v>17.532148427746868</v>
      </c>
    </row>
    <row r="26" spans="2:8" ht="15" customHeight="1">
      <c r="B26" s="398" t="s">
        <v>259</v>
      </c>
      <c r="C26" s="310">
        <v>7996.142699</v>
      </c>
      <c r="D26" s="310">
        <v>519.488834</v>
      </c>
      <c r="E26" s="310">
        <v>7289.7954540000001</v>
      </c>
      <c r="F26" s="310">
        <v>7809.2842879999998</v>
      </c>
      <c r="G26" s="310">
        <v>15805.426987000001</v>
      </c>
      <c r="H26" s="2511">
        <v>0</v>
      </c>
    </row>
    <row r="27" spans="2:8" ht="15" customHeight="1">
      <c r="B27" s="400" t="s">
        <v>260</v>
      </c>
      <c r="C27" s="361">
        <v>3910.4211890000001</v>
      </c>
      <c r="D27" s="361">
        <v>189.456783</v>
      </c>
      <c r="E27" s="361">
        <v>748.85261400000002</v>
      </c>
      <c r="F27" s="361">
        <v>938.30939699999999</v>
      </c>
      <c r="G27" s="361">
        <v>4848.7305859999997</v>
      </c>
      <c r="H27" s="362">
        <v>0</v>
      </c>
    </row>
    <row r="28" spans="2:8">
      <c r="B28" s="1961" t="s">
        <v>200</v>
      </c>
      <c r="C28" s="262"/>
      <c r="D28" s="262"/>
      <c r="E28" s="262"/>
      <c r="F28" s="262"/>
      <c r="G28" s="262"/>
      <c r="H28" s="2505"/>
    </row>
    <row r="29" spans="2:8">
      <c r="B29" s="330" t="s">
        <v>577</v>
      </c>
      <c r="C29" s="1957">
        <v>4942.9429300000002</v>
      </c>
      <c r="D29" s="1957">
        <v>330.03205100000002</v>
      </c>
      <c r="E29" s="1957">
        <v>5474.8049789999995</v>
      </c>
      <c r="F29" s="1957"/>
      <c r="G29" s="1957"/>
      <c r="H29" s="1957"/>
    </row>
    <row r="30" spans="2:8">
      <c r="B30" s="330" t="s">
        <v>2729</v>
      </c>
      <c r="C30" s="1957">
        <v>0</v>
      </c>
      <c r="D30" s="1957">
        <v>0</v>
      </c>
      <c r="E30" s="1957">
        <v>1290.0786780000001</v>
      </c>
      <c r="F30" s="1957"/>
      <c r="G30" s="1957"/>
      <c r="H30" s="1957"/>
    </row>
    <row r="31" spans="2:8">
      <c r="B31" s="1962" t="s">
        <v>2730</v>
      </c>
      <c r="C31" s="1963">
        <v>857.22141999999997</v>
      </c>
      <c r="D31" s="1963">
        <v>0</v>
      </c>
      <c r="E31" s="1963">
        <v>223.94081700000001</v>
      </c>
      <c r="F31" s="1963"/>
      <c r="G31" s="1963"/>
      <c r="H31" s="1963"/>
    </row>
    <row r="32" spans="2:8">
      <c r="B32" s="3" t="s">
        <v>195</v>
      </c>
    </row>
    <row r="33" spans="2:2">
      <c r="B33" s="205" t="s">
        <v>18</v>
      </c>
    </row>
  </sheetData>
  <mergeCells count="6">
    <mergeCell ref="B9:B11"/>
    <mergeCell ref="C9:G9"/>
    <mergeCell ref="H9:H11"/>
    <mergeCell ref="C10:C11"/>
    <mergeCell ref="D10:F10"/>
    <mergeCell ref="G10:G11"/>
  </mergeCell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8"/>
  <dimension ref="B1:E55"/>
  <sheetViews>
    <sheetView workbookViewId="0">
      <selection activeCell="D56" sqref="D56"/>
    </sheetView>
  </sheetViews>
  <sheetFormatPr defaultRowHeight="12"/>
  <cols>
    <col min="1" max="1" width="9.140625" style="3"/>
    <col min="2" max="2" width="55.5703125" style="3" customWidth="1"/>
    <col min="3" max="3" width="10.7109375" style="3" customWidth="1"/>
    <col min="4" max="4" width="10.140625" style="3" customWidth="1"/>
    <col min="5" max="5" width="9.140625" style="3" customWidth="1"/>
    <col min="6" max="16384" width="9.140625" style="3"/>
  </cols>
  <sheetData>
    <row r="1" spans="2:5" ht="15" customHeight="1"/>
    <row r="2" spans="2:5" ht="15" customHeight="1"/>
    <row r="3" spans="2:5" ht="15" customHeight="1"/>
    <row r="4" spans="2:5" ht="15" customHeight="1"/>
    <row r="5" spans="2:5" ht="15" customHeight="1"/>
    <row r="6" spans="2:5" ht="15" customHeight="1"/>
    <row r="7" spans="2:5" ht="15" customHeight="1">
      <c r="B7" s="6" t="s">
        <v>3269</v>
      </c>
    </row>
    <row r="8" spans="2:5" ht="15" customHeight="1">
      <c r="B8" s="407" t="s">
        <v>56</v>
      </c>
    </row>
    <row r="9" spans="2:5" ht="24.95" customHeight="1">
      <c r="B9" s="2512" t="s">
        <v>242</v>
      </c>
      <c r="C9" s="1948" t="s">
        <v>1080</v>
      </c>
      <c r="D9" s="1948" t="s">
        <v>2697</v>
      </c>
      <c r="E9" s="2513" t="s">
        <v>1042</v>
      </c>
    </row>
    <row r="10" spans="2:5" ht="15" customHeight="1">
      <c r="B10" s="2514" t="s">
        <v>321</v>
      </c>
      <c r="C10" s="1947">
        <v>30.310452418958739</v>
      </c>
      <c r="D10" s="1947">
        <v>35.06</v>
      </c>
      <c r="E10" s="2515">
        <v>15.669669048128398</v>
      </c>
    </row>
    <row r="11" spans="2:5" ht="15" customHeight="1">
      <c r="B11" s="414" t="s">
        <v>322</v>
      </c>
      <c r="C11" s="415">
        <v>1.6449223261904469</v>
      </c>
      <c r="D11" s="415">
        <v>2.5</v>
      </c>
      <c r="E11" s="416">
        <v>51.982860235708998</v>
      </c>
    </row>
    <row r="12" spans="2:5" ht="15" customHeight="1">
      <c r="B12" s="414" t="s">
        <v>323</v>
      </c>
      <c r="C12" s="415">
        <v>28.665530092768293</v>
      </c>
      <c r="D12" s="415">
        <v>32.56</v>
      </c>
      <c r="E12" s="416">
        <v>13.58589879422534</v>
      </c>
    </row>
    <row r="13" spans="2:5" ht="15" customHeight="1">
      <c r="B13" s="2516" t="s">
        <v>324</v>
      </c>
      <c r="C13" s="1949">
        <v>199.12815030999997</v>
      </c>
      <c r="D13" s="1949">
        <v>269.13788699999998</v>
      </c>
      <c r="E13" s="2517">
        <v>35.158131374700069</v>
      </c>
    </row>
    <row r="14" spans="2:5" ht="15" customHeight="1">
      <c r="B14" s="414" t="s">
        <v>325</v>
      </c>
      <c r="C14" s="415">
        <v>92.247459110227254</v>
      </c>
      <c r="D14" s="415">
        <v>100</v>
      </c>
      <c r="E14" s="416">
        <v>8.4040698405678249</v>
      </c>
    </row>
    <row r="15" spans="2:5" ht="15" customHeight="1">
      <c r="B15" s="414" t="s">
        <v>326</v>
      </c>
      <c r="C15" s="415">
        <v>0</v>
      </c>
      <c r="D15" s="415">
        <v>0</v>
      </c>
      <c r="E15" s="416" t="s">
        <v>243</v>
      </c>
    </row>
    <row r="16" spans="2:5" ht="15" customHeight="1">
      <c r="B16" s="414" t="s">
        <v>323</v>
      </c>
      <c r="C16" s="415">
        <v>23.720775199772724</v>
      </c>
      <c r="D16" s="415">
        <v>105</v>
      </c>
      <c r="E16" s="416">
        <v>342.64995184898521</v>
      </c>
    </row>
    <row r="17" spans="2:5" ht="15" customHeight="1">
      <c r="B17" s="414" t="s">
        <v>327</v>
      </c>
      <c r="C17" s="415">
        <v>21.969685773683704</v>
      </c>
      <c r="D17" s="415">
        <v>15.838364</v>
      </c>
      <c r="E17" s="416">
        <v>-27.908099536990566</v>
      </c>
    </row>
    <row r="18" spans="2:5" ht="15" customHeight="1">
      <c r="B18" s="414" t="s">
        <v>328</v>
      </c>
      <c r="C18" s="415">
        <v>24.525117717303015</v>
      </c>
      <c r="D18" s="415">
        <v>17.583579</v>
      </c>
      <c r="E18" s="416">
        <v>-28.303793675190413</v>
      </c>
    </row>
    <row r="19" spans="2:5" ht="15" customHeight="1">
      <c r="B19" s="414" t="s">
        <v>329</v>
      </c>
      <c r="C19" s="415">
        <v>11.011528230386949</v>
      </c>
      <c r="D19" s="415">
        <v>10.142566</v>
      </c>
      <c r="E19" s="416">
        <v>-7.8913863017577963</v>
      </c>
    </row>
    <row r="20" spans="2:5" ht="15" customHeight="1">
      <c r="B20" s="414" t="s">
        <v>330</v>
      </c>
      <c r="C20" s="415">
        <v>25.653584278626337</v>
      </c>
      <c r="D20" s="415">
        <v>20.573378000000002</v>
      </c>
      <c r="E20" s="416">
        <v>-19.803105185808224</v>
      </c>
    </row>
    <row r="21" spans="2:5" ht="15" customHeight="1">
      <c r="B21" s="2516" t="s">
        <v>331</v>
      </c>
      <c r="C21" s="1949">
        <v>72.466270644991297</v>
      </c>
      <c r="D21" s="1949">
        <v>76.412499999999994</v>
      </c>
      <c r="E21" s="2517">
        <v>5.4456084463640764</v>
      </c>
    </row>
    <row r="22" spans="2:5" ht="15" customHeight="1">
      <c r="B22" s="414" t="s">
        <v>332</v>
      </c>
      <c r="C22" s="415">
        <v>72.466270644991297</v>
      </c>
      <c r="D22" s="415">
        <v>76.412499999999994</v>
      </c>
      <c r="E22" s="416">
        <v>5.4456084463640764</v>
      </c>
    </row>
    <row r="23" spans="2:5" ht="15" customHeight="1">
      <c r="B23" s="2516" t="s">
        <v>333</v>
      </c>
      <c r="C23" s="1949">
        <v>4.623962602808235</v>
      </c>
      <c r="D23" s="1949">
        <v>15.7</v>
      </c>
      <c r="E23" s="2517">
        <v>239.53561801008169</v>
      </c>
    </row>
    <row r="24" spans="2:5" ht="15" customHeight="1">
      <c r="B24" s="414" t="s">
        <v>334</v>
      </c>
      <c r="C24" s="415">
        <v>4.623962602808235</v>
      </c>
      <c r="D24" s="415">
        <v>15.7</v>
      </c>
      <c r="E24" s="416">
        <v>239.53561801008169</v>
      </c>
    </row>
    <row r="25" spans="2:5" ht="15" customHeight="1">
      <c r="B25" s="2516" t="s">
        <v>335</v>
      </c>
      <c r="C25" s="1949">
        <v>8490.4810879285724</v>
      </c>
      <c r="D25" s="1949">
        <v>4942.9429299999993</v>
      </c>
      <c r="E25" s="2517">
        <v>-38.8366071659445</v>
      </c>
    </row>
    <row r="26" spans="2:5" ht="15" customHeight="1">
      <c r="B26" s="414" t="s">
        <v>336</v>
      </c>
      <c r="C26" s="415">
        <v>4039.8172947812491</v>
      </c>
      <c r="D26" s="415">
        <v>1578.5689649999999</v>
      </c>
      <c r="E26" s="416">
        <v>-60.924743625429791</v>
      </c>
    </row>
    <row r="27" spans="2:5" ht="15" customHeight="1">
      <c r="B27" s="414" t="s">
        <v>337</v>
      </c>
      <c r="C27" s="415">
        <v>11.922345857142856</v>
      </c>
      <c r="D27" s="415">
        <v>40</v>
      </c>
      <c r="E27" s="416">
        <v>235.504442492208</v>
      </c>
    </row>
    <row r="28" spans="2:5" ht="15" customHeight="1">
      <c r="B28" s="414" t="s">
        <v>322</v>
      </c>
      <c r="C28" s="415">
        <v>11.922345857142856</v>
      </c>
      <c r="D28" s="415">
        <v>6.865831</v>
      </c>
      <c r="E28" s="416">
        <v>-42.412079952482024</v>
      </c>
    </row>
    <row r="29" spans="2:5" ht="15" customHeight="1">
      <c r="B29" s="414" t="s">
        <v>338</v>
      </c>
      <c r="C29" s="415">
        <v>177.047752</v>
      </c>
      <c r="D29" s="415">
        <v>10</v>
      </c>
      <c r="E29" s="416">
        <v>-94.351806285572039</v>
      </c>
    </row>
    <row r="30" spans="2:5" ht="15" customHeight="1">
      <c r="B30" s="414" t="s">
        <v>339</v>
      </c>
      <c r="C30" s="415">
        <v>3292.6509799285723</v>
      </c>
      <c r="D30" s="415">
        <v>1525.9343919999999</v>
      </c>
      <c r="E30" s="416">
        <v>-53.65635770988694</v>
      </c>
    </row>
    <row r="31" spans="2:5" ht="15" customHeight="1">
      <c r="B31" s="414" t="s">
        <v>340</v>
      </c>
      <c r="C31" s="415">
        <v>850</v>
      </c>
      <c r="D31" s="415">
        <v>850</v>
      </c>
      <c r="E31" s="416">
        <v>294.54838387098556</v>
      </c>
    </row>
    <row r="32" spans="2:5" ht="15" customHeight="1">
      <c r="B32" s="414" t="s">
        <v>341</v>
      </c>
      <c r="C32" s="415">
        <v>0</v>
      </c>
      <c r="D32" s="415">
        <v>852.5</v>
      </c>
      <c r="E32" s="416">
        <v>277.84623384186727</v>
      </c>
    </row>
    <row r="33" spans="2:5" ht="15" customHeight="1">
      <c r="B33" s="414" t="s">
        <v>342</v>
      </c>
      <c r="C33" s="415">
        <v>62.676802848214287</v>
      </c>
      <c r="D33" s="415">
        <v>79.073741999999996</v>
      </c>
      <c r="E33" s="416">
        <v>26.16109693963573</v>
      </c>
    </row>
    <row r="34" spans="2:5" ht="15" customHeight="1">
      <c r="B34" s="414" t="s">
        <v>2710</v>
      </c>
      <c r="C34" s="415">
        <v>44.443566656249999</v>
      </c>
      <c r="D34" s="415">
        <v>0</v>
      </c>
      <c r="E34" s="416">
        <v>-100</v>
      </c>
    </row>
    <row r="35" spans="2:5" ht="15" customHeight="1">
      <c r="B35" s="2516" t="s">
        <v>343</v>
      </c>
      <c r="C35" s="1949">
        <v>1193.7541152584101</v>
      </c>
      <c r="D35" s="1949">
        <v>1607.1341580000001</v>
      </c>
      <c r="E35" s="2517">
        <v>34.62857530355874</v>
      </c>
    </row>
    <row r="36" spans="2:5" ht="15" customHeight="1">
      <c r="B36" s="414" t="s">
        <v>344</v>
      </c>
      <c r="C36" s="415">
        <v>46.820347217316808</v>
      </c>
      <c r="D36" s="415">
        <v>95.673000000000002</v>
      </c>
      <c r="E36" s="416">
        <v>104.34064607836724</v>
      </c>
    </row>
    <row r="37" spans="2:5" ht="15" customHeight="1">
      <c r="B37" s="414" t="s">
        <v>345</v>
      </c>
      <c r="C37" s="415">
        <v>0.60665911819391227</v>
      </c>
      <c r="D37" s="415">
        <v>2.2395710000000002</v>
      </c>
      <c r="E37" s="416">
        <v>269.16464829003763</v>
      </c>
    </row>
    <row r="38" spans="2:5" ht="15" customHeight="1">
      <c r="B38" s="414" t="s">
        <v>322</v>
      </c>
      <c r="C38" s="415">
        <v>69.557298814256342</v>
      </c>
      <c r="D38" s="415">
        <v>71.148533</v>
      </c>
      <c r="E38" s="416">
        <v>2.2876595452518091</v>
      </c>
    </row>
    <row r="39" spans="2:5" ht="15" customHeight="1">
      <c r="B39" s="414" t="s">
        <v>346</v>
      </c>
      <c r="C39" s="415">
        <v>59.666887912172172</v>
      </c>
      <c r="D39" s="415">
        <v>55</v>
      </c>
      <c r="E39" s="416">
        <v>-7.8215708502204562</v>
      </c>
    </row>
    <row r="40" spans="2:5" ht="15" customHeight="1">
      <c r="B40" s="414" t="s">
        <v>347</v>
      </c>
      <c r="C40" s="415">
        <v>26.5</v>
      </c>
      <c r="D40" s="415">
        <v>26.5</v>
      </c>
      <c r="E40" s="416">
        <v>0</v>
      </c>
    </row>
    <row r="41" spans="2:5" ht="15" customHeight="1">
      <c r="B41" s="414" t="s">
        <v>348</v>
      </c>
      <c r="C41" s="415">
        <v>3.5622262909083342</v>
      </c>
      <c r="D41" s="415">
        <v>9.3902619999999999</v>
      </c>
      <c r="E41" s="416">
        <v>163.60655481001379</v>
      </c>
    </row>
    <row r="42" spans="2:5" ht="15" customHeight="1">
      <c r="B42" s="414" t="s">
        <v>349</v>
      </c>
      <c r="C42" s="415">
        <v>4.7256579434611021</v>
      </c>
      <c r="D42" s="415">
        <v>6.0776000000000003</v>
      </c>
      <c r="E42" s="416">
        <v>28.608546634433875</v>
      </c>
    </row>
    <row r="43" spans="2:5" ht="15" customHeight="1">
      <c r="B43" s="414" t="s">
        <v>350</v>
      </c>
      <c r="C43" s="415">
        <v>0</v>
      </c>
      <c r="D43" s="415">
        <v>89.86</v>
      </c>
      <c r="E43" s="416" t="s">
        <v>243</v>
      </c>
    </row>
    <row r="44" spans="2:5" ht="15" customHeight="1">
      <c r="B44" s="414" t="s">
        <v>351</v>
      </c>
      <c r="C44" s="415">
        <v>4.2724020318481566</v>
      </c>
      <c r="D44" s="415">
        <v>3.6035249999999999</v>
      </c>
      <c r="E44" s="416">
        <v>-15.655760550203038</v>
      </c>
    </row>
    <row r="45" spans="2:5" ht="15" customHeight="1">
      <c r="B45" s="414" t="s">
        <v>2711</v>
      </c>
      <c r="C45" s="415">
        <v>0</v>
      </c>
      <c r="D45" s="415">
        <v>20</v>
      </c>
      <c r="E45" s="416" t="s">
        <v>243</v>
      </c>
    </row>
    <row r="46" spans="2:5" ht="15" customHeight="1">
      <c r="B46" s="414" t="s">
        <v>352</v>
      </c>
      <c r="C46" s="415">
        <v>0</v>
      </c>
      <c r="D46" s="415">
        <v>17.156257</v>
      </c>
      <c r="E46" s="416" t="s">
        <v>243</v>
      </c>
    </row>
    <row r="47" spans="2:5" ht="15" customHeight="1">
      <c r="B47" s="414" t="s">
        <v>353</v>
      </c>
      <c r="C47" s="415">
        <v>976.39251044936702</v>
      </c>
      <c r="D47" s="415">
        <v>951.37133500000004</v>
      </c>
      <c r="E47" s="416">
        <v>-2.5626144385162721</v>
      </c>
    </row>
    <row r="48" spans="2:5" ht="15" customHeight="1">
      <c r="B48" s="414" t="s">
        <v>354</v>
      </c>
      <c r="C48" s="415">
        <v>0.82582189543081819</v>
      </c>
      <c r="D48" s="415">
        <v>105</v>
      </c>
      <c r="E48" s="416">
        <v>12614.605967818661</v>
      </c>
    </row>
    <row r="49" spans="2:5" ht="15" customHeight="1">
      <c r="B49" s="414" t="s">
        <v>2712</v>
      </c>
      <c r="C49" s="415">
        <v>0</v>
      </c>
      <c r="D49" s="415">
        <v>23</v>
      </c>
      <c r="E49" s="416" t="s">
        <v>243</v>
      </c>
    </row>
    <row r="50" spans="2:5" ht="15" customHeight="1">
      <c r="B50" s="414" t="s">
        <v>355</v>
      </c>
      <c r="C50" s="415">
        <v>0.45523123077091576</v>
      </c>
      <c r="D50" s="415">
        <v>120</v>
      </c>
      <c r="E50" s="416">
        <v>26260.230117952324</v>
      </c>
    </row>
    <row r="51" spans="2:5" ht="15" customHeight="1">
      <c r="B51" s="414" t="s">
        <v>2713</v>
      </c>
      <c r="C51" s="415">
        <v>0.36907235468456334</v>
      </c>
      <c r="D51" s="415">
        <v>11.114075</v>
      </c>
      <c r="E51" s="416">
        <v>2911.3539686544427</v>
      </c>
    </row>
    <row r="52" spans="2:5" ht="15" customHeight="1">
      <c r="B52" s="2516" t="s">
        <v>356</v>
      </c>
      <c r="C52" s="1949">
        <v>59.562300436182433</v>
      </c>
      <c r="D52" s="1949">
        <v>111.98538499999999</v>
      </c>
      <c r="E52" s="2517">
        <v>88.013868134569222</v>
      </c>
    </row>
    <row r="53" spans="2:5" ht="15" customHeight="1">
      <c r="B53" s="414" t="s">
        <v>357</v>
      </c>
      <c r="C53" s="415">
        <v>59.562300436182433</v>
      </c>
      <c r="D53" s="415">
        <v>111.98538499999999</v>
      </c>
      <c r="E53" s="416">
        <v>88.013868134569222</v>
      </c>
    </row>
    <row r="54" spans="2:5" ht="15" customHeight="1">
      <c r="B54" s="2518" t="s">
        <v>358</v>
      </c>
      <c r="C54" s="1950">
        <v>10050.326339599924</v>
      </c>
      <c r="D54" s="1950">
        <v>7058.4000000000005</v>
      </c>
      <c r="E54" s="2519">
        <v>-26.790589059535225</v>
      </c>
    </row>
    <row r="55" spans="2:5">
      <c r="B55" s="205" t="s">
        <v>18</v>
      </c>
    </row>
  </sheetData>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9"/>
  <dimension ref="B1:D39"/>
  <sheetViews>
    <sheetView workbookViewId="0">
      <selection activeCell="I21" sqref="I21"/>
    </sheetView>
  </sheetViews>
  <sheetFormatPr defaultRowHeight="12"/>
  <cols>
    <col min="1" max="1" width="9.140625" style="3"/>
    <col min="2" max="2" width="75.5703125" style="3" customWidth="1"/>
    <col min="3" max="3" width="10.5703125" style="3" customWidth="1"/>
    <col min="4" max="4" width="9.85546875" style="3" customWidth="1"/>
    <col min="5" max="16384" width="9.140625" style="3"/>
  </cols>
  <sheetData>
    <row r="1" spans="2:4" ht="15" customHeight="1"/>
    <row r="2" spans="2:4" ht="15" customHeight="1"/>
    <row r="3" spans="2:4" ht="15" customHeight="1"/>
    <row r="4" spans="2:4" ht="15" customHeight="1"/>
    <row r="5" spans="2:4" ht="15" customHeight="1"/>
    <row r="6" spans="2:4" ht="15" customHeight="1">
      <c r="B6" s="6" t="s">
        <v>3325</v>
      </c>
    </row>
    <row r="7" spans="2:4" ht="15" customHeight="1">
      <c r="B7" s="407" t="s">
        <v>56</v>
      </c>
    </row>
    <row r="8" spans="2:4" ht="24.95" customHeight="1">
      <c r="B8" s="318" t="s">
        <v>194</v>
      </c>
      <c r="C8" s="285" t="s">
        <v>2697</v>
      </c>
      <c r="D8" s="319" t="s">
        <v>2695</v>
      </c>
    </row>
    <row r="9" spans="2:4" ht="15" customHeight="1">
      <c r="B9" s="402" t="s">
        <v>3149</v>
      </c>
      <c r="C9" s="314">
        <v>18576.457906</v>
      </c>
      <c r="D9" s="320">
        <v>100</v>
      </c>
    </row>
    <row r="10" spans="2:4" ht="15" customHeight="1">
      <c r="B10" s="278" t="s">
        <v>1038</v>
      </c>
      <c r="C10" s="262">
        <v>3856.2423410000001</v>
      </c>
      <c r="D10" s="263">
        <v>20.758760149611053</v>
      </c>
    </row>
    <row r="11" spans="2:4" ht="15" customHeight="1">
      <c r="B11" s="278" t="s">
        <v>2742</v>
      </c>
      <c r="C11" s="262">
        <v>26</v>
      </c>
      <c r="D11" s="263">
        <v>0.13996209681934182</v>
      </c>
    </row>
    <row r="12" spans="2:4" ht="15" customHeight="1">
      <c r="B12" s="278" t="s">
        <v>1041</v>
      </c>
      <c r="C12" s="262">
        <v>122.114672</v>
      </c>
      <c r="D12" s="263">
        <v>0.65736252098177583</v>
      </c>
    </row>
    <row r="13" spans="2:4" ht="15" customHeight="1">
      <c r="B13" s="278" t="s">
        <v>359</v>
      </c>
      <c r="C13" s="262">
        <v>149.85603900000001</v>
      </c>
      <c r="D13" s="263">
        <v>0.80669867074927171</v>
      </c>
    </row>
    <row r="14" spans="2:4" ht="15" customHeight="1">
      <c r="B14" s="278" t="s">
        <v>360</v>
      </c>
      <c r="C14" s="262">
        <v>3.1634000000000002E-2</v>
      </c>
      <c r="D14" s="263">
        <v>1.702908065685792E-4</v>
      </c>
    </row>
    <row r="15" spans="2:4" ht="15" customHeight="1">
      <c r="B15" s="278" t="s">
        <v>320</v>
      </c>
      <c r="C15" s="262">
        <v>5</v>
      </c>
      <c r="D15" s="263">
        <v>2.6915787849873429E-2</v>
      </c>
    </row>
    <row r="16" spans="2:4" ht="15" customHeight="1">
      <c r="B16" s="278" t="s">
        <v>361</v>
      </c>
      <c r="C16" s="262">
        <v>17.156257</v>
      </c>
      <c r="D16" s="263">
        <v>9.2354834741981195E-2</v>
      </c>
    </row>
    <row r="17" spans="2:4" ht="15" customHeight="1">
      <c r="B17" s="278" t="s">
        <v>362</v>
      </c>
      <c r="C17" s="262">
        <v>6.0852930000000001</v>
      </c>
      <c r="D17" s="263">
        <v>3.2758091078463968E-2</v>
      </c>
    </row>
    <row r="18" spans="2:4" ht="15" customHeight="1">
      <c r="B18" s="278" t="s">
        <v>364</v>
      </c>
      <c r="C18" s="262">
        <v>243.56030000000001</v>
      </c>
      <c r="D18" s="263">
        <v>1.3111234726903054</v>
      </c>
    </row>
    <row r="19" spans="2:4" ht="15" customHeight="1">
      <c r="B19" s="278" t="s">
        <v>414</v>
      </c>
      <c r="C19" s="262">
        <v>2.5600000000000002E-3</v>
      </c>
      <c r="D19" s="263">
        <v>1.3780883379135195E-5</v>
      </c>
    </row>
    <row r="20" spans="2:4" ht="15" customHeight="1">
      <c r="B20" s="278" t="s">
        <v>264</v>
      </c>
      <c r="C20" s="262">
        <v>17.338363999999999</v>
      </c>
      <c r="D20" s="263">
        <v>9.3335145417576565E-2</v>
      </c>
    </row>
    <row r="21" spans="2:4" ht="15" customHeight="1">
      <c r="B21" s="278" t="s">
        <v>2743</v>
      </c>
      <c r="C21" s="262">
        <v>28.817</v>
      </c>
      <c r="D21" s="263">
        <v>0.15512645169396053</v>
      </c>
    </row>
    <row r="22" spans="2:4" ht="15" customHeight="1">
      <c r="B22" s="278" t="s">
        <v>365</v>
      </c>
      <c r="C22" s="262">
        <v>20.573378000000002</v>
      </c>
      <c r="D22" s="263">
        <v>0.11074973552065066</v>
      </c>
    </row>
    <row r="23" spans="2:4" ht="15" customHeight="1">
      <c r="B23" s="278" t="s">
        <v>366</v>
      </c>
      <c r="C23" s="262">
        <v>2489.9201349999998</v>
      </c>
      <c r="D23" s="263">
        <v>13.403632423357642</v>
      </c>
    </row>
    <row r="24" spans="2:4" ht="15" customHeight="1">
      <c r="B24" s="278" t="s">
        <v>367</v>
      </c>
      <c r="C24" s="262">
        <v>117.583579</v>
      </c>
      <c r="D24" s="263">
        <v>0.63297093339856647</v>
      </c>
    </row>
    <row r="25" spans="2:4" ht="15" customHeight="1">
      <c r="B25" s="278" t="s">
        <v>2744</v>
      </c>
      <c r="C25" s="262">
        <v>0.38902900000000001</v>
      </c>
      <c r="D25" s="263">
        <v>2.0942044062896821E-3</v>
      </c>
    </row>
    <row r="26" spans="2:4" ht="15" customHeight="1">
      <c r="B26" s="278" t="s">
        <v>274</v>
      </c>
      <c r="C26" s="262">
        <v>2.7032500000000002</v>
      </c>
      <c r="D26" s="263">
        <v>1.455202070103407E-2</v>
      </c>
    </row>
    <row r="27" spans="2:4" ht="15" customHeight="1">
      <c r="B27" s="278" t="s">
        <v>275</v>
      </c>
      <c r="C27" s="262">
        <v>8272.1117130000002</v>
      </c>
      <c r="D27" s="263">
        <v>44.530080787512219</v>
      </c>
    </row>
    <row r="28" spans="2:4" ht="15" customHeight="1">
      <c r="B28" s="278" t="s">
        <v>368</v>
      </c>
      <c r="C28" s="262">
        <v>1085.8517999999999</v>
      </c>
      <c r="D28" s="263">
        <v>5.8453113370406387</v>
      </c>
    </row>
    <row r="29" spans="2:4" ht="15" customHeight="1">
      <c r="B29" s="278" t="s">
        <v>265</v>
      </c>
      <c r="C29" s="262">
        <v>2115.1205620000001</v>
      </c>
      <c r="D29" s="263">
        <v>11.386027264739413</v>
      </c>
    </row>
    <row r="30" spans="2:4" ht="15" customHeight="1">
      <c r="B30" s="402" t="s">
        <v>267</v>
      </c>
      <c r="C30" s="307">
        <v>18576.457906</v>
      </c>
      <c r="D30" s="403"/>
    </row>
    <row r="31" spans="2:4" ht="15" customHeight="1">
      <c r="B31" s="367" t="s">
        <v>204</v>
      </c>
      <c r="C31" s="368">
        <v>2771.0309189999998</v>
      </c>
      <c r="D31" s="369"/>
    </row>
    <row r="32" spans="2:4" ht="15" customHeight="1">
      <c r="B32" s="379" t="s">
        <v>259</v>
      </c>
      <c r="C32" s="371">
        <v>15805.426987000001</v>
      </c>
      <c r="D32" s="404"/>
    </row>
    <row r="33" spans="2:4" ht="15" customHeight="1">
      <c r="B33" s="409" t="s">
        <v>260</v>
      </c>
      <c r="C33" s="373">
        <v>4848.7305859999997</v>
      </c>
      <c r="D33" s="418"/>
    </row>
    <row r="34" spans="2:4" ht="15" customHeight="1">
      <c r="B34" s="417" t="s">
        <v>200</v>
      </c>
      <c r="C34" s="263"/>
      <c r="D34" s="263"/>
    </row>
    <row r="35" spans="2:4" ht="15" customHeight="1">
      <c r="B35" s="330" t="s">
        <v>282</v>
      </c>
      <c r="C35" s="263">
        <v>10747.77996</v>
      </c>
      <c r="D35" s="263"/>
    </row>
    <row r="36" spans="2:4" ht="15" customHeight="1">
      <c r="B36" s="330" t="s">
        <v>283</v>
      </c>
      <c r="C36" s="263">
        <v>1290.0786780000001</v>
      </c>
      <c r="D36" s="263"/>
    </row>
    <row r="37" spans="2:4" ht="15" customHeight="1">
      <c r="B37" s="337" t="s">
        <v>284</v>
      </c>
      <c r="C37" s="338">
        <v>1081.162237</v>
      </c>
      <c r="D37" s="338"/>
    </row>
    <row r="38" spans="2:4" ht="24" customHeight="1">
      <c r="B38" s="2800" t="s">
        <v>202</v>
      </c>
      <c r="C38" s="2800"/>
      <c r="D38" s="2800"/>
    </row>
    <row r="39" spans="2:4">
      <c r="B39" s="205" t="s">
        <v>18</v>
      </c>
    </row>
  </sheetData>
  <mergeCells count="1">
    <mergeCell ref="B38:D38"/>
  </mergeCell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1"/>
  <dimension ref="B1:J33"/>
  <sheetViews>
    <sheetView workbookViewId="0">
      <selection activeCell="C33" sqref="C33"/>
    </sheetView>
  </sheetViews>
  <sheetFormatPr defaultRowHeight="12"/>
  <cols>
    <col min="1" max="1" width="9.140625" style="3"/>
    <col min="2" max="2" width="46" style="3" customWidth="1"/>
    <col min="3" max="3" width="11.85546875" style="3" customWidth="1"/>
    <col min="4" max="4" width="12.140625" style="3" customWidth="1"/>
    <col min="5" max="5" width="9.7109375" style="3" customWidth="1"/>
    <col min="6" max="6" width="11.140625" style="3" customWidth="1"/>
    <col min="7" max="16384" width="9.140625" style="3"/>
  </cols>
  <sheetData>
    <row r="1" spans="2:10" ht="15" customHeight="1"/>
    <row r="2" spans="2:10" ht="15" customHeight="1"/>
    <row r="3" spans="2:10" ht="15" customHeight="1"/>
    <row r="4" spans="2:10" ht="15" customHeight="1"/>
    <row r="5" spans="2:10" ht="15" customHeight="1"/>
    <row r="6" spans="2:10" ht="15" customHeight="1">
      <c r="B6" s="6" t="s">
        <v>3133</v>
      </c>
      <c r="C6" s="14"/>
      <c r="D6" s="14"/>
      <c r="E6" s="14"/>
      <c r="F6" s="14"/>
      <c r="G6" s="14"/>
      <c r="H6" s="14"/>
      <c r="I6" s="14"/>
      <c r="J6" s="14"/>
    </row>
    <row r="7" spans="2:10" ht="15" customHeight="1">
      <c r="B7" s="407" t="s">
        <v>56</v>
      </c>
      <c r="C7" s="11"/>
      <c r="D7" s="11"/>
      <c r="E7" s="11"/>
      <c r="F7" s="11"/>
      <c r="G7" s="11"/>
      <c r="H7" s="11"/>
    </row>
    <row r="8" spans="2:10" ht="12" customHeight="1">
      <c r="B8" s="2768"/>
      <c r="C8" s="285">
        <v>2019</v>
      </c>
      <c r="D8" s="285">
        <v>2020</v>
      </c>
      <c r="E8" s="2735" t="s">
        <v>178</v>
      </c>
      <c r="F8" s="2737" t="s">
        <v>2695</v>
      </c>
    </row>
    <row r="9" spans="2:10" ht="21.75" customHeight="1">
      <c r="B9" s="2769"/>
      <c r="C9" s="283" t="s">
        <v>120</v>
      </c>
      <c r="D9" s="283" t="s">
        <v>180</v>
      </c>
      <c r="E9" s="2770"/>
      <c r="F9" s="2801"/>
    </row>
    <row r="10" spans="2:10" ht="15" customHeight="1">
      <c r="B10" s="275" t="s">
        <v>129</v>
      </c>
      <c r="C10" s="276">
        <v>1855.6936376086501</v>
      </c>
      <c r="D10" s="276">
        <v>2234.961808</v>
      </c>
      <c r="E10" s="378">
        <v>20.4380810875709</v>
      </c>
      <c r="F10" s="277">
        <v>89.412173591127001</v>
      </c>
    </row>
    <row r="11" spans="2:10" ht="15" customHeight="1">
      <c r="B11" s="261" t="s">
        <v>118</v>
      </c>
      <c r="C11" s="262">
        <v>1849.70644054287</v>
      </c>
      <c r="D11" s="262">
        <v>2229.8460479999999</v>
      </c>
      <c r="E11" s="262">
        <v>20.551347993661199</v>
      </c>
      <c r="F11" s="263">
        <v>89.207511829331693</v>
      </c>
    </row>
    <row r="12" spans="2:10" ht="15" customHeight="1">
      <c r="B12" s="264" t="s">
        <v>183</v>
      </c>
      <c r="C12" s="262">
        <v>1643.7317491102699</v>
      </c>
      <c r="D12" s="262">
        <v>1824.6844060000001</v>
      </c>
      <c r="E12" s="262">
        <v>11.0086488861504</v>
      </c>
      <c r="F12" s="263">
        <v>72.998562335296299</v>
      </c>
    </row>
    <row r="13" spans="2:10" ht="15" customHeight="1">
      <c r="B13" s="265" t="s">
        <v>277</v>
      </c>
      <c r="C13" s="262">
        <v>1229.7343365594695</v>
      </c>
      <c r="D13" s="262">
        <v>1343.63319</v>
      </c>
      <c r="E13" s="262">
        <v>9.2620698678053373</v>
      </c>
      <c r="F13" s="263">
        <v>53.753564645736333</v>
      </c>
    </row>
    <row r="14" spans="2:10" ht="15" customHeight="1">
      <c r="B14" s="265" t="s">
        <v>278</v>
      </c>
      <c r="C14" s="262">
        <v>413.97995763</v>
      </c>
      <c r="D14" s="262">
        <v>481.05121600000001</v>
      </c>
      <c r="E14" s="262">
        <v>16.201571388619211</v>
      </c>
      <c r="F14" s="263">
        <v>19.244997689560002</v>
      </c>
    </row>
    <row r="15" spans="2:10" ht="15" customHeight="1">
      <c r="B15" s="266" t="s">
        <v>2750</v>
      </c>
      <c r="C15" s="262">
        <v>228.34755691999999</v>
      </c>
      <c r="D15" s="262">
        <v>315</v>
      </c>
      <c r="E15" s="262">
        <v>37.947611197941612</v>
      </c>
      <c r="F15" s="263">
        <v>12.601931084634</v>
      </c>
    </row>
    <row r="16" spans="2:10" ht="15" customHeight="1">
      <c r="B16" s="264" t="s">
        <v>2751</v>
      </c>
      <c r="C16" s="262">
        <v>50.932400710000003</v>
      </c>
      <c r="D16" s="262">
        <v>60</v>
      </c>
      <c r="E16" s="262">
        <v>17.803204175725561</v>
      </c>
      <c r="F16" s="263">
        <v>2.4003678256445702</v>
      </c>
    </row>
    <row r="17" spans="2:6" ht="15" customHeight="1">
      <c r="B17" s="278" t="s">
        <v>2752</v>
      </c>
      <c r="C17" s="262">
        <v>99.9</v>
      </c>
      <c r="D17" s="262">
        <v>86.051215999999997</v>
      </c>
      <c r="E17" s="273">
        <v>-13.8626466466467</v>
      </c>
      <c r="F17" s="263">
        <v>3.4425761707331901</v>
      </c>
    </row>
    <row r="18" spans="2:6" ht="15" customHeight="1">
      <c r="B18" s="218" t="s">
        <v>2753</v>
      </c>
      <c r="C18" s="262">
        <v>34.799999999999997</v>
      </c>
      <c r="D18" s="262">
        <v>20</v>
      </c>
      <c r="E18" s="273">
        <v>-42.528735632183903</v>
      </c>
      <c r="F18" s="263">
        <v>0.80012260854819095</v>
      </c>
    </row>
    <row r="19" spans="2:6" ht="15" customHeight="1">
      <c r="B19" s="218" t="s">
        <v>184</v>
      </c>
      <c r="C19" s="262">
        <v>205.9746914326</v>
      </c>
      <c r="D19" s="262">
        <v>405.16164199999997</v>
      </c>
      <c r="E19" s="273">
        <v>96.704575296125299</v>
      </c>
      <c r="F19" s="263">
        <v>16.208949494035402</v>
      </c>
    </row>
    <row r="20" spans="2:6" ht="15" customHeight="1">
      <c r="B20" s="261" t="s">
        <v>119</v>
      </c>
      <c r="C20" s="262">
        <v>5.9871970657782798</v>
      </c>
      <c r="D20" s="262">
        <v>5.1157599999999999</v>
      </c>
      <c r="E20" s="262">
        <v>-14.555008899895</v>
      </c>
      <c r="F20" s="263">
        <v>0.204661761795325</v>
      </c>
    </row>
    <row r="21" spans="2:6" ht="15" customHeight="1">
      <c r="B21" s="264" t="s">
        <v>280</v>
      </c>
      <c r="C21" s="262">
        <v>5.9601533636478399</v>
      </c>
      <c r="D21" s="262">
        <v>4.8155939999999999</v>
      </c>
      <c r="E21" s="262">
        <v>-19.2035220205698</v>
      </c>
      <c r="F21" s="263">
        <v>0.192653281649451</v>
      </c>
    </row>
    <row r="22" spans="2:6" ht="15" customHeight="1">
      <c r="B22" s="264" t="s">
        <v>281</v>
      </c>
      <c r="C22" s="262">
        <v>2.7043702130437601E-2</v>
      </c>
      <c r="D22" s="262">
        <v>0.30016599999999999</v>
      </c>
      <c r="E22" s="262">
        <v>1009.92939706344</v>
      </c>
      <c r="F22" s="263">
        <v>1.2008480145873799E-2</v>
      </c>
    </row>
    <row r="23" spans="2:6" ht="15" customHeight="1">
      <c r="B23" s="1870" t="s">
        <v>181</v>
      </c>
      <c r="C23" s="1871">
        <v>122.735015918511</v>
      </c>
      <c r="D23" s="1871">
        <v>105.266339</v>
      </c>
      <c r="E23" s="1872">
        <v>-14.2328387606265</v>
      </c>
      <c r="F23" s="1873">
        <v>4.2112988876499102</v>
      </c>
    </row>
    <row r="24" spans="2:6" ht="15" customHeight="1">
      <c r="B24" s="1840" t="s">
        <v>182</v>
      </c>
      <c r="C24" s="1841">
        <v>70.954375964442093</v>
      </c>
      <c r="D24" s="1841">
        <v>159.38875999999999</v>
      </c>
      <c r="E24" s="1894">
        <v>124.63556029282201</v>
      </c>
      <c r="F24" s="1842">
        <v>6.3765275212230801</v>
      </c>
    </row>
    <row r="25" spans="2:6" ht="15" customHeight="1">
      <c r="B25" s="264" t="s">
        <v>198</v>
      </c>
      <c r="C25" s="262">
        <v>73.488317300334302</v>
      </c>
      <c r="D25" s="262">
        <v>53.950926000000003</v>
      </c>
      <c r="E25" s="262"/>
      <c r="F25" s="263"/>
    </row>
    <row r="26" spans="2:6" ht="15" customHeight="1">
      <c r="B26" s="1870" t="s">
        <v>259</v>
      </c>
      <c r="C26" s="1871">
        <v>1987.37001819127</v>
      </c>
      <c r="D26" s="1871">
        <v>2445.6659810000001</v>
      </c>
      <c r="E26" s="1872">
        <v>23.0604245114774</v>
      </c>
      <c r="F26" s="1873"/>
    </row>
    <row r="27" spans="2:6" ht="15" customHeight="1">
      <c r="B27" s="1840" t="s">
        <v>260</v>
      </c>
      <c r="C27" s="1841">
        <v>1975.8947121912699</v>
      </c>
      <c r="D27" s="1841">
        <v>2445.6659810000001</v>
      </c>
      <c r="E27" s="1894"/>
      <c r="F27" s="1842"/>
    </row>
    <row r="28" spans="2:6" ht="15" customHeight="1">
      <c r="B28" s="1997" t="s">
        <v>200</v>
      </c>
      <c r="C28" s="262"/>
      <c r="D28" s="262"/>
      <c r="E28" s="273"/>
      <c r="F28" s="263"/>
    </row>
    <row r="29" spans="2:6" ht="15" customHeight="1">
      <c r="B29" s="264" t="s">
        <v>282</v>
      </c>
      <c r="C29" s="262">
        <v>0.25</v>
      </c>
      <c r="D29" s="262"/>
      <c r="E29" s="262"/>
      <c r="F29" s="263"/>
    </row>
    <row r="30" spans="2:6" ht="15" customHeight="1">
      <c r="B30" s="264" t="s">
        <v>283</v>
      </c>
      <c r="C30" s="262">
        <v>11.225306</v>
      </c>
      <c r="D30" s="262">
        <v>0</v>
      </c>
      <c r="E30" s="262"/>
      <c r="F30" s="263"/>
    </row>
    <row r="31" spans="2:6" ht="15" customHeight="1">
      <c r="B31" s="1970" t="s">
        <v>284</v>
      </c>
      <c r="C31" s="1985"/>
      <c r="D31" s="1985"/>
      <c r="E31" s="1995"/>
      <c r="F31" s="1996"/>
    </row>
    <row r="32" spans="2:6" ht="22.5" customHeight="1">
      <c r="B32" s="2784" t="s">
        <v>3294</v>
      </c>
      <c r="C32" s="2784"/>
      <c r="D32" s="2784"/>
      <c r="E32" s="2784"/>
      <c r="F32" s="2784"/>
    </row>
    <row r="33" spans="2:2">
      <c r="B33" s="205" t="s">
        <v>18</v>
      </c>
    </row>
  </sheetData>
  <mergeCells count="4">
    <mergeCell ref="B8:B9"/>
    <mergeCell ref="E8:E9"/>
    <mergeCell ref="F8:F9"/>
    <mergeCell ref="B32:F32"/>
  </mergeCell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2"/>
  <dimension ref="B1:J21"/>
  <sheetViews>
    <sheetView workbookViewId="0">
      <selection activeCell="G20" sqref="G20"/>
    </sheetView>
  </sheetViews>
  <sheetFormatPr defaultRowHeight="12"/>
  <cols>
    <col min="1" max="1" width="9.140625" style="3"/>
    <col min="2" max="2" width="34.7109375" style="3" customWidth="1"/>
    <col min="3" max="3" width="10.85546875" style="3" customWidth="1"/>
    <col min="4" max="4" width="9.7109375" style="3" customWidth="1"/>
    <col min="5" max="5" width="9.28515625" style="3" customWidth="1"/>
    <col min="6" max="6" width="14" style="3" customWidth="1"/>
    <col min="7" max="7" width="13.5703125" style="3" customWidth="1"/>
    <col min="8" max="8" width="8.7109375" style="3" customWidth="1"/>
    <col min="9" max="9" width="7" style="3" customWidth="1"/>
    <col min="10" max="10" width="8.8554687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c r="B6" s="6" t="s">
        <v>3132</v>
      </c>
    </row>
    <row r="7" spans="2:10" ht="15" customHeight="1">
      <c r="B7" s="407" t="s">
        <v>56</v>
      </c>
    </row>
    <row r="8" spans="2:10" ht="15" customHeight="1">
      <c r="B8" s="2744" t="s">
        <v>177</v>
      </c>
      <c r="C8" s="390">
        <v>2019</v>
      </c>
      <c r="D8" s="2781" t="s">
        <v>2697</v>
      </c>
      <c r="E8" s="2782"/>
      <c r="F8" s="2782"/>
      <c r="G8" s="2782"/>
      <c r="H8" s="2782"/>
      <c r="I8" s="2783"/>
      <c r="J8" s="2695" t="s">
        <v>114</v>
      </c>
    </row>
    <row r="9" spans="2:10" ht="24.95" customHeight="1">
      <c r="B9" s="2744"/>
      <c r="C9" s="391" t="s">
        <v>120</v>
      </c>
      <c r="D9" s="1943" t="s">
        <v>2698</v>
      </c>
      <c r="E9" s="392" t="s">
        <v>190</v>
      </c>
      <c r="F9" s="392" t="s">
        <v>188</v>
      </c>
      <c r="G9" s="392" t="s">
        <v>1037</v>
      </c>
      <c r="H9" s="392" t="s">
        <v>191</v>
      </c>
      <c r="I9" s="392" t="s">
        <v>6</v>
      </c>
      <c r="J9" s="2764"/>
    </row>
    <row r="10" spans="2:10" ht="15" customHeight="1">
      <c r="B10" s="340" t="s">
        <v>192</v>
      </c>
      <c r="C10" s="380">
        <v>122.735015918511</v>
      </c>
      <c r="D10" s="380">
        <v>28.684999999999999</v>
      </c>
      <c r="E10" s="380">
        <v>71.418829000000002</v>
      </c>
      <c r="F10" s="380">
        <v>1.48251</v>
      </c>
      <c r="G10" s="380">
        <v>3.68</v>
      </c>
      <c r="H10" s="380"/>
      <c r="I10" s="381">
        <v>105.266339</v>
      </c>
      <c r="J10" s="381">
        <v>-14.2328387606264</v>
      </c>
    </row>
    <row r="11" spans="2:10" ht="15" customHeight="1">
      <c r="B11" s="344" t="s">
        <v>126</v>
      </c>
      <c r="C11" s="428">
        <v>70.954375964442093</v>
      </c>
      <c r="D11" s="428"/>
      <c r="E11" s="428">
        <v>159.38875999999999</v>
      </c>
      <c r="F11" s="428"/>
      <c r="G11" s="428"/>
      <c r="H11" s="428"/>
      <c r="I11" s="429">
        <v>159.38875999999999</v>
      </c>
      <c r="J11" s="429">
        <v>124.63556029282201</v>
      </c>
    </row>
    <row r="12" spans="2:10" ht="15" customHeight="1">
      <c r="B12" s="386" t="s">
        <v>268</v>
      </c>
      <c r="C12" s="382">
        <v>193.689391882953</v>
      </c>
      <c r="D12" s="382">
        <v>28.684999999999999</v>
      </c>
      <c r="E12" s="382">
        <v>230.80758900000001</v>
      </c>
      <c r="F12" s="382">
        <v>1.48251</v>
      </c>
      <c r="G12" s="382">
        <v>3.68</v>
      </c>
      <c r="H12" s="382">
        <v>0</v>
      </c>
      <c r="I12" s="383">
        <v>264.65509900000001</v>
      </c>
      <c r="J12" s="387" t="s">
        <v>177</v>
      </c>
    </row>
    <row r="13" spans="2:10" ht="15" customHeight="1">
      <c r="B13" s="348" t="s">
        <v>198</v>
      </c>
      <c r="C13" s="428"/>
      <c r="D13" s="428"/>
      <c r="E13" s="428"/>
      <c r="F13" s="428"/>
      <c r="G13" s="428"/>
      <c r="H13" s="428"/>
      <c r="I13" s="430"/>
      <c r="J13" s="430"/>
    </row>
    <row r="14" spans="2:10" ht="15" customHeight="1">
      <c r="B14" s="433" t="s">
        <v>259</v>
      </c>
      <c r="C14" s="431">
        <v>205.16469788295299</v>
      </c>
      <c r="D14" s="431">
        <v>28.684999999999999</v>
      </c>
      <c r="E14" s="431">
        <v>230.80758900000001</v>
      </c>
      <c r="F14" s="431">
        <v>1.48251</v>
      </c>
      <c r="G14" s="431">
        <v>3.68</v>
      </c>
      <c r="H14" s="431">
        <v>0</v>
      </c>
      <c r="I14" s="432">
        <v>264.65509900000001</v>
      </c>
      <c r="J14" s="434"/>
    </row>
    <row r="15" spans="2:10" ht="15" customHeight="1">
      <c r="B15" s="357" t="s">
        <v>260</v>
      </c>
      <c r="C15" s="384">
        <v>193.689391882953</v>
      </c>
      <c r="D15" s="384">
        <v>28.684999999999999</v>
      </c>
      <c r="E15" s="384">
        <v>230.80758900000001</v>
      </c>
      <c r="F15" s="384">
        <v>1.48251</v>
      </c>
      <c r="G15" s="384">
        <v>3.68</v>
      </c>
      <c r="H15" s="384">
        <v>0</v>
      </c>
      <c r="I15" s="385">
        <v>264.65509900000001</v>
      </c>
      <c r="J15" s="435"/>
    </row>
    <row r="16" spans="2:10" ht="15" customHeight="1">
      <c r="B16" s="327" t="s">
        <v>200</v>
      </c>
      <c r="C16" s="263"/>
      <c r="D16" s="263"/>
      <c r="E16" s="263"/>
      <c r="F16" s="263"/>
      <c r="G16" s="263"/>
      <c r="H16" s="263"/>
      <c r="I16" s="263"/>
      <c r="J16" s="263"/>
    </row>
    <row r="17" spans="2:10" ht="15" customHeight="1">
      <c r="B17" s="330" t="s">
        <v>282</v>
      </c>
      <c r="C17" s="263">
        <v>0.25</v>
      </c>
      <c r="D17" s="263"/>
      <c r="E17" s="263"/>
      <c r="F17" s="263"/>
      <c r="G17" s="263"/>
      <c r="H17" s="263"/>
      <c r="I17" s="263"/>
      <c r="J17" s="263"/>
    </row>
    <row r="18" spans="2:10" ht="15" customHeight="1">
      <c r="B18" s="330" t="s">
        <v>283</v>
      </c>
      <c r="C18" s="263">
        <v>11.225306</v>
      </c>
      <c r="D18" s="263"/>
      <c r="E18" s="263"/>
      <c r="F18" s="263"/>
      <c r="G18" s="263"/>
      <c r="H18" s="262"/>
      <c r="I18" s="263"/>
      <c r="J18" s="263"/>
    </row>
    <row r="19" spans="2:10" ht="15" customHeight="1">
      <c r="B19" s="337" t="s">
        <v>284</v>
      </c>
      <c r="C19" s="338"/>
      <c r="D19" s="338"/>
      <c r="E19" s="338"/>
      <c r="F19" s="436"/>
      <c r="G19" s="436"/>
      <c r="H19" s="436"/>
      <c r="I19" s="338"/>
      <c r="J19" s="338"/>
    </row>
    <row r="20" spans="2:10">
      <c r="B20" s="3" t="s">
        <v>196</v>
      </c>
    </row>
    <row r="21" spans="2:10">
      <c r="B21" s="205" t="s">
        <v>18</v>
      </c>
    </row>
  </sheetData>
  <mergeCells count="3">
    <mergeCell ref="B8:B9"/>
    <mergeCell ref="D8:I8"/>
    <mergeCell ref="J8:J9"/>
  </mergeCell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3"/>
  <dimension ref="B1:H28"/>
  <sheetViews>
    <sheetView workbookViewId="0">
      <selection activeCell="B31" sqref="B31"/>
    </sheetView>
  </sheetViews>
  <sheetFormatPr defaultRowHeight="12"/>
  <cols>
    <col min="1" max="1" width="9.140625" style="3"/>
    <col min="2" max="2" width="39.42578125" style="3" customWidth="1"/>
    <col min="3" max="3" width="8.28515625" style="3" customWidth="1"/>
    <col min="4" max="4" width="8" style="3" customWidth="1"/>
    <col min="5" max="5" width="9.28515625" style="3" customWidth="1"/>
    <col min="6" max="6" width="8.7109375" style="3" customWidth="1"/>
    <col min="7" max="7" width="11.28515625" style="3" customWidth="1"/>
    <col min="8" max="8" width="10.140625" style="3" customWidth="1"/>
    <col min="9" max="16384" width="9.140625" style="3"/>
  </cols>
  <sheetData>
    <row r="1" spans="2:8" ht="15" customHeight="1"/>
    <row r="2" spans="2:8" ht="15" customHeight="1"/>
    <row r="3" spans="2:8" ht="15" customHeight="1"/>
    <row r="4" spans="2:8" ht="15" customHeight="1"/>
    <row r="5" spans="2:8" ht="15" customHeight="1"/>
    <row r="6" spans="2:8" ht="15" customHeight="1">
      <c r="B6" s="6" t="s">
        <v>3131</v>
      </c>
    </row>
    <row r="7" spans="2:8" ht="15" customHeight="1">
      <c r="B7" s="407" t="s">
        <v>56</v>
      </c>
    </row>
    <row r="8" spans="2:8" ht="15" customHeight="1">
      <c r="B8" s="2744" t="s">
        <v>193</v>
      </c>
      <c r="C8" s="2746" t="s">
        <v>2700</v>
      </c>
      <c r="D8" s="2748"/>
      <c r="E8" s="2748"/>
      <c r="F8" s="2748"/>
      <c r="G8" s="2749"/>
      <c r="H8" s="2746" t="s">
        <v>1039</v>
      </c>
    </row>
    <row r="9" spans="2:8" ht="15" customHeight="1">
      <c r="B9" s="2745"/>
      <c r="C9" s="2747" t="s">
        <v>129</v>
      </c>
      <c r="D9" s="2748" t="s">
        <v>130</v>
      </c>
      <c r="E9" s="2748"/>
      <c r="F9" s="2749"/>
      <c r="G9" s="2766" t="s">
        <v>203</v>
      </c>
      <c r="H9" s="2765"/>
    </row>
    <row r="10" spans="2:8" ht="15" customHeight="1">
      <c r="B10" s="2775"/>
      <c r="C10" s="2735"/>
      <c r="D10" s="311" t="s">
        <v>133</v>
      </c>
      <c r="E10" s="401" t="s">
        <v>135</v>
      </c>
      <c r="F10" s="313" t="s">
        <v>6</v>
      </c>
      <c r="G10" s="2735"/>
      <c r="H10" s="2756"/>
    </row>
    <row r="11" spans="2:8" ht="15" customHeight="1">
      <c r="B11" s="438" t="s">
        <v>127</v>
      </c>
      <c r="C11" s="437">
        <v>1858.5618239999999</v>
      </c>
      <c r="D11" s="437">
        <v>103.588549</v>
      </c>
      <c r="E11" s="437">
        <v>157.66027700000001</v>
      </c>
      <c r="F11" s="437">
        <v>261.24882600000001</v>
      </c>
      <c r="G11" s="437">
        <v>2087.5956500000002</v>
      </c>
      <c r="H11" s="439">
        <v>85.358984678128806</v>
      </c>
    </row>
    <row r="12" spans="2:8" ht="15" customHeight="1">
      <c r="B12" s="264" t="s">
        <v>3289</v>
      </c>
      <c r="C12" s="262">
        <v>1094.2601689999999</v>
      </c>
      <c r="D12" s="262">
        <v>16.351984999999999</v>
      </c>
      <c r="E12" s="262">
        <v>15.916914999999999</v>
      </c>
      <c r="F12" s="262">
        <v>32.268900000000002</v>
      </c>
      <c r="G12" s="262">
        <v>1126.5290689999999</v>
      </c>
      <c r="H12" s="263">
        <v>46.0622618849765</v>
      </c>
    </row>
    <row r="13" spans="2:8" ht="15" customHeight="1">
      <c r="B13" s="264" t="s">
        <v>248</v>
      </c>
      <c r="C13" s="262">
        <v>594.87803399999996</v>
      </c>
      <c r="D13" s="262">
        <v>84.004354000000006</v>
      </c>
      <c r="E13" s="262">
        <v>60.481344999999997</v>
      </c>
      <c r="F13" s="262">
        <v>144.48569900000001</v>
      </c>
      <c r="G13" s="262">
        <v>739.36373300000002</v>
      </c>
      <c r="H13" s="263">
        <v>30.2315908527167</v>
      </c>
    </row>
    <row r="14" spans="2:8" ht="15" customHeight="1">
      <c r="B14" s="264" t="s">
        <v>251</v>
      </c>
      <c r="C14" s="262">
        <v>0</v>
      </c>
      <c r="D14" s="262">
        <v>0</v>
      </c>
      <c r="E14" s="262">
        <v>0.124405</v>
      </c>
      <c r="F14" s="262">
        <v>0.124405</v>
      </c>
      <c r="G14" s="262">
        <v>0.124405</v>
      </c>
      <c r="H14" s="263">
        <v>5.0867535046274998E-3</v>
      </c>
    </row>
    <row r="15" spans="2:8" ht="15" customHeight="1">
      <c r="B15" s="264" t="s">
        <v>252</v>
      </c>
      <c r="C15" s="262">
        <v>56.055892</v>
      </c>
      <c r="D15" s="262">
        <v>0.392739</v>
      </c>
      <c r="E15" s="262">
        <v>1.0999999999999999E-2</v>
      </c>
      <c r="F15" s="262">
        <v>0.40373900000000001</v>
      </c>
      <c r="G15" s="262">
        <v>24.244630999999998</v>
      </c>
      <c r="H15" s="263">
        <v>0.99133042649130299</v>
      </c>
    </row>
    <row r="16" spans="2:8" ht="15" customHeight="1">
      <c r="B16" s="264" t="s">
        <v>201</v>
      </c>
      <c r="C16" s="262">
        <v>1.8180000000000001</v>
      </c>
      <c r="D16" s="262">
        <v>0.72599999999999998</v>
      </c>
      <c r="E16" s="262">
        <v>0</v>
      </c>
      <c r="F16" s="262">
        <v>0.72599999999999998</v>
      </c>
      <c r="G16" s="262">
        <v>2.544</v>
      </c>
      <c r="H16" s="263">
        <v>0.104020746077508</v>
      </c>
    </row>
    <row r="17" spans="2:8" ht="15" customHeight="1">
      <c r="B17" s="264" t="s">
        <v>253</v>
      </c>
      <c r="C17" s="262">
        <v>111.549729</v>
      </c>
      <c r="D17" s="262">
        <v>2.1134710000000001</v>
      </c>
      <c r="E17" s="262">
        <v>81.126611999999994</v>
      </c>
      <c r="F17" s="262">
        <v>83.240082999999998</v>
      </c>
      <c r="G17" s="262">
        <v>194.78981200000001</v>
      </c>
      <c r="H17" s="263">
        <v>7.9646940143622196</v>
      </c>
    </row>
    <row r="18" spans="2:8" ht="15" customHeight="1">
      <c r="B18" s="396" t="s">
        <v>128</v>
      </c>
      <c r="C18" s="393">
        <v>376.39998400000002</v>
      </c>
      <c r="D18" s="393">
        <v>1.6777899999999999</v>
      </c>
      <c r="E18" s="393">
        <v>1.728483</v>
      </c>
      <c r="F18" s="393">
        <v>3.4062730000000001</v>
      </c>
      <c r="G18" s="393">
        <v>358.07033100000001</v>
      </c>
      <c r="H18" s="397">
        <v>14.6410153218711</v>
      </c>
    </row>
    <row r="19" spans="2:8" ht="15" customHeight="1">
      <c r="B19" s="264" t="s">
        <v>254</v>
      </c>
      <c r="C19" s="262">
        <v>354.66405800000001</v>
      </c>
      <c r="D19" s="262">
        <v>1.6777899999999999</v>
      </c>
      <c r="E19" s="262">
        <v>1.728483</v>
      </c>
      <c r="F19" s="262">
        <v>3.4062730000000001</v>
      </c>
      <c r="G19" s="262">
        <v>358.07033100000001</v>
      </c>
      <c r="H19" s="263">
        <v>14.6410153218711</v>
      </c>
    </row>
    <row r="20" spans="2:8" ht="15" customHeight="1">
      <c r="B20" s="264" t="s">
        <v>255</v>
      </c>
      <c r="C20" s="262">
        <v>21.735925999999999</v>
      </c>
      <c r="D20" s="262">
        <v>0</v>
      </c>
      <c r="E20" s="262">
        <v>0</v>
      </c>
      <c r="F20" s="262">
        <v>0</v>
      </c>
      <c r="G20" s="262">
        <v>3.5527136788005001E-15</v>
      </c>
      <c r="H20" s="263">
        <v>1.4526569475966801E-16</v>
      </c>
    </row>
    <row r="21" spans="2:8" ht="15" customHeight="1">
      <c r="B21" s="264" t="s">
        <v>256</v>
      </c>
      <c r="C21" s="262"/>
      <c r="D21" s="262"/>
      <c r="E21" s="262"/>
      <c r="F21" s="262"/>
      <c r="G21" s="262"/>
      <c r="H21" s="263">
        <v>0</v>
      </c>
    </row>
    <row r="22" spans="2:8" ht="15" customHeight="1">
      <c r="B22" s="264" t="s">
        <v>257</v>
      </c>
      <c r="C22" s="262"/>
      <c r="D22" s="262"/>
      <c r="E22" s="262"/>
      <c r="F22" s="262"/>
      <c r="G22" s="262"/>
      <c r="H22" s="263"/>
    </row>
    <row r="23" spans="2:8" ht="15" customHeight="1">
      <c r="B23" s="264" t="s">
        <v>258</v>
      </c>
      <c r="C23" s="262"/>
      <c r="D23" s="262"/>
      <c r="E23" s="262"/>
      <c r="F23" s="262"/>
      <c r="G23" s="262"/>
      <c r="H23" s="263">
        <v>0</v>
      </c>
    </row>
    <row r="24" spans="2:8" ht="15" customHeight="1">
      <c r="B24" s="278" t="s">
        <v>205</v>
      </c>
      <c r="C24" s="359" t="s">
        <v>177</v>
      </c>
      <c r="D24" s="359" t="s">
        <v>177</v>
      </c>
      <c r="E24" s="359" t="s">
        <v>177</v>
      </c>
      <c r="F24" s="359" t="s">
        <v>177</v>
      </c>
      <c r="G24" s="359">
        <v>53.950926000000003</v>
      </c>
      <c r="H24" s="413" t="s">
        <v>177</v>
      </c>
    </row>
    <row r="25" spans="2:8" ht="15" customHeight="1">
      <c r="B25" s="398" t="s">
        <v>259</v>
      </c>
      <c r="C25" s="371">
        <v>2234.961808</v>
      </c>
      <c r="D25" s="371">
        <v>105.266339</v>
      </c>
      <c r="E25" s="371">
        <v>159.38875999999999</v>
      </c>
      <c r="F25" s="371">
        <v>264.65509900000001</v>
      </c>
      <c r="G25" s="371">
        <v>2445.6659810000001</v>
      </c>
      <c r="H25" s="399">
        <v>100</v>
      </c>
    </row>
    <row r="26" spans="2:8" ht="15" customHeight="1">
      <c r="B26" s="400" t="s">
        <v>260</v>
      </c>
      <c r="C26" s="361">
        <v>2234.961808</v>
      </c>
      <c r="D26" s="361">
        <v>105.266339</v>
      </c>
      <c r="E26" s="361">
        <v>159.38875999999999</v>
      </c>
      <c r="F26" s="361">
        <v>264.65509900000001</v>
      </c>
      <c r="G26" s="361">
        <v>2445.6659810000001</v>
      </c>
      <c r="H26" s="362" t="s">
        <v>177</v>
      </c>
    </row>
    <row r="27" spans="2:8" ht="13.5" customHeight="1">
      <c r="B27" s="2784" t="s">
        <v>2897</v>
      </c>
      <c r="C27" s="2785"/>
      <c r="D27" s="2785"/>
      <c r="E27" s="2785"/>
      <c r="F27" s="2785"/>
      <c r="G27" s="2785"/>
      <c r="H27" s="2785"/>
    </row>
    <row r="28" spans="2:8">
      <c r="B28" s="205" t="s">
        <v>18</v>
      </c>
    </row>
  </sheetData>
  <mergeCells count="7">
    <mergeCell ref="B27:H27"/>
    <mergeCell ref="B8:B10"/>
    <mergeCell ref="C8:G8"/>
    <mergeCell ref="H8:H10"/>
    <mergeCell ref="D9:F9"/>
    <mergeCell ref="C9:C10"/>
    <mergeCell ref="G9:G10"/>
  </mergeCell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4"/>
  <dimension ref="B1:D32"/>
  <sheetViews>
    <sheetView workbookViewId="0">
      <selection activeCell="B6" sqref="B6"/>
    </sheetView>
  </sheetViews>
  <sheetFormatPr defaultRowHeight="12"/>
  <cols>
    <col min="1" max="1" width="9.140625" style="3"/>
    <col min="2" max="2" width="59.7109375" style="3" customWidth="1"/>
    <col min="3" max="3" width="11" style="3" customWidth="1"/>
    <col min="4" max="4" width="10.7109375" style="3" customWidth="1"/>
    <col min="5" max="16384" width="9.140625" style="3"/>
  </cols>
  <sheetData>
    <row r="1" spans="2:4" ht="15" customHeight="1"/>
    <row r="2" spans="2:4" ht="15" customHeight="1"/>
    <row r="3" spans="2:4" ht="15" customHeight="1"/>
    <row r="4" spans="2:4" ht="15" customHeight="1"/>
    <row r="5" spans="2:4" ht="15" customHeight="1"/>
    <row r="6" spans="2:4" ht="15" customHeight="1">
      <c r="B6" s="6" t="s">
        <v>3130</v>
      </c>
    </row>
    <row r="7" spans="2:4" ht="15" customHeight="1">
      <c r="B7" s="407" t="s">
        <v>56</v>
      </c>
    </row>
    <row r="8" spans="2:4" ht="24.95" customHeight="1">
      <c r="B8" s="318" t="s">
        <v>194</v>
      </c>
      <c r="C8" s="285" t="s">
        <v>2697</v>
      </c>
      <c r="D8" s="319" t="s">
        <v>1039</v>
      </c>
    </row>
    <row r="9" spans="2:4" ht="15" customHeight="1">
      <c r="B9" s="402" t="s">
        <v>2754</v>
      </c>
      <c r="C9" s="314">
        <v>2499.6169070000001</v>
      </c>
      <c r="D9" s="320">
        <v>100</v>
      </c>
    </row>
    <row r="10" spans="2:4" ht="15" customHeight="1">
      <c r="B10" s="366" t="s">
        <v>1043</v>
      </c>
      <c r="C10" s="262">
        <v>8.6857000000000004E-2</v>
      </c>
      <c r="D10" s="263">
        <v>3.47481247053351E-3</v>
      </c>
    </row>
    <row r="11" spans="2:4" ht="15" customHeight="1">
      <c r="B11" s="366" t="s">
        <v>370</v>
      </c>
      <c r="C11" s="262">
        <v>346.01275800000002</v>
      </c>
      <c r="D11" s="263">
        <v>13.842631526095699</v>
      </c>
    </row>
    <row r="12" spans="2:4" ht="15" customHeight="1">
      <c r="B12" s="366" t="s">
        <v>371</v>
      </c>
      <c r="C12" s="262">
        <v>13.463960999999999</v>
      </c>
      <c r="D12" s="263">
        <v>0.53864097983555503</v>
      </c>
    </row>
    <row r="13" spans="2:4" ht="15" customHeight="1">
      <c r="B13" s="366" t="s">
        <v>372</v>
      </c>
      <c r="C13" s="262">
        <v>1889.4310929999999</v>
      </c>
      <c r="D13" s="263">
        <v>75.588826740160997</v>
      </c>
    </row>
    <row r="14" spans="2:4" ht="15" customHeight="1">
      <c r="B14" s="366" t="s">
        <v>373</v>
      </c>
      <c r="C14" s="262">
        <v>7.6367320000000003</v>
      </c>
      <c r="D14" s="263">
        <v>0.305516096431172</v>
      </c>
    </row>
    <row r="15" spans="2:4" ht="15" customHeight="1">
      <c r="B15" s="366" t="s">
        <v>320</v>
      </c>
      <c r="C15" s="262">
        <v>51.883215999999997</v>
      </c>
      <c r="D15" s="263">
        <v>2.0756467062894601</v>
      </c>
    </row>
    <row r="16" spans="2:4" ht="15" customHeight="1">
      <c r="B16" s="366" t="s">
        <v>374</v>
      </c>
      <c r="C16" s="262">
        <v>1.0780000000000001</v>
      </c>
      <c r="D16" s="263">
        <v>4.3126608600747497E-2</v>
      </c>
    </row>
    <row r="17" spans="2:4" ht="15" customHeight="1">
      <c r="B17" s="366" t="s">
        <v>375</v>
      </c>
      <c r="C17" s="262">
        <v>0.11600000000000001</v>
      </c>
      <c r="D17" s="263">
        <v>4.6407111295795099E-3</v>
      </c>
    </row>
    <row r="18" spans="2:4" ht="15" customHeight="1">
      <c r="B18" s="366" t="s">
        <v>361</v>
      </c>
      <c r="C18" s="262">
        <v>36.089483000000001</v>
      </c>
      <c r="D18" s="263">
        <v>1.44380056395578</v>
      </c>
    </row>
    <row r="19" spans="2:4" ht="15" customHeight="1">
      <c r="B19" s="366" t="s">
        <v>362</v>
      </c>
      <c r="C19" s="262">
        <v>2.5</v>
      </c>
      <c r="D19" s="263">
        <v>0.10001532606852399</v>
      </c>
    </row>
    <row r="20" spans="2:4" ht="15" customHeight="1">
      <c r="B20" s="366" t="s">
        <v>363</v>
      </c>
      <c r="C20" s="262">
        <v>122.59170899999999</v>
      </c>
      <c r="D20" s="263">
        <v>4.9044198995730302</v>
      </c>
    </row>
    <row r="21" spans="2:4" ht="15" customHeight="1">
      <c r="B21" s="366" t="s">
        <v>376</v>
      </c>
      <c r="C21" s="262">
        <v>25.853463000000001</v>
      </c>
      <c r="D21" s="263">
        <v>1.0342970127782101</v>
      </c>
    </row>
    <row r="22" spans="2:4" ht="15" customHeight="1">
      <c r="B22" s="366" t="s">
        <v>207</v>
      </c>
      <c r="C22" s="262">
        <v>2.8736350000000002</v>
      </c>
      <c r="D22" s="263">
        <v>0.11496301661076901</v>
      </c>
    </row>
    <row r="23" spans="2:4" ht="15" customHeight="1">
      <c r="B23" s="402" t="s">
        <v>267</v>
      </c>
      <c r="C23" s="307">
        <v>2499.6169070000001</v>
      </c>
      <c r="D23" s="403" t="s">
        <v>177</v>
      </c>
    </row>
    <row r="24" spans="2:4" ht="15" customHeight="1">
      <c r="B24" s="367" t="s">
        <v>204</v>
      </c>
      <c r="C24" s="262">
        <v>53.950926000000003</v>
      </c>
      <c r="D24" s="263" t="s">
        <v>177</v>
      </c>
    </row>
    <row r="25" spans="2:4" ht="15" customHeight="1">
      <c r="B25" s="379" t="s">
        <v>259</v>
      </c>
      <c r="C25" s="371">
        <v>2445.6659810000001</v>
      </c>
      <c r="D25" s="404" t="s">
        <v>177</v>
      </c>
    </row>
    <row r="26" spans="2:4" ht="15" customHeight="1">
      <c r="B26" s="409" t="s">
        <v>260</v>
      </c>
      <c r="C26" s="373">
        <v>2445.6659810000001</v>
      </c>
      <c r="D26" s="418" t="s">
        <v>177</v>
      </c>
    </row>
    <row r="27" spans="2:4" ht="15" customHeight="1">
      <c r="B27" s="417" t="s">
        <v>200</v>
      </c>
      <c r="C27" s="263"/>
      <c r="D27" s="263"/>
    </row>
    <row r="28" spans="2:4" ht="15" customHeight="1">
      <c r="B28" s="330" t="s">
        <v>282</v>
      </c>
      <c r="C28" s="263"/>
      <c r="D28" s="263"/>
    </row>
    <row r="29" spans="2:4" ht="15" customHeight="1">
      <c r="B29" s="330" t="s">
        <v>283</v>
      </c>
      <c r="C29" s="263"/>
      <c r="D29" s="263"/>
    </row>
    <row r="30" spans="2:4" ht="15" customHeight="1">
      <c r="B30" s="337" t="s">
        <v>284</v>
      </c>
      <c r="C30" s="338"/>
      <c r="D30" s="338"/>
    </row>
    <row r="31" spans="2:4" ht="25.5" customHeight="1">
      <c r="B31" s="2784" t="s">
        <v>2811</v>
      </c>
      <c r="C31" s="2784"/>
      <c r="D31" s="2784"/>
    </row>
    <row r="32" spans="2:4">
      <c r="B32" s="205" t="s">
        <v>18</v>
      </c>
    </row>
  </sheetData>
  <mergeCells count="1">
    <mergeCell ref="B31:D31"/>
  </mergeCell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5"/>
  <dimension ref="B1:F30"/>
  <sheetViews>
    <sheetView workbookViewId="0">
      <selection activeCell="E26" sqref="E26"/>
    </sheetView>
  </sheetViews>
  <sheetFormatPr defaultRowHeight="12"/>
  <cols>
    <col min="1" max="1" width="9.140625" style="3"/>
    <col min="2" max="2" width="38.85546875" style="3" customWidth="1"/>
    <col min="3" max="4" width="12.7109375" style="3" customWidth="1"/>
    <col min="5" max="5" width="11.7109375" style="3" customWidth="1"/>
    <col min="6" max="6" width="12.8554687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6" t="s">
        <v>3129</v>
      </c>
      <c r="C6" s="14"/>
      <c r="D6" s="14"/>
      <c r="E6" s="14"/>
      <c r="F6" s="14"/>
    </row>
    <row r="7" spans="2:6" ht="15" customHeight="1">
      <c r="B7" s="407" t="s">
        <v>56</v>
      </c>
      <c r="C7" s="11"/>
      <c r="D7" s="11"/>
      <c r="E7" s="11"/>
      <c r="F7" s="11"/>
    </row>
    <row r="8" spans="2:6" ht="15" customHeight="1">
      <c r="B8" s="2768"/>
      <c r="C8" s="285">
        <v>2019</v>
      </c>
      <c r="D8" s="285">
        <v>2020</v>
      </c>
      <c r="E8" s="2735" t="s">
        <v>178</v>
      </c>
      <c r="F8" s="2695" t="s">
        <v>2695</v>
      </c>
    </row>
    <row r="9" spans="2:6" ht="15" customHeight="1">
      <c r="B9" s="2769"/>
      <c r="C9" s="283" t="s">
        <v>120</v>
      </c>
      <c r="D9" s="283" t="s">
        <v>180</v>
      </c>
      <c r="E9" s="2770"/>
      <c r="F9" s="2737"/>
    </row>
    <row r="10" spans="2:6" ht="15" customHeight="1">
      <c r="B10" s="333" t="s">
        <v>129</v>
      </c>
      <c r="C10" s="260">
        <v>1948.75982165869</v>
      </c>
      <c r="D10" s="260">
        <v>2093.7118310000001</v>
      </c>
      <c r="E10" s="326">
        <v>7.43816696805328</v>
      </c>
      <c r="F10" s="287">
        <v>93.528602944952496</v>
      </c>
    </row>
    <row r="11" spans="2:6" ht="15" customHeight="1">
      <c r="B11" s="261" t="s">
        <v>118</v>
      </c>
      <c r="C11" s="262">
        <v>1856.6843766698901</v>
      </c>
      <c r="D11" s="262">
        <v>1990.136186</v>
      </c>
      <c r="E11" s="262">
        <v>7.1876410986700998</v>
      </c>
      <c r="F11" s="263">
        <v>88.901755433016902</v>
      </c>
    </row>
    <row r="12" spans="2:6" ht="15" customHeight="1">
      <c r="B12" s="264" t="s">
        <v>183</v>
      </c>
      <c r="C12" s="262">
        <v>1504.2193401264601</v>
      </c>
      <c r="D12" s="262">
        <v>1541.1283120000001</v>
      </c>
      <c r="E12" s="262">
        <v>2.4536961391837599</v>
      </c>
      <c r="F12" s="263">
        <v>68.844038537733596</v>
      </c>
    </row>
    <row r="13" spans="2:6" ht="15" customHeight="1">
      <c r="B13" s="265" t="s">
        <v>277</v>
      </c>
      <c r="C13" s="262">
        <v>1370.12028169365</v>
      </c>
      <c r="D13" s="262">
        <v>1389.8216540000001</v>
      </c>
      <c r="E13" s="262">
        <v>1.4379301269810001</v>
      </c>
      <c r="F13" s="263">
        <v>62.084989785427197</v>
      </c>
    </row>
    <row r="14" spans="2:6" ht="15" customHeight="1">
      <c r="B14" s="265" t="s">
        <v>278</v>
      </c>
      <c r="C14" s="262">
        <v>134.099058432812</v>
      </c>
      <c r="D14" s="262">
        <v>151.306658</v>
      </c>
      <c r="E14" s="262">
        <v>12.8320062558904</v>
      </c>
      <c r="F14" s="263">
        <v>6.75904875230641</v>
      </c>
    </row>
    <row r="15" spans="2:6" ht="15" customHeight="1">
      <c r="B15" s="264" t="s">
        <v>377</v>
      </c>
      <c r="C15" s="262">
        <v>134.099058432812</v>
      </c>
      <c r="D15" s="262">
        <v>151.306658</v>
      </c>
      <c r="E15" s="262">
        <v>12.8320062558904</v>
      </c>
      <c r="F15" s="263">
        <v>6.75904875230641</v>
      </c>
    </row>
    <row r="16" spans="2:6" ht="15" customHeight="1">
      <c r="B16" s="264" t="s">
        <v>184</v>
      </c>
      <c r="C16" s="262">
        <v>352.465036543427</v>
      </c>
      <c r="D16" s="262">
        <v>449.00787400000002</v>
      </c>
      <c r="E16" s="262">
        <v>27.390755804704799</v>
      </c>
      <c r="F16" s="263">
        <v>20.057716895283299</v>
      </c>
    </row>
    <row r="17" spans="2:6" ht="15" customHeight="1">
      <c r="B17" s="261" t="s">
        <v>119</v>
      </c>
      <c r="C17" s="262">
        <v>92.075444988801394</v>
      </c>
      <c r="D17" s="262">
        <v>103.57564499999999</v>
      </c>
      <c r="E17" s="262">
        <v>12.489974946737759</v>
      </c>
      <c r="F17" s="263">
        <v>4.6268475119355399</v>
      </c>
    </row>
    <row r="18" spans="2:6" ht="15" customHeight="1">
      <c r="B18" s="218" t="s">
        <v>280</v>
      </c>
      <c r="C18" s="262">
        <v>91.353320632251098</v>
      </c>
      <c r="D18" s="262">
        <v>103.361023</v>
      </c>
      <c r="E18" s="262">
        <v>13.144242907257532</v>
      </c>
      <c r="F18" s="263">
        <v>4.6172600913917696</v>
      </c>
    </row>
    <row r="19" spans="2:6" ht="15" customHeight="1">
      <c r="B19" s="218" t="s">
        <v>281</v>
      </c>
      <c r="C19" s="262">
        <v>0.72212435655024598</v>
      </c>
      <c r="D19" s="262">
        <v>0.21462200000000001</v>
      </c>
      <c r="E19" s="262">
        <v>-70.279080320002137</v>
      </c>
      <c r="F19" s="263">
        <v>9.58742054376421E-3</v>
      </c>
    </row>
    <row r="20" spans="2:6" ht="15" customHeight="1">
      <c r="B20" s="334" t="s">
        <v>181</v>
      </c>
      <c r="C20" s="298">
        <v>128.05010389143499</v>
      </c>
      <c r="D20" s="298">
        <v>136.671347</v>
      </c>
      <c r="E20" s="298">
        <v>6.7327107488131199</v>
      </c>
      <c r="F20" s="335">
        <v>6.1052719663954704</v>
      </c>
    </row>
    <row r="21" spans="2:6" ht="15" customHeight="1">
      <c r="B21" s="288" t="s">
        <v>182</v>
      </c>
      <c r="C21" s="276">
        <v>0</v>
      </c>
      <c r="D21" s="276">
        <v>8.1959999999999997</v>
      </c>
      <c r="E21" s="378">
        <v>0</v>
      </c>
      <c r="F21" s="289">
        <v>0.36612508865210203</v>
      </c>
    </row>
    <row r="22" spans="2:6" ht="15" customHeight="1">
      <c r="B22" s="323" t="s">
        <v>198</v>
      </c>
      <c r="C22" s="375">
        <v>83.791408409406202</v>
      </c>
      <c r="D22" s="375">
        <v>89.238480999999993</v>
      </c>
      <c r="E22" s="376"/>
      <c r="F22" s="377" t="s">
        <v>177</v>
      </c>
    </row>
    <row r="23" spans="2:6" ht="15" customHeight="1">
      <c r="B23" s="379" t="s">
        <v>259</v>
      </c>
      <c r="C23" s="298">
        <v>2001.7396471407201</v>
      </c>
      <c r="D23" s="298">
        <v>2158.0406969999999</v>
      </c>
      <c r="E23" s="305">
        <v>7.8082606837777346</v>
      </c>
      <c r="F23" s="335" t="s">
        <v>177</v>
      </c>
    </row>
    <row r="24" spans="2:6" ht="15" customHeight="1">
      <c r="B24" s="2039" t="s">
        <v>260</v>
      </c>
      <c r="C24" s="2026">
        <v>1993.01851714072</v>
      </c>
      <c r="D24" s="2026">
        <v>2149.3406970000001</v>
      </c>
      <c r="E24" s="2040">
        <v>0</v>
      </c>
      <c r="F24" s="2041" t="s">
        <v>177</v>
      </c>
    </row>
    <row r="25" spans="2:6" ht="15" customHeight="1">
      <c r="B25" s="264" t="s">
        <v>185</v>
      </c>
      <c r="C25" s="262" t="s">
        <v>177</v>
      </c>
      <c r="D25" s="262" t="s">
        <v>177</v>
      </c>
      <c r="E25" s="262">
        <v>0</v>
      </c>
      <c r="F25" s="263">
        <v>0</v>
      </c>
    </row>
    <row r="26" spans="2:6" ht="15" customHeight="1">
      <c r="B26" s="264" t="s">
        <v>577</v>
      </c>
      <c r="C26" s="262">
        <v>8.6999999999999993</v>
      </c>
      <c r="D26" s="262">
        <v>8.6999999999999993</v>
      </c>
      <c r="E26" s="262">
        <v>0</v>
      </c>
      <c r="F26" s="263">
        <v>0</v>
      </c>
    </row>
    <row r="27" spans="2:6" ht="15" customHeight="1">
      <c r="B27" s="264" t="s">
        <v>2729</v>
      </c>
      <c r="C27" s="262">
        <v>2.1129999999999999E-2</v>
      </c>
      <c r="D27" s="262">
        <v>0</v>
      </c>
      <c r="E27" s="262">
        <v>0</v>
      </c>
      <c r="F27" s="263">
        <v>0</v>
      </c>
    </row>
    <row r="28" spans="2:6" ht="15" customHeight="1">
      <c r="B28" s="1970" t="s">
        <v>2730</v>
      </c>
      <c r="C28" s="2008">
        <v>0</v>
      </c>
      <c r="D28" s="2008">
        <v>0</v>
      </c>
      <c r="E28" s="2008">
        <v>0</v>
      </c>
      <c r="F28" s="1985">
        <v>0</v>
      </c>
    </row>
    <row r="29" spans="2:6" ht="24.75" customHeight="1">
      <c r="B29" s="2759" t="s">
        <v>202</v>
      </c>
      <c r="C29" s="2759"/>
      <c r="D29" s="2759"/>
      <c r="E29" s="2759"/>
      <c r="F29" s="2759"/>
    </row>
    <row r="30" spans="2:6">
      <c r="B30" s="205" t="s">
        <v>18</v>
      </c>
    </row>
  </sheetData>
  <mergeCells count="4">
    <mergeCell ref="B8:B9"/>
    <mergeCell ref="E8:E9"/>
    <mergeCell ref="F8:F9"/>
    <mergeCell ref="B29:F29"/>
  </mergeCell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6"/>
  <dimension ref="B1:J21"/>
  <sheetViews>
    <sheetView workbookViewId="0">
      <selection activeCell="H32" sqref="H32"/>
    </sheetView>
  </sheetViews>
  <sheetFormatPr defaultRowHeight="12"/>
  <cols>
    <col min="1" max="1" width="9.140625" style="3"/>
    <col min="2" max="2" width="37.140625" style="3" customWidth="1"/>
    <col min="3" max="3" width="10.7109375" style="3" customWidth="1"/>
    <col min="4" max="4" width="9.85546875" style="3" customWidth="1"/>
    <col min="5" max="5" width="10.7109375" style="3" customWidth="1"/>
    <col min="6" max="7" width="12.28515625" style="3" customWidth="1"/>
    <col min="8" max="8" width="8.28515625" style="3" customWidth="1"/>
    <col min="9" max="9" width="8.140625" style="3" customWidth="1"/>
    <col min="10" max="10" width="8.570312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c r="B6" s="6" t="s">
        <v>3128</v>
      </c>
    </row>
    <row r="7" spans="2:10" ht="15" customHeight="1">
      <c r="B7" s="407" t="s">
        <v>56</v>
      </c>
    </row>
    <row r="8" spans="2:10" s="220" customFormat="1" ht="15" customHeight="1">
      <c r="B8" s="2744" t="s">
        <v>177</v>
      </c>
      <c r="C8" s="332">
        <v>2019</v>
      </c>
      <c r="D8" s="2746" t="s">
        <v>2697</v>
      </c>
      <c r="E8" s="2748"/>
      <c r="F8" s="2748"/>
      <c r="G8" s="2748"/>
      <c r="H8" s="2748"/>
      <c r="I8" s="2749"/>
      <c r="J8" s="2695" t="s">
        <v>114</v>
      </c>
    </row>
    <row r="9" spans="2:10" ht="24.95" customHeight="1">
      <c r="B9" s="2744"/>
      <c r="C9" s="391" t="s">
        <v>120</v>
      </c>
      <c r="D9" s="1943" t="s">
        <v>2698</v>
      </c>
      <c r="E9" s="392" t="s">
        <v>190</v>
      </c>
      <c r="F9" s="392" t="s">
        <v>188</v>
      </c>
      <c r="G9" s="392" t="s">
        <v>1037</v>
      </c>
      <c r="H9" s="392" t="s">
        <v>191</v>
      </c>
      <c r="I9" s="392" t="s">
        <v>6</v>
      </c>
      <c r="J9" s="2764"/>
    </row>
    <row r="10" spans="2:10" ht="15" customHeight="1">
      <c r="B10" s="2042" t="s">
        <v>192</v>
      </c>
      <c r="C10" s="2044">
        <v>128.05010389143399</v>
      </c>
      <c r="D10" s="2044">
        <v>47.984504000000001</v>
      </c>
      <c r="E10" s="2044">
        <v>79.120525000000001</v>
      </c>
      <c r="F10" s="2044">
        <v>9.5663180000000008</v>
      </c>
      <c r="G10" s="2044"/>
      <c r="H10" s="2044"/>
      <c r="I10" s="2044">
        <v>136.671347</v>
      </c>
      <c r="J10" s="2048">
        <v>6.7327107488135303</v>
      </c>
    </row>
    <row r="11" spans="2:10" ht="15" customHeight="1">
      <c r="B11" s="2043" t="s">
        <v>126</v>
      </c>
      <c r="C11" s="2045"/>
      <c r="D11" s="2045"/>
      <c r="E11" s="2045">
        <v>1.626665</v>
      </c>
      <c r="F11" s="2045">
        <v>0.156193</v>
      </c>
      <c r="G11" s="2045">
        <v>6.4131419999999997</v>
      </c>
      <c r="H11" s="2045"/>
      <c r="I11" s="2045">
        <v>8.1959999999999997</v>
      </c>
      <c r="J11" s="2049"/>
    </row>
    <row r="12" spans="2:10" ht="15" customHeight="1">
      <c r="B12" s="1897" t="s">
        <v>268</v>
      </c>
      <c r="C12" s="440">
        <v>128.05010389143399</v>
      </c>
      <c r="D12" s="440">
        <v>47.984504000000001</v>
      </c>
      <c r="E12" s="440">
        <v>80.747190000000003</v>
      </c>
      <c r="F12" s="440">
        <v>9.7225110000000008</v>
      </c>
      <c r="G12" s="440">
        <v>6.4131419999999997</v>
      </c>
      <c r="H12" s="440"/>
      <c r="I12" s="440">
        <v>144.867347</v>
      </c>
      <c r="J12" s="1898" t="s">
        <v>177</v>
      </c>
    </row>
    <row r="13" spans="2:10" ht="15" customHeight="1">
      <c r="B13" s="2043" t="s">
        <v>198</v>
      </c>
      <c r="C13" s="2045"/>
      <c r="D13" s="2045"/>
      <c r="E13" s="2045">
        <v>6.313142</v>
      </c>
      <c r="F13" s="2045"/>
      <c r="G13" s="2045"/>
      <c r="H13" s="2045"/>
      <c r="I13" s="2045">
        <v>6.313142</v>
      </c>
      <c r="J13" s="2049" t="s">
        <v>177</v>
      </c>
    </row>
    <row r="14" spans="2:10" ht="15" customHeight="1">
      <c r="B14" s="433" t="s">
        <v>259</v>
      </c>
      <c r="C14" s="431">
        <v>136.77123389143401</v>
      </c>
      <c r="D14" s="431">
        <v>47.984504000000001</v>
      </c>
      <c r="E14" s="431">
        <v>83.134048000000007</v>
      </c>
      <c r="F14" s="431">
        <v>9.7225110000000008</v>
      </c>
      <c r="G14" s="431">
        <v>6.4131419999999997</v>
      </c>
      <c r="H14" s="431"/>
      <c r="I14" s="431">
        <v>147.25420500000001</v>
      </c>
      <c r="J14" s="434" t="s">
        <v>177</v>
      </c>
    </row>
    <row r="15" spans="2:10" ht="15" customHeight="1">
      <c r="B15" s="2380" t="s">
        <v>260</v>
      </c>
      <c r="C15" s="384">
        <v>128.05010389143399</v>
      </c>
      <c r="D15" s="384">
        <v>47.984504000000001</v>
      </c>
      <c r="E15" s="384">
        <v>74.434048000000004</v>
      </c>
      <c r="F15" s="384">
        <v>9.7225110000000008</v>
      </c>
      <c r="G15" s="384">
        <v>6.4131419999999997</v>
      </c>
      <c r="H15" s="384"/>
      <c r="I15" s="384">
        <v>138.554205</v>
      </c>
      <c r="J15" s="1951" t="s">
        <v>177</v>
      </c>
    </row>
    <row r="16" spans="2:10" ht="15" customHeight="1">
      <c r="B16" s="327" t="s">
        <v>200</v>
      </c>
      <c r="C16" s="2046" t="s">
        <v>177</v>
      </c>
      <c r="D16" s="2046" t="s">
        <v>177</v>
      </c>
      <c r="E16" s="2046" t="s">
        <v>177</v>
      </c>
      <c r="F16" s="2046" t="s">
        <v>177</v>
      </c>
      <c r="G16" s="2046" t="s">
        <v>177</v>
      </c>
      <c r="H16" s="2046" t="s">
        <v>177</v>
      </c>
      <c r="I16" s="2046" t="s">
        <v>177</v>
      </c>
      <c r="J16" s="2050">
        <v>0</v>
      </c>
    </row>
    <row r="17" spans="2:10" ht="15" customHeight="1">
      <c r="B17" s="1960" t="s">
        <v>282</v>
      </c>
      <c r="C17" s="2046">
        <v>8.6999999999999993</v>
      </c>
      <c r="D17" s="2046">
        <v>0</v>
      </c>
      <c r="E17" s="2046">
        <v>8.6999999999999993</v>
      </c>
      <c r="F17" s="2046">
        <v>0</v>
      </c>
      <c r="G17" s="2046">
        <v>0</v>
      </c>
      <c r="H17" s="2046">
        <v>0</v>
      </c>
      <c r="I17" s="2046">
        <v>8.6999999999999993</v>
      </c>
      <c r="J17" s="2050">
        <v>0</v>
      </c>
    </row>
    <row r="18" spans="2:10" ht="15" customHeight="1">
      <c r="B18" s="1960" t="s">
        <v>283</v>
      </c>
      <c r="C18" s="2520">
        <v>0</v>
      </c>
      <c r="D18" s="2046">
        <v>0</v>
      </c>
      <c r="E18" s="2046">
        <v>0</v>
      </c>
      <c r="F18" s="2046">
        <v>0</v>
      </c>
      <c r="G18" s="2046">
        <v>0</v>
      </c>
      <c r="H18" s="2046">
        <v>0</v>
      </c>
      <c r="I18" s="2046">
        <v>0</v>
      </c>
      <c r="J18" s="2050">
        <v>0</v>
      </c>
    </row>
    <row r="19" spans="2:10">
      <c r="B19" s="1276" t="s">
        <v>284</v>
      </c>
      <c r="C19" s="2047"/>
      <c r="D19" s="2047"/>
      <c r="E19" s="2047"/>
      <c r="F19" s="2047"/>
      <c r="G19" s="2047"/>
      <c r="H19" s="2047"/>
      <c r="I19" s="2047"/>
      <c r="J19" s="2051"/>
    </row>
    <row r="20" spans="2:10">
      <c r="B20" s="3" t="s">
        <v>196</v>
      </c>
    </row>
    <row r="21" spans="2:10">
      <c r="B21" s="205" t="s">
        <v>18</v>
      </c>
    </row>
  </sheetData>
  <mergeCells count="3">
    <mergeCell ref="B8:B9"/>
    <mergeCell ref="D8:I8"/>
    <mergeCell ref="J8:J9"/>
  </mergeCell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7"/>
  <dimension ref="B1:H28"/>
  <sheetViews>
    <sheetView workbookViewId="0">
      <selection activeCell="B28" sqref="B28"/>
    </sheetView>
  </sheetViews>
  <sheetFormatPr defaultRowHeight="12"/>
  <cols>
    <col min="1" max="1" width="9.140625" style="3"/>
    <col min="2" max="2" width="37.140625" style="3" customWidth="1"/>
    <col min="3" max="3" width="9" style="3" customWidth="1"/>
    <col min="4" max="4" width="9.140625" style="3" customWidth="1"/>
    <col min="5" max="5" width="8.140625" style="3" customWidth="1"/>
    <col min="6" max="6" width="9.140625" style="3" customWidth="1"/>
    <col min="7" max="7" width="10.42578125" style="3" customWidth="1"/>
    <col min="8" max="8" width="11.42578125" style="3" customWidth="1"/>
    <col min="9" max="16384" width="9.140625" style="3"/>
  </cols>
  <sheetData>
    <row r="1" spans="2:8" ht="15" customHeight="1"/>
    <row r="2" spans="2:8" ht="15" customHeight="1"/>
    <row r="3" spans="2:8" ht="15" customHeight="1"/>
    <row r="4" spans="2:8" ht="15" customHeight="1"/>
    <row r="5" spans="2:8" ht="15" customHeight="1"/>
    <row r="6" spans="2:8" ht="15" customHeight="1">
      <c r="B6" s="6" t="s">
        <v>3127</v>
      </c>
    </row>
    <row r="7" spans="2:8" ht="15" customHeight="1">
      <c r="B7" s="407" t="s">
        <v>56</v>
      </c>
    </row>
    <row r="8" spans="2:8" ht="15" customHeight="1">
      <c r="B8" s="2802" t="s">
        <v>193</v>
      </c>
      <c r="C8" s="2804" t="s">
        <v>2700</v>
      </c>
      <c r="D8" s="2806"/>
      <c r="E8" s="2806"/>
      <c r="F8" s="2806"/>
      <c r="G8" s="2807"/>
      <c r="H8" s="2804" t="s">
        <v>2695</v>
      </c>
    </row>
    <row r="9" spans="2:8" ht="15" customHeight="1">
      <c r="B9" s="2803"/>
      <c r="C9" s="2808" t="s">
        <v>129</v>
      </c>
      <c r="D9" s="2806" t="s">
        <v>130</v>
      </c>
      <c r="E9" s="2806"/>
      <c r="F9" s="2807"/>
      <c r="G9" s="2809" t="s">
        <v>203</v>
      </c>
      <c r="H9" s="2805"/>
    </row>
    <row r="10" spans="2:8" ht="15" customHeight="1">
      <c r="B10" s="2803"/>
      <c r="C10" s="2808"/>
      <c r="D10" s="443" t="s">
        <v>133</v>
      </c>
      <c r="E10" s="444" t="s">
        <v>135</v>
      </c>
      <c r="F10" s="445" t="s">
        <v>6</v>
      </c>
      <c r="G10" s="2808"/>
      <c r="H10" s="2805"/>
    </row>
    <row r="11" spans="2:8" ht="15" customHeight="1">
      <c r="B11" s="438" t="s">
        <v>127</v>
      </c>
      <c r="C11" s="437">
        <v>1979.1886930000001</v>
      </c>
      <c r="D11" s="437">
        <v>122.435936</v>
      </c>
      <c r="E11" s="437">
        <v>7.8239999999999998</v>
      </c>
      <c r="F11" s="437">
        <v>130.25993600000001</v>
      </c>
      <c r="G11" s="437">
        <v>2025.1085149999999</v>
      </c>
      <c r="H11" s="439">
        <v>93.840144804275695</v>
      </c>
    </row>
    <row r="12" spans="2:8" ht="15" customHeight="1">
      <c r="B12" s="264" t="s">
        <v>3289</v>
      </c>
      <c r="C12" s="411">
        <v>1630.988112</v>
      </c>
      <c r="D12" s="411">
        <v>30.845109999999998</v>
      </c>
      <c r="E12" s="411">
        <v>5.8889100000000001</v>
      </c>
      <c r="F12" s="411">
        <v>36.734020000000001</v>
      </c>
      <c r="G12" s="411">
        <v>1667.7221320000001</v>
      </c>
      <c r="H12" s="412">
        <v>77.279456977729097</v>
      </c>
    </row>
    <row r="13" spans="2:8" ht="15" customHeight="1">
      <c r="B13" s="264" t="s">
        <v>248</v>
      </c>
      <c r="C13" s="262">
        <v>209.94029900000001</v>
      </c>
      <c r="D13" s="262">
        <v>24.684595000000002</v>
      </c>
      <c r="E13" s="262">
        <v>1.7294229999999999</v>
      </c>
      <c r="F13" s="262">
        <v>26.414017999999999</v>
      </c>
      <c r="G13" s="262">
        <v>236.35431700000001</v>
      </c>
      <c r="H13" s="263">
        <v>10.952264122199701</v>
      </c>
    </row>
    <row r="14" spans="2:8" ht="15" customHeight="1">
      <c r="B14" s="264" t="s">
        <v>251</v>
      </c>
      <c r="C14" s="262">
        <v>1.8761000000000001</v>
      </c>
      <c r="D14" s="262">
        <v>0</v>
      </c>
      <c r="E14" s="262"/>
      <c r="F14" s="262"/>
      <c r="G14" s="262">
        <v>1.8811</v>
      </c>
      <c r="H14" s="263">
        <v>8.7167030844923804E-2</v>
      </c>
    </row>
    <row r="15" spans="2:8" ht="15" customHeight="1">
      <c r="B15" s="264" t="s">
        <v>252</v>
      </c>
      <c r="C15" s="262">
        <v>90.617452999999998</v>
      </c>
      <c r="D15" s="262">
        <v>64.558199999999999</v>
      </c>
      <c r="E15" s="262">
        <v>0</v>
      </c>
      <c r="F15" s="262">
        <v>64.558199999999999</v>
      </c>
      <c r="G15" s="262">
        <v>70.835538999999997</v>
      </c>
      <c r="H15" s="263">
        <v>3.28240051721323</v>
      </c>
    </row>
    <row r="16" spans="2:8" ht="15" customHeight="1">
      <c r="B16" s="264" t="s">
        <v>201</v>
      </c>
      <c r="C16" s="262">
        <v>0</v>
      </c>
      <c r="D16" s="262">
        <v>0</v>
      </c>
      <c r="E16" s="262">
        <v>0</v>
      </c>
      <c r="F16" s="262">
        <v>0</v>
      </c>
      <c r="G16" s="262">
        <v>0</v>
      </c>
      <c r="H16" s="453">
        <v>0</v>
      </c>
    </row>
    <row r="17" spans="2:8" ht="15" customHeight="1">
      <c r="B17" s="264" t="s">
        <v>253</v>
      </c>
      <c r="C17" s="262">
        <v>45.766728999999998</v>
      </c>
      <c r="D17" s="262">
        <v>2.3480310000000002</v>
      </c>
      <c r="E17" s="262">
        <v>0.20066700000000001</v>
      </c>
      <c r="F17" s="262">
        <v>2.5486979999999999</v>
      </c>
      <c r="G17" s="262">
        <v>48.315427</v>
      </c>
      <c r="H17" s="263">
        <v>2.2388561562886999</v>
      </c>
    </row>
    <row r="18" spans="2:8" ht="15" customHeight="1">
      <c r="B18" s="396" t="s">
        <v>128</v>
      </c>
      <c r="C18" s="393">
        <v>114.523138</v>
      </c>
      <c r="D18" s="393">
        <v>22.935410999999998</v>
      </c>
      <c r="E18" s="393">
        <v>0.372</v>
      </c>
      <c r="F18" s="393">
        <v>23.307410999999998</v>
      </c>
      <c r="G18" s="393">
        <v>132.93218200000001</v>
      </c>
      <c r="H18" s="397">
        <v>6.1598551957243304</v>
      </c>
    </row>
    <row r="19" spans="2:8" ht="15" customHeight="1">
      <c r="B19" s="264" t="s">
        <v>254</v>
      </c>
      <c r="C19" s="262">
        <v>100.51533000000001</v>
      </c>
      <c r="D19" s="262">
        <v>13.985410999999999</v>
      </c>
      <c r="E19" s="262">
        <v>0.372</v>
      </c>
      <c r="F19" s="262">
        <v>14.357411000000001</v>
      </c>
      <c r="G19" s="262">
        <v>114.872741</v>
      </c>
      <c r="H19" s="263">
        <v>5.3230108755451297</v>
      </c>
    </row>
    <row r="20" spans="2:8" ht="15" customHeight="1">
      <c r="B20" s="264" t="s">
        <v>255</v>
      </c>
      <c r="C20" s="262">
        <v>14.007808000000001</v>
      </c>
      <c r="D20" s="262">
        <v>0.25</v>
      </c>
      <c r="E20" s="262">
        <v>0</v>
      </c>
      <c r="F20" s="262">
        <v>0.25</v>
      </c>
      <c r="G20" s="262">
        <v>9.3594410000000003</v>
      </c>
      <c r="H20" s="263">
        <v>0.433700857125217</v>
      </c>
    </row>
    <row r="21" spans="2:8" ht="15" customHeight="1">
      <c r="B21" s="264" t="s">
        <v>256</v>
      </c>
      <c r="C21" s="262">
        <v>0</v>
      </c>
      <c r="D21" s="262">
        <v>8.6999999999999993</v>
      </c>
      <c r="E21" s="262">
        <v>0</v>
      </c>
      <c r="F21" s="262">
        <v>8.6999999999999993</v>
      </c>
      <c r="G21" s="262">
        <v>8.6999999999999993</v>
      </c>
      <c r="H21" s="263">
        <v>0.40314346305397802</v>
      </c>
    </row>
    <row r="22" spans="2:8" ht="15" customHeight="1">
      <c r="B22" s="264" t="s">
        <v>257</v>
      </c>
      <c r="C22" s="262">
        <v>0</v>
      </c>
      <c r="D22" s="262">
        <v>0</v>
      </c>
      <c r="E22" s="262">
        <v>0</v>
      </c>
      <c r="F22" s="262">
        <v>0</v>
      </c>
      <c r="G22" s="262">
        <v>0</v>
      </c>
      <c r="H22" s="453">
        <v>0</v>
      </c>
    </row>
    <row r="23" spans="2:8" ht="15" customHeight="1">
      <c r="B23" s="264" t="s">
        <v>258</v>
      </c>
      <c r="C23" s="262">
        <v>0</v>
      </c>
      <c r="D23" s="262">
        <v>0</v>
      </c>
      <c r="E23" s="262">
        <v>0</v>
      </c>
      <c r="F23" s="262">
        <v>0</v>
      </c>
      <c r="G23" s="262">
        <v>0</v>
      </c>
      <c r="H23" s="453">
        <v>0</v>
      </c>
    </row>
    <row r="24" spans="2:8" ht="15" customHeight="1">
      <c r="B24" s="278" t="s">
        <v>205</v>
      </c>
      <c r="C24" s="359" t="s">
        <v>177</v>
      </c>
      <c r="D24" s="359" t="s">
        <v>177</v>
      </c>
      <c r="E24" s="359" t="s">
        <v>177</v>
      </c>
      <c r="F24" s="359" t="s">
        <v>177</v>
      </c>
      <c r="G24" s="359">
        <v>89.238480999999993</v>
      </c>
      <c r="H24" s="2521" t="s">
        <v>177</v>
      </c>
    </row>
    <row r="25" spans="2:8" ht="15" customHeight="1">
      <c r="B25" s="398" t="s">
        <v>259</v>
      </c>
      <c r="C25" s="371">
        <v>2093.7118310000001</v>
      </c>
      <c r="D25" s="371">
        <v>145.37134699999999</v>
      </c>
      <c r="E25" s="371">
        <v>8.1959999999999997</v>
      </c>
      <c r="F25" s="371">
        <v>153.56734700000001</v>
      </c>
      <c r="G25" s="371">
        <v>2158.0406969999999</v>
      </c>
      <c r="H25" s="399">
        <v>100</v>
      </c>
    </row>
    <row r="26" spans="2:8" ht="15" customHeight="1">
      <c r="B26" s="400" t="s">
        <v>260</v>
      </c>
      <c r="C26" s="361">
        <v>2093.7118310000001</v>
      </c>
      <c r="D26" s="361">
        <v>136.671347</v>
      </c>
      <c r="E26" s="361">
        <v>8.1959999999999997</v>
      </c>
      <c r="F26" s="361">
        <v>144.867347</v>
      </c>
      <c r="G26" s="361">
        <v>2149.3406970000001</v>
      </c>
      <c r="H26" s="362" t="s">
        <v>177</v>
      </c>
    </row>
    <row r="27" spans="2:8" ht="15" customHeight="1">
      <c r="B27" s="3" t="s">
        <v>2897</v>
      </c>
    </row>
    <row r="28" spans="2:8" ht="15" customHeight="1">
      <c r="B28" s="205" t="s">
        <v>18</v>
      </c>
    </row>
  </sheetData>
  <mergeCells count="6">
    <mergeCell ref="B8:B10"/>
    <mergeCell ref="H8:H10"/>
    <mergeCell ref="C8:G8"/>
    <mergeCell ref="C9:C10"/>
    <mergeCell ref="D9:F9"/>
    <mergeCell ref="G9:G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dimension ref="B1:N54"/>
  <sheetViews>
    <sheetView workbookViewId="0">
      <selection activeCell="C35" sqref="C35"/>
    </sheetView>
  </sheetViews>
  <sheetFormatPr defaultRowHeight="12"/>
  <cols>
    <col min="1" max="1" width="9.140625" style="3"/>
    <col min="2" max="2" width="1.7109375" style="8" customWidth="1"/>
    <col min="3" max="3" width="54.5703125" style="3" customWidth="1"/>
    <col min="4" max="4" width="7.7109375" style="3" customWidth="1"/>
    <col min="5" max="12" width="6.7109375" style="3" customWidth="1"/>
    <col min="13" max="14" width="8.7109375" style="3" customWidth="1"/>
    <col min="15" max="16384" width="9.140625" style="3"/>
  </cols>
  <sheetData>
    <row r="1" spans="2:14">
      <c r="C1" s="8"/>
      <c r="D1" s="8"/>
      <c r="E1" s="8"/>
      <c r="F1" s="8"/>
      <c r="G1" s="8"/>
      <c r="H1" s="8"/>
      <c r="I1" s="8"/>
      <c r="J1" s="8"/>
      <c r="K1" s="8"/>
      <c r="L1" s="8"/>
      <c r="M1" s="8"/>
    </row>
    <row r="2" spans="2:14">
      <c r="C2" s="8"/>
      <c r="D2" s="8"/>
      <c r="E2" s="8"/>
      <c r="F2" s="8"/>
      <c r="G2" s="8"/>
      <c r="H2" s="8"/>
      <c r="I2" s="8"/>
      <c r="J2" s="8"/>
      <c r="K2" s="8"/>
      <c r="L2" s="8"/>
      <c r="M2" s="8"/>
    </row>
    <row r="3" spans="2:14">
      <c r="C3" s="8"/>
      <c r="D3" s="8"/>
      <c r="E3" s="8"/>
      <c r="F3" s="8"/>
      <c r="G3" s="8"/>
      <c r="H3" s="8"/>
      <c r="I3" s="8"/>
      <c r="J3" s="8"/>
      <c r="K3" s="8"/>
      <c r="L3" s="8"/>
      <c r="M3" s="8"/>
    </row>
    <row r="4" spans="2:14">
      <c r="C4" s="8"/>
      <c r="D4" s="8"/>
      <c r="E4" s="8"/>
      <c r="F4" s="8"/>
      <c r="G4" s="8"/>
      <c r="H4" s="8"/>
      <c r="I4" s="8"/>
      <c r="J4" s="8"/>
      <c r="K4" s="8"/>
      <c r="L4" s="8"/>
      <c r="M4" s="8"/>
    </row>
    <row r="5" spans="2:14">
      <c r="C5" s="8"/>
      <c r="D5" s="8"/>
      <c r="E5" s="8"/>
      <c r="F5" s="8"/>
      <c r="G5" s="8"/>
      <c r="H5" s="8"/>
      <c r="I5" s="8"/>
      <c r="J5" s="8"/>
      <c r="K5" s="8"/>
      <c r="L5" s="8"/>
      <c r="M5" s="8"/>
    </row>
    <row r="6" spans="2:14">
      <c r="C6" s="8"/>
      <c r="D6" s="8"/>
      <c r="E6" s="8"/>
      <c r="F6" s="8"/>
      <c r="G6" s="8"/>
      <c r="H6" s="8"/>
      <c r="I6" s="8"/>
      <c r="J6" s="8"/>
      <c r="K6" s="8"/>
      <c r="L6" s="8"/>
      <c r="M6" s="8"/>
    </row>
    <row r="7" spans="2:14" ht="15.75">
      <c r="B7" s="2588" t="s">
        <v>1097</v>
      </c>
      <c r="C7" s="2588"/>
      <c r="D7" s="2588"/>
      <c r="E7" s="2588"/>
      <c r="F7" s="2588"/>
      <c r="G7" s="2588"/>
      <c r="H7" s="2588"/>
      <c r="I7" s="2588"/>
      <c r="J7" s="2588"/>
      <c r="K7" s="2588"/>
      <c r="L7" s="2588"/>
      <c r="M7" s="2588"/>
    </row>
    <row r="8" spans="2:14" ht="24.75" customHeight="1">
      <c r="B8" s="2589" t="s">
        <v>22</v>
      </c>
      <c r="C8" s="2590"/>
      <c r="D8" s="2595">
        <v>2017</v>
      </c>
      <c r="E8" s="2593">
        <f>+D8+1</f>
        <v>2018</v>
      </c>
      <c r="F8" s="2597">
        <f>+E8</f>
        <v>2018</v>
      </c>
      <c r="G8" s="2597"/>
      <c r="H8" s="2597"/>
      <c r="I8" s="2597"/>
      <c r="J8" s="2598">
        <f>+F8+1</f>
        <v>2019</v>
      </c>
      <c r="K8" s="2599"/>
      <c r="L8" s="2599"/>
      <c r="M8" s="2600" t="s">
        <v>45</v>
      </c>
      <c r="N8" s="2601"/>
    </row>
    <row r="9" spans="2:14" ht="14.1" customHeight="1">
      <c r="B9" s="2591"/>
      <c r="C9" s="2592"/>
      <c r="D9" s="2596"/>
      <c r="E9" s="2594"/>
      <c r="F9" s="1274" t="s">
        <v>24</v>
      </c>
      <c r="G9" s="1274" t="s">
        <v>25</v>
      </c>
      <c r="H9" s="1274" t="s">
        <v>26</v>
      </c>
      <c r="I9" s="1274" t="s">
        <v>27</v>
      </c>
      <c r="J9" s="1274" t="s">
        <v>24</v>
      </c>
      <c r="K9" s="1274" t="s">
        <v>25</v>
      </c>
      <c r="L9" s="1274" t="s">
        <v>26</v>
      </c>
      <c r="M9" s="1258">
        <v>2018</v>
      </c>
      <c r="N9" s="1257">
        <v>2019</v>
      </c>
    </row>
    <row r="10" spans="2:14" ht="15" customHeight="1">
      <c r="B10" s="1259" t="s">
        <v>1128</v>
      </c>
      <c r="C10" s="1260"/>
      <c r="D10" s="1261">
        <v>195947.20999999996</v>
      </c>
      <c r="E10" s="1261">
        <v>203896.17700000003</v>
      </c>
      <c r="F10" s="1263">
        <v>50303.222999999998</v>
      </c>
      <c r="G10" s="1264">
        <v>50795.270000000004</v>
      </c>
      <c r="H10" s="1264">
        <v>51257.25</v>
      </c>
      <c r="I10" s="1264">
        <v>51540.434000000008</v>
      </c>
      <c r="J10" s="1266">
        <v>52267.853000000003</v>
      </c>
      <c r="K10" s="1264">
        <v>52425.582000000009</v>
      </c>
      <c r="L10" s="1265">
        <v>52999.423999999999</v>
      </c>
      <c r="M10" s="1261">
        <v>152355.74300000002</v>
      </c>
      <c r="N10" s="1262">
        <v>157692.859</v>
      </c>
    </row>
    <row r="11" spans="2:14" ht="15" customHeight="1">
      <c r="B11" s="16" t="s">
        <v>2354</v>
      </c>
      <c r="C11" s="17"/>
      <c r="D11" s="18"/>
      <c r="E11" s="19"/>
      <c r="F11" s="1267"/>
      <c r="G11" s="1268"/>
      <c r="H11" s="1268"/>
      <c r="I11" s="1268"/>
      <c r="J11" s="1271"/>
      <c r="K11" s="1268"/>
      <c r="L11" s="1269"/>
      <c r="M11" s="18"/>
    </row>
    <row r="12" spans="2:14" ht="15" customHeight="1">
      <c r="B12" s="16"/>
      <c r="C12" s="17" t="s">
        <v>28</v>
      </c>
      <c r="D12" s="1251">
        <v>3.5063470948162978</v>
      </c>
      <c r="E12" s="1252">
        <v>2.4412653803677298</v>
      </c>
      <c r="F12" s="1253">
        <v>2.511406683096129</v>
      </c>
      <c r="G12" s="1256">
        <v>2.7849234962802782</v>
      </c>
      <c r="H12" s="1256">
        <v>2.4344438366168175</v>
      </c>
      <c r="I12" s="1256">
        <v>2.0406750544575081</v>
      </c>
      <c r="J12" s="1272">
        <v>2.0747804320872865</v>
      </c>
      <c r="K12" s="1256">
        <v>1.9139923682309545</v>
      </c>
      <c r="L12" s="1270">
        <v>1.8548598963432639</v>
      </c>
      <c r="M12" s="1251">
        <v>2.5769246719977414</v>
      </c>
      <c r="N12" s="1254">
        <v>1.947877565553835</v>
      </c>
    </row>
    <row r="13" spans="2:14" ht="15" customHeight="1">
      <c r="B13" s="16"/>
      <c r="C13" s="17" t="s">
        <v>29</v>
      </c>
      <c r="D13" s="1251">
        <v>2.1008790286456858</v>
      </c>
      <c r="E13" s="1252">
        <v>3.089736578425506</v>
      </c>
      <c r="F13" s="1253">
        <v>2.4275343525045345</v>
      </c>
      <c r="G13" s="1256">
        <v>3.5065093095901778</v>
      </c>
      <c r="H13" s="1256">
        <v>3.2360154592081081</v>
      </c>
      <c r="I13" s="1256">
        <v>3.1864800252501713</v>
      </c>
      <c r="J13" s="1272">
        <v>2.3551939846686132</v>
      </c>
      <c r="K13" s="1256">
        <v>2.0244390536992896</v>
      </c>
      <c r="L13" s="1270">
        <v>2.344550977661175</v>
      </c>
      <c r="M13" s="1251">
        <v>3.0566863737676067</v>
      </c>
      <c r="N13" s="1254">
        <v>2.2413946720096924</v>
      </c>
    </row>
    <row r="14" spans="2:14" ht="15" customHeight="1">
      <c r="B14" s="16"/>
      <c r="C14" s="17" t="s">
        <v>30</v>
      </c>
      <c r="D14" s="1251">
        <v>0.19509386640004234</v>
      </c>
      <c r="E14" s="1252">
        <v>0.86605886527422182</v>
      </c>
      <c r="F14" s="1253">
        <v>0.83812061910901736</v>
      </c>
      <c r="G14" s="1256">
        <v>1.0455946993501275</v>
      </c>
      <c r="H14" s="1256">
        <v>0.81755525223012881</v>
      </c>
      <c r="I14" s="1256">
        <v>0.76343613371976371</v>
      </c>
      <c r="J14" s="1272">
        <v>0.59904577507121637</v>
      </c>
      <c r="K14" s="1256">
        <v>0.39671767259288337</v>
      </c>
      <c r="L14" s="1270">
        <v>0.54601133560319148</v>
      </c>
      <c r="M14" s="1251">
        <v>0.90042352356309119</v>
      </c>
      <c r="N14" s="1254">
        <v>0.51392492775576371</v>
      </c>
    </row>
    <row r="15" spans="2:14" ht="15" customHeight="1">
      <c r="B15" s="16"/>
      <c r="C15" s="17" t="s">
        <v>31</v>
      </c>
      <c r="D15" s="1251">
        <v>11.488991831410967</v>
      </c>
      <c r="E15" s="1252">
        <v>5.8215961683446338</v>
      </c>
      <c r="F15" s="1253">
        <v>6.3201361898949759</v>
      </c>
      <c r="G15" s="1256">
        <v>6.0254567466514253</v>
      </c>
      <c r="H15" s="1256">
        <v>6.2305723671077118</v>
      </c>
      <c r="I15" s="1256">
        <v>4.7647028004369263</v>
      </c>
      <c r="J15" s="1272">
        <v>11.280359224387372</v>
      </c>
      <c r="K15" s="1256">
        <v>8.1684240290399437</v>
      </c>
      <c r="L15" s="1270">
        <v>5.8224941358276272</v>
      </c>
      <c r="M15" s="1251">
        <v>6.1920551012180383</v>
      </c>
      <c r="N15" s="1254">
        <v>8.4237591297516463</v>
      </c>
    </row>
    <row r="16" spans="2:14" ht="15" customHeight="1">
      <c r="B16" s="16"/>
      <c r="C16" s="17" t="s">
        <v>32</v>
      </c>
      <c r="D16" s="1251">
        <v>8.4056268505942064</v>
      </c>
      <c r="E16" s="1252">
        <v>3.8253997987905297</v>
      </c>
      <c r="F16" s="1253">
        <v>4.9851515324818019</v>
      </c>
      <c r="G16" s="1256">
        <v>6.8568463238154909</v>
      </c>
      <c r="H16" s="1256">
        <v>2.8040771968498968</v>
      </c>
      <c r="I16" s="1256">
        <v>0.81088453827147244</v>
      </c>
      <c r="J16" s="1272">
        <v>3.0841015416806394</v>
      </c>
      <c r="K16" s="1256">
        <v>1.6413861594833934</v>
      </c>
      <c r="L16" s="1270">
        <v>2.6150572013940776</v>
      </c>
      <c r="M16" s="1251">
        <v>4.8820250177157298</v>
      </c>
      <c r="N16" s="1254">
        <v>2.4468483008527033</v>
      </c>
    </row>
    <row r="17" spans="2:14" ht="15" customHeight="1">
      <c r="B17" s="16"/>
      <c r="C17" s="17" t="s">
        <v>33</v>
      </c>
      <c r="D17" s="1251">
        <v>8.1022099987492204</v>
      </c>
      <c r="E17" s="1252">
        <v>5.8263117787986429</v>
      </c>
      <c r="F17" s="1253">
        <v>7.7188210043171557</v>
      </c>
      <c r="G17" s="1256">
        <v>6.844755337720998</v>
      </c>
      <c r="H17" s="1256">
        <v>4.6451330239459798</v>
      </c>
      <c r="I17" s="1256">
        <v>4.248585989771958</v>
      </c>
      <c r="J17" s="1272">
        <v>7.0577772134103434</v>
      </c>
      <c r="K17" s="1256">
        <v>4.7634031497731488</v>
      </c>
      <c r="L17" s="1270">
        <v>5.8114172399812647</v>
      </c>
      <c r="M17" s="1251">
        <v>6.4029031219947115</v>
      </c>
      <c r="N17" s="1254">
        <v>5.8775325343882523</v>
      </c>
    </row>
    <row r="18" spans="2:14" ht="15" customHeight="1">
      <c r="B18" s="20" t="s">
        <v>247</v>
      </c>
      <c r="C18" s="17"/>
      <c r="D18" s="1251"/>
      <c r="E18" s="1252"/>
      <c r="F18" s="1253"/>
      <c r="G18" s="1256"/>
      <c r="H18" s="1256"/>
      <c r="I18" s="1256"/>
      <c r="J18" s="1272"/>
      <c r="K18" s="1256"/>
      <c r="L18" s="1270"/>
      <c r="M18" s="18"/>
      <c r="N18" s="1254"/>
    </row>
    <row r="19" spans="2:14" ht="15" customHeight="1">
      <c r="B19" s="16"/>
      <c r="C19" s="21" t="s">
        <v>2358</v>
      </c>
      <c r="D19" s="1255">
        <v>2.6755134712166173</v>
      </c>
      <c r="E19" s="1252">
        <v>1.8897463547423943</v>
      </c>
      <c r="F19" s="1253">
        <v>2.5712142794449777</v>
      </c>
      <c r="G19" s="1256">
        <v>2.2007697742741916</v>
      </c>
      <c r="H19" s="1256">
        <v>1.6258244502957542</v>
      </c>
      <c r="I19" s="1256">
        <v>1.1792613487003889</v>
      </c>
      <c r="J19" s="1272">
        <v>1.3579601146546771</v>
      </c>
      <c r="K19" s="1256">
        <v>1.192452615286177</v>
      </c>
      <c r="L19" s="1270">
        <v>1.2155698711606711</v>
      </c>
      <c r="M19" s="18">
        <v>2.132602834671641</v>
      </c>
      <c r="N19" s="1254">
        <v>1.2553275337005083</v>
      </c>
    </row>
    <row r="20" spans="2:14" ht="15" customHeight="1">
      <c r="B20" s="1259" t="s">
        <v>1129</v>
      </c>
      <c r="C20" s="1260"/>
      <c r="D20" s="1263"/>
      <c r="E20" s="1264"/>
      <c r="F20" s="1264"/>
      <c r="G20" s="1264"/>
      <c r="H20" s="1264"/>
      <c r="I20" s="1264"/>
      <c r="J20" s="1264"/>
      <c r="K20" s="1264"/>
      <c r="L20" s="1264"/>
      <c r="M20" s="1264"/>
      <c r="N20" s="1273"/>
    </row>
    <row r="21" spans="2:14" ht="15" customHeight="1">
      <c r="B21" s="16"/>
      <c r="C21" s="17" t="s">
        <v>34</v>
      </c>
      <c r="D21" s="1251">
        <v>3.2913744900666342</v>
      </c>
      <c r="E21" s="1252">
        <v>3.2072438686853149</v>
      </c>
      <c r="F21" s="1253">
        <v>3.4774956007498909</v>
      </c>
      <c r="G21" s="1256">
        <v>2.7150724141753999</v>
      </c>
      <c r="H21" s="1256">
        <v>3.1584232814836946</v>
      </c>
      <c r="I21" s="1256">
        <v>3.4755927835923752</v>
      </c>
      <c r="J21" s="1272">
        <v>3.6877462701610648</v>
      </c>
      <c r="K21" s="1256">
        <v>3.2146352171169825</v>
      </c>
      <c r="L21" s="1270">
        <v>3.1843227580495546</v>
      </c>
      <c r="M21" s="18">
        <v>3.1169970988029951</v>
      </c>
      <c r="N21" s="1254">
        <v>3.3622347484425341</v>
      </c>
    </row>
    <row r="22" spans="2:14" ht="15" customHeight="1">
      <c r="B22" s="16"/>
      <c r="C22" s="17" t="s">
        <v>36</v>
      </c>
      <c r="D22" s="1251">
        <v>0.21497260474966379</v>
      </c>
      <c r="E22" s="1252">
        <v>-0.76597848831760484</v>
      </c>
      <c r="F22" s="1253">
        <v>-0.96608891765377825</v>
      </c>
      <c r="G22" s="1256">
        <v>6.9851082104880141E-2</v>
      </c>
      <c r="H22" s="1256">
        <v>-0.72397944486690613</v>
      </c>
      <c r="I22" s="1256">
        <v>-1.4349177291348663</v>
      </c>
      <c r="J22" s="1272">
        <v>-1.6129658380737701</v>
      </c>
      <c r="K22" s="1256">
        <v>-1.3006428488860027</v>
      </c>
      <c r="L22" s="1270">
        <v>-1.3294628617062585</v>
      </c>
      <c r="M22" s="18">
        <v>-0.54007242680526801</v>
      </c>
      <c r="N22" s="1254">
        <v>-1.4143571828886772</v>
      </c>
    </row>
    <row r="23" spans="2:14" ht="15" customHeight="1">
      <c r="B23" s="1259" t="s">
        <v>1130</v>
      </c>
      <c r="C23" s="1260"/>
      <c r="D23" s="1263"/>
      <c r="E23" s="1264"/>
      <c r="F23" s="1264"/>
      <c r="G23" s="1264"/>
      <c r="H23" s="1264"/>
      <c r="I23" s="1264"/>
      <c r="J23" s="1264"/>
      <c r="K23" s="1264"/>
      <c r="L23" s="1264"/>
      <c r="M23" s="1264"/>
      <c r="N23" s="1273"/>
    </row>
    <row r="24" spans="2:14" ht="15" customHeight="1">
      <c r="B24" s="16"/>
      <c r="C24" s="17" t="s">
        <v>37</v>
      </c>
      <c r="D24" s="1251">
        <v>1.5119086192757702</v>
      </c>
      <c r="E24" s="1252">
        <v>1.5769257016723826</v>
      </c>
      <c r="F24" s="1253">
        <v>1.8716261029898984</v>
      </c>
      <c r="G24" s="1256">
        <v>1.4499468109709701</v>
      </c>
      <c r="H24" s="1256">
        <v>1.5890179422080486</v>
      </c>
      <c r="I24" s="1256">
        <v>1.4070900847555246</v>
      </c>
      <c r="J24" s="1272">
        <v>1.7935814880269518</v>
      </c>
      <c r="K24" s="1256">
        <v>1.2712504303362904</v>
      </c>
      <c r="L24" s="1270">
        <v>1.5159052695767006</v>
      </c>
      <c r="M24" s="18">
        <v>1.6368636187229724</v>
      </c>
      <c r="N24" s="1254">
        <v>1.5269123959799809</v>
      </c>
    </row>
    <row r="25" spans="2:14" ht="15" customHeight="1">
      <c r="B25" s="16"/>
      <c r="C25" s="17" t="s">
        <v>2352</v>
      </c>
      <c r="D25" s="1251">
        <v>1.3686141164348298</v>
      </c>
      <c r="E25" s="1252">
        <v>0.99371568346819927</v>
      </c>
      <c r="F25" s="1253">
        <v>0.76557385139246481</v>
      </c>
      <c r="G25" s="1256">
        <v>0.98423414684618571</v>
      </c>
      <c r="H25" s="1256">
        <v>1.3968163007485934</v>
      </c>
      <c r="I25" s="1256">
        <v>0.82716488347287509</v>
      </c>
      <c r="J25" s="1272">
        <v>0.75388041086319468</v>
      </c>
      <c r="K25" s="1256">
        <v>0.52606301229507491</v>
      </c>
      <c r="L25" s="1270">
        <v>-0.17083203550225523</v>
      </c>
      <c r="M25" s="18">
        <v>1.0488747663290814</v>
      </c>
      <c r="N25" s="1254">
        <v>0.36970379588533814</v>
      </c>
    </row>
    <row r="26" spans="2:14" ht="15" customHeight="1">
      <c r="B26" s="1259" t="s">
        <v>38</v>
      </c>
      <c r="C26" s="1260"/>
      <c r="D26" s="1263"/>
      <c r="E26" s="1264"/>
      <c r="F26" s="1264"/>
      <c r="G26" s="1264"/>
      <c r="H26" s="1264"/>
      <c r="I26" s="1264"/>
      <c r="J26" s="1264"/>
      <c r="K26" s="1264"/>
      <c r="L26" s="1264"/>
      <c r="M26" s="1264"/>
      <c r="N26" s="1273"/>
    </row>
    <row r="27" spans="2:14" ht="15" customHeight="1">
      <c r="B27" s="16"/>
      <c r="C27" s="17" t="s">
        <v>2356</v>
      </c>
      <c r="D27" s="1251">
        <v>3.2849168114560143</v>
      </c>
      <c r="E27" s="1252">
        <v>2.3291535860865338</v>
      </c>
      <c r="F27" s="1253">
        <v>3.084806232708857</v>
      </c>
      <c r="G27" s="1256">
        <v>2.2215062038128934</v>
      </c>
      <c r="H27" s="1256">
        <v>2.1451149121289461</v>
      </c>
      <c r="I27" s="1256">
        <v>1.8799360014771338</v>
      </c>
      <c r="J27" s="1272">
        <v>1.4441011482477109</v>
      </c>
      <c r="K27" s="1256">
        <v>0.84022281083338157</v>
      </c>
      <c r="L27" s="1270">
        <v>0.71367561115187073</v>
      </c>
      <c r="M27" s="18">
        <v>2.4838091162168987</v>
      </c>
      <c r="N27" s="1254">
        <v>0.99933319007765442</v>
      </c>
    </row>
    <row r="28" spans="2:14" ht="15" customHeight="1">
      <c r="B28" s="16"/>
      <c r="C28" s="17" t="s">
        <v>40</v>
      </c>
      <c r="D28" s="1251">
        <v>8.8673560784952379</v>
      </c>
      <c r="E28" s="1252">
        <v>6.9931773879142307</v>
      </c>
      <c r="F28" s="1253">
        <v>7.8611409293053214</v>
      </c>
      <c r="G28" s="1256">
        <v>6.731725985457329</v>
      </c>
      <c r="H28" s="1256">
        <v>6.7110645989915323</v>
      </c>
      <c r="I28" s="1256">
        <v>6.6722730834655302</v>
      </c>
      <c r="J28" s="1272">
        <v>6.7559563614130962</v>
      </c>
      <c r="K28" s="1256">
        <v>6.2629883129015642</v>
      </c>
      <c r="L28" s="1270">
        <v>6.1352253756260433</v>
      </c>
      <c r="M28" s="18">
        <v>7.1013105045847276</v>
      </c>
      <c r="N28" s="1254">
        <v>6.3847233499802343</v>
      </c>
    </row>
    <row r="29" spans="2:14" ht="15" customHeight="1">
      <c r="B29" s="16"/>
      <c r="C29" s="17" t="s">
        <v>2357</v>
      </c>
      <c r="D29" s="1251">
        <v>0.21438782176153381</v>
      </c>
      <c r="E29" s="1252">
        <v>0.10955997421288544</v>
      </c>
      <c r="F29" s="1253">
        <v>-0.55624060476799286</v>
      </c>
      <c r="G29" s="1256">
        <v>0.5511729511635366</v>
      </c>
      <c r="H29" s="1256">
        <v>0.2832528258808793</v>
      </c>
      <c r="I29" s="1256">
        <v>0.15777302115506586</v>
      </c>
      <c r="J29" s="1272">
        <v>0.62170128839518668</v>
      </c>
      <c r="K29" s="1256">
        <v>1.0648226743924027</v>
      </c>
      <c r="L29" s="1270">
        <v>1.1330976436580613</v>
      </c>
      <c r="M29" s="18">
        <v>9.2728390758807677E-2</v>
      </c>
      <c r="N29" s="1254">
        <v>0.93987386881521695</v>
      </c>
    </row>
    <row r="30" spans="2:14" ht="15" customHeight="1">
      <c r="B30" s="1259" t="s">
        <v>2353</v>
      </c>
      <c r="C30" s="1260"/>
      <c r="D30" s="1263"/>
      <c r="E30" s="1264"/>
      <c r="F30" s="1264"/>
      <c r="G30" s="1264"/>
      <c r="H30" s="1264"/>
      <c r="I30" s="1264"/>
      <c r="J30" s="1264"/>
      <c r="K30" s="1264"/>
      <c r="L30" s="1264"/>
      <c r="M30" s="1264"/>
      <c r="N30" s="1273"/>
    </row>
    <row r="31" spans="2:14" ht="15" customHeight="1">
      <c r="C31" s="3" t="s">
        <v>2383</v>
      </c>
      <c r="D31" s="1255">
        <v>1.8377812064790298</v>
      </c>
      <c r="E31" s="1252">
        <v>1.1593876034272097</v>
      </c>
      <c r="F31" s="1253">
        <v>1.8338198276011433</v>
      </c>
      <c r="G31" s="1256">
        <v>1.9138998103237654</v>
      </c>
      <c r="H31" s="1256">
        <v>1.7465259975828706</v>
      </c>
      <c r="I31" s="1256">
        <v>1.1593876034272097</v>
      </c>
      <c r="J31" s="1272">
        <v>0.50946608792804504</v>
      </c>
      <c r="K31" s="1256">
        <v>0.42347884778625317</v>
      </c>
      <c r="L31" s="1270" t="s">
        <v>42</v>
      </c>
      <c r="M31" s="18" t="s">
        <v>42</v>
      </c>
      <c r="N31" s="1275" t="s">
        <v>42</v>
      </c>
    </row>
    <row r="32" spans="2:14" ht="15" customHeight="1">
      <c r="C32" s="3" t="s">
        <v>1131</v>
      </c>
      <c r="D32" s="1251">
        <v>1.0012992785148604</v>
      </c>
      <c r="E32" s="1252">
        <v>0.14038370125988292</v>
      </c>
      <c r="F32" s="1253">
        <v>1.0272089120978753</v>
      </c>
      <c r="G32" s="1256">
        <v>1.0777557652968641</v>
      </c>
      <c r="H32" s="1256">
        <v>0.84230084950141848</v>
      </c>
      <c r="I32" s="1256">
        <v>0.14038370125988292</v>
      </c>
      <c r="J32" s="1272">
        <v>-0.49451715206770597</v>
      </c>
      <c r="K32" s="1256">
        <v>-0.49807047404279348</v>
      </c>
      <c r="L32" s="1270" t="s">
        <v>42</v>
      </c>
      <c r="M32" s="18" t="s">
        <v>42</v>
      </c>
      <c r="N32" s="1275" t="s">
        <v>42</v>
      </c>
    </row>
    <row r="33" spans="2:14" ht="15" customHeight="1">
      <c r="C33" s="3" t="s">
        <v>1132</v>
      </c>
      <c r="D33" s="1251">
        <v>1.009392274582527</v>
      </c>
      <c r="E33" s="1252">
        <v>8.6704421142725294E-2</v>
      </c>
      <c r="F33" s="1253">
        <v>0.81602826898279845</v>
      </c>
      <c r="G33" s="1256">
        <v>0.80321350147589343</v>
      </c>
      <c r="H33" s="1256">
        <v>0.54415367107105783</v>
      </c>
      <c r="I33" s="1256">
        <v>8.6704421142725294E-2</v>
      </c>
      <c r="J33" s="1272">
        <v>-0.29118218700075699</v>
      </c>
      <c r="K33" s="1256">
        <v>-0.63626578639252662</v>
      </c>
      <c r="L33" s="1270" t="s">
        <v>42</v>
      </c>
      <c r="M33" s="18" t="s">
        <v>42</v>
      </c>
      <c r="N33" s="1275" t="s">
        <v>42</v>
      </c>
    </row>
    <row r="34" spans="2:14" ht="15" customHeight="1">
      <c r="B34" s="1276"/>
      <c r="C34" s="1276" t="s">
        <v>1133</v>
      </c>
      <c r="D34" s="1277">
        <v>0.83648192796416965</v>
      </c>
      <c r="E34" s="1278">
        <v>1.0190039021673269</v>
      </c>
      <c r="F34" s="1279">
        <v>0.80661091550326791</v>
      </c>
      <c r="G34" s="1280">
        <v>0.83614404502690165</v>
      </c>
      <c r="H34" s="1280">
        <v>0.90422514808145216</v>
      </c>
      <c r="I34" s="1280">
        <v>1.0190039021673269</v>
      </c>
      <c r="J34" s="1281">
        <v>1.0039832399957511</v>
      </c>
      <c r="K34" s="1280">
        <v>0.92154932182904636</v>
      </c>
      <c r="L34" s="1282" t="s">
        <v>42</v>
      </c>
      <c r="M34" s="1283" t="s">
        <v>42</v>
      </c>
      <c r="N34" s="1284" t="s">
        <v>42</v>
      </c>
    </row>
    <row r="35" spans="2:14">
      <c r="B35" s="8" t="s">
        <v>2355</v>
      </c>
    </row>
    <row r="54" spans="3:3">
      <c r="C54" s="8"/>
    </row>
  </sheetData>
  <mergeCells count="7">
    <mergeCell ref="B7:M7"/>
    <mergeCell ref="B8:C9"/>
    <mergeCell ref="E8:E9"/>
    <mergeCell ref="D8:D9"/>
    <mergeCell ref="F8:I8"/>
    <mergeCell ref="J8:L8"/>
    <mergeCell ref="M8:N8"/>
  </mergeCells>
  <pageMargins left="0.7" right="0.7" top="0.75" bottom="0.75" header="0.3" footer="0.3"/>
  <pageSetup paperSize="9" orientation="portrait"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8"/>
  <dimension ref="B1:D34"/>
  <sheetViews>
    <sheetView workbookViewId="0">
      <selection activeCell="F18" sqref="F18"/>
    </sheetView>
  </sheetViews>
  <sheetFormatPr defaultRowHeight="12"/>
  <cols>
    <col min="1" max="1" width="9.140625" style="3"/>
    <col min="2" max="2" width="93.140625" style="3" customWidth="1"/>
    <col min="3" max="3" width="11.28515625" style="3" customWidth="1"/>
    <col min="4" max="4" width="8.5703125" style="3" customWidth="1"/>
    <col min="5" max="16384" width="9.140625" style="3"/>
  </cols>
  <sheetData>
    <row r="1" spans="2:4" ht="15" customHeight="1"/>
    <row r="2" spans="2:4" ht="15" customHeight="1"/>
    <row r="3" spans="2:4" ht="15" customHeight="1"/>
    <row r="4" spans="2:4" ht="15" customHeight="1"/>
    <row r="5" spans="2:4" ht="15" customHeight="1"/>
    <row r="6" spans="2:4" ht="15" customHeight="1">
      <c r="B6" s="6" t="s">
        <v>3126</v>
      </c>
    </row>
    <row r="7" spans="2:4" ht="15" customHeight="1">
      <c r="B7" s="407" t="s">
        <v>56</v>
      </c>
    </row>
    <row r="8" spans="2:4" ht="24.95" customHeight="1">
      <c r="B8" s="318" t="s">
        <v>194</v>
      </c>
      <c r="C8" s="285" t="s">
        <v>2697</v>
      </c>
      <c r="D8" s="319" t="s">
        <v>1039</v>
      </c>
    </row>
    <row r="9" spans="2:4" ht="15" customHeight="1">
      <c r="B9" s="402" t="s">
        <v>2815</v>
      </c>
      <c r="C9" s="314">
        <v>2238.579178</v>
      </c>
      <c r="D9" s="320">
        <v>100</v>
      </c>
    </row>
    <row r="10" spans="2:4" ht="15" customHeight="1">
      <c r="B10" s="330" t="s">
        <v>1045</v>
      </c>
      <c r="C10" s="262">
        <v>2.4368439999999998</v>
      </c>
      <c r="D10" s="263">
        <v>0.108856725906704</v>
      </c>
    </row>
    <row r="11" spans="2:4" ht="15" customHeight="1">
      <c r="B11" s="330" t="s">
        <v>360</v>
      </c>
      <c r="C11" s="262">
        <v>115.254138</v>
      </c>
      <c r="D11" s="263">
        <v>5.1485397136129398</v>
      </c>
    </row>
    <row r="12" spans="2:4" ht="15" customHeight="1">
      <c r="B12" s="330" t="s">
        <v>271</v>
      </c>
      <c r="C12" s="262">
        <v>1722.194485</v>
      </c>
      <c r="D12" s="263">
        <v>76.932480294873898</v>
      </c>
    </row>
    <row r="13" spans="2:4" ht="15" customHeight="1">
      <c r="B13" s="330" t="s">
        <v>320</v>
      </c>
      <c r="C13" s="262">
        <v>172.49560099999999</v>
      </c>
      <c r="D13" s="263">
        <v>7.7055840908031499</v>
      </c>
    </row>
    <row r="14" spans="2:4" ht="15" customHeight="1">
      <c r="B14" s="330" t="s">
        <v>374</v>
      </c>
      <c r="C14" s="262">
        <v>13.219074000000001</v>
      </c>
      <c r="D14" s="263">
        <v>0.59051179113576102</v>
      </c>
    </row>
    <row r="15" spans="2:4" ht="15" customHeight="1">
      <c r="B15" s="330" t="s">
        <v>375</v>
      </c>
      <c r="C15" s="262">
        <v>7.502656</v>
      </c>
      <c r="D15" s="263">
        <v>0.33515258578894902</v>
      </c>
    </row>
    <row r="16" spans="2:4" ht="15" customHeight="1">
      <c r="B16" s="330" t="s">
        <v>378</v>
      </c>
      <c r="C16" s="262">
        <v>64.773540999999994</v>
      </c>
      <c r="D16" s="263">
        <v>2.8935112787866699</v>
      </c>
    </row>
    <row r="17" spans="2:4" ht="15" customHeight="1">
      <c r="B17" s="330" t="s">
        <v>363</v>
      </c>
      <c r="C17" s="262">
        <v>20.355</v>
      </c>
      <c r="D17" s="263">
        <v>0.90928211072639598</v>
      </c>
    </row>
    <row r="18" spans="2:4" ht="15" customHeight="1">
      <c r="B18" s="330" t="s">
        <v>381</v>
      </c>
      <c r="C18" s="262">
        <v>0.15</v>
      </c>
      <c r="D18" s="263">
        <v>6.70067878206629E-3</v>
      </c>
    </row>
    <row r="19" spans="2:4" ht="15" customHeight="1">
      <c r="B19" s="330" t="s">
        <v>276</v>
      </c>
      <c r="C19" s="262">
        <v>10.676475999999999</v>
      </c>
      <c r="D19" s="263">
        <v>0.47693090800293297</v>
      </c>
    </row>
    <row r="20" spans="2:4" ht="15" customHeight="1">
      <c r="B20" s="330" t="s">
        <v>382</v>
      </c>
      <c r="C20" s="262">
        <v>8.5249400000000009</v>
      </c>
      <c r="D20" s="263">
        <v>0.38081923050925498</v>
      </c>
    </row>
    <row r="21" spans="2:4" ht="15" customHeight="1">
      <c r="B21" s="330" t="s">
        <v>207</v>
      </c>
      <c r="C21" s="262">
        <v>1.4964</v>
      </c>
      <c r="D21" s="263">
        <v>6.68459715298933E-2</v>
      </c>
    </row>
    <row r="22" spans="2:4" ht="15" customHeight="1">
      <c r="B22" s="330" t="s">
        <v>383</v>
      </c>
      <c r="C22" s="262">
        <v>53.565105000000003</v>
      </c>
      <c r="D22" s="263">
        <v>2.3928170835510199</v>
      </c>
    </row>
    <row r="23" spans="2:4" ht="15" customHeight="1">
      <c r="B23" s="330" t="s">
        <v>384</v>
      </c>
      <c r="C23" s="262">
        <v>23.476424999999999</v>
      </c>
      <c r="D23" s="263">
        <v>1.0487198858418001</v>
      </c>
    </row>
    <row r="24" spans="2:4" ht="15" customHeight="1">
      <c r="B24" s="330" t="s">
        <v>385</v>
      </c>
      <c r="C24" s="262">
        <v>15.4</v>
      </c>
      <c r="D24" s="263">
        <v>0.68793635495880601</v>
      </c>
    </row>
    <row r="25" spans="2:4" ht="15" customHeight="1">
      <c r="B25" s="330" t="s">
        <v>386</v>
      </c>
      <c r="C25" s="262">
        <v>1.05</v>
      </c>
      <c r="D25" s="263">
        <v>4.6904751474463997E-2</v>
      </c>
    </row>
    <row r="26" spans="2:4" ht="15" customHeight="1">
      <c r="B26" s="330" t="s">
        <v>387</v>
      </c>
      <c r="C26" s="262">
        <v>1.28</v>
      </c>
      <c r="D26" s="263">
        <v>5.7179125606965697E-2</v>
      </c>
    </row>
    <row r="27" spans="2:4" ht="15" customHeight="1">
      <c r="B27" s="330" t="s">
        <v>388</v>
      </c>
      <c r="C27" s="262">
        <v>1</v>
      </c>
      <c r="D27" s="263">
        <v>4.4671191880441899E-2</v>
      </c>
    </row>
    <row r="28" spans="2:4" ht="15" customHeight="1">
      <c r="B28" s="330" t="s">
        <v>389</v>
      </c>
      <c r="C28" s="262">
        <v>3.7284929999999998</v>
      </c>
      <c r="D28" s="263">
        <v>0.16655622622788499</v>
      </c>
    </row>
    <row r="29" spans="2:4" ht="15" customHeight="1">
      <c r="B29" s="402" t="s">
        <v>267</v>
      </c>
      <c r="C29" s="307">
        <v>2247.2791779999998</v>
      </c>
      <c r="D29" s="403" t="s">
        <v>177</v>
      </c>
    </row>
    <row r="30" spans="2:4" ht="15" customHeight="1">
      <c r="B30" s="330" t="s">
        <v>204</v>
      </c>
      <c r="C30" s="262">
        <v>89.238480999999993</v>
      </c>
      <c r="D30" s="263" t="s">
        <v>177</v>
      </c>
    </row>
    <row r="31" spans="2:4" ht="15" customHeight="1">
      <c r="B31" s="379" t="s">
        <v>259</v>
      </c>
      <c r="C31" s="371">
        <v>2158.0406969999999</v>
      </c>
      <c r="D31" s="404" t="s">
        <v>177</v>
      </c>
    </row>
    <row r="32" spans="2:4" ht="15" customHeight="1">
      <c r="B32" s="2522" t="s">
        <v>260</v>
      </c>
      <c r="C32" s="1857">
        <v>2149.3406970000001</v>
      </c>
      <c r="D32" s="2523" t="s">
        <v>177</v>
      </c>
    </row>
    <row r="33" spans="2:4" ht="24.95" customHeight="1">
      <c r="B33" s="2784" t="s">
        <v>2811</v>
      </c>
      <c r="C33" s="2784"/>
      <c r="D33" s="2784"/>
    </row>
    <row r="34" spans="2:4" ht="15" customHeight="1">
      <c r="B34" s="205" t="s">
        <v>18</v>
      </c>
    </row>
  </sheetData>
  <mergeCells count="1">
    <mergeCell ref="B33:D33"/>
  </mergeCell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9"/>
  <dimension ref="B1:F28"/>
  <sheetViews>
    <sheetView workbookViewId="0">
      <selection activeCell="B28" sqref="B28"/>
    </sheetView>
  </sheetViews>
  <sheetFormatPr defaultRowHeight="12"/>
  <cols>
    <col min="1" max="1" width="9.140625" style="3"/>
    <col min="2" max="2" width="39.5703125" style="3" customWidth="1"/>
    <col min="3" max="4" width="12.7109375" style="3" customWidth="1"/>
    <col min="5" max="5" width="10.7109375" style="3" customWidth="1"/>
    <col min="6" max="6" width="12.8554687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6" t="s">
        <v>3125</v>
      </c>
      <c r="C6" s="14"/>
      <c r="D6" s="14"/>
      <c r="E6" s="14"/>
      <c r="F6" s="14"/>
    </row>
    <row r="7" spans="2:6" ht="15" customHeight="1">
      <c r="B7" s="407" t="s">
        <v>56</v>
      </c>
      <c r="C7" s="11"/>
      <c r="D7" s="11"/>
      <c r="E7" s="11"/>
      <c r="F7" s="11"/>
    </row>
    <row r="8" spans="2:6" ht="15" customHeight="1">
      <c r="B8" s="2768"/>
      <c r="C8" s="285">
        <v>2019</v>
      </c>
      <c r="D8" s="285">
        <v>2020</v>
      </c>
      <c r="E8" s="2735" t="s">
        <v>178</v>
      </c>
      <c r="F8" s="2737" t="s">
        <v>2695</v>
      </c>
    </row>
    <row r="9" spans="2:6" ht="15" customHeight="1">
      <c r="B9" s="2769"/>
      <c r="C9" s="283" t="s">
        <v>120</v>
      </c>
      <c r="D9" s="283" t="s">
        <v>180</v>
      </c>
      <c r="E9" s="2770"/>
      <c r="F9" s="2801"/>
    </row>
    <row r="10" spans="2:6" ht="15" customHeight="1">
      <c r="B10" s="333" t="s">
        <v>129</v>
      </c>
      <c r="C10" s="446">
        <v>1216.09431675058</v>
      </c>
      <c r="D10" s="446">
        <v>1332.7161430000001</v>
      </c>
      <c r="E10" s="446">
        <v>9.5898668913308196</v>
      </c>
      <c r="F10" s="447">
        <v>68.758301876228003</v>
      </c>
    </row>
    <row r="11" spans="2:6" ht="15" customHeight="1">
      <c r="B11" s="261" t="s">
        <v>118</v>
      </c>
      <c r="C11" s="262">
        <v>1202.60245566396</v>
      </c>
      <c r="D11" s="262">
        <v>1300.5739020000001</v>
      </c>
      <c r="E11" s="262">
        <v>8.1466195145886608</v>
      </c>
      <c r="F11" s="263">
        <v>67.099999827990302</v>
      </c>
    </row>
    <row r="12" spans="2:6" ht="15" customHeight="1">
      <c r="B12" s="264" t="s">
        <v>2770</v>
      </c>
      <c r="C12" s="262">
        <v>639.25202432659898</v>
      </c>
      <c r="D12" s="262">
        <v>615.20000000000005</v>
      </c>
      <c r="E12" s="262">
        <v>-3.7625261104078498</v>
      </c>
      <c r="F12" s="263">
        <v>31.739772596313099</v>
      </c>
    </row>
    <row r="13" spans="2:6" ht="15" customHeight="1">
      <c r="B13" s="265" t="s">
        <v>277</v>
      </c>
      <c r="C13" s="262">
        <v>639.25202432659898</v>
      </c>
      <c r="D13" s="262">
        <v>615.20000000000005</v>
      </c>
      <c r="E13" s="262">
        <v>-3.7625261104078498</v>
      </c>
      <c r="F13" s="263">
        <v>31.739772596313099</v>
      </c>
    </row>
    <row r="14" spans="2:6" ht="15" customHeight="1">
      <c r="B14" s="265" t="s">
        <v>184</v>
      </c>
      <c r="C14" s="262">
        <v>563.35043133735905</v>
      </c>
      <c r="D14" s="262">
        <v>685.37390200000004</v>
      </c>
      <c r="E14" s="262">
        <v>21.660313700828301</v>
      </c>
      <c r="F14" s="263">
        <v>35.3602272316772</v>
      </c>
    </row>
    <row r="15" spans="2:6" ht="15" customHeight="1">
      <c r="B15" s="261" t="s">
        <v>119</v>
      </c>
      <c r="C15" s="262">
        <v>13.491861086623</v>
      </c>
      <c r="D15" s="262">
        <v>32.142240999999999</v>
      </c>
      <c r="E15" s="262">
        <v>138.23430135868099</v>
      </c>
      <c r="F15" s="263">
        <v>1.6583020482377899</v>
      </c>
    </row>
    <row r="16" spans="2:6" ht="15" customHeight="1">
      <c r="B16" s="218" t="s">
        <v>280</v>
      </c>
      <c r="C16" s="262">
        <v>11.962578933813401</v>
      </c>
      <c r="D16" s="262">
        <v>20.924143000000001</v>
      </c>
      <c r="E16" s="262">
        <v>74.913311885080205</v>
      </c>
      <c r="F16" s="263">
        <v>1.0795311127970399</v>
      </c>
    </row>
    <row r="17" spans="2:6" ht="15" customHeight="1">
      <c r="B17" s="218" t="s">
        <v>281</v>
      </c>
      <c r="C17" s="262">
        <v>1.5292821528095599</v>
      </c>
      <c r="D17" s="262">
        <v>11.218097999999999</v>
      </c>
      <c r="E17" s="262">
        <v>633.55318895145695</v>
      </c>
      <c r="F17" s="263">
        <v>0.57877093544075897</v>
      </c>
    </row>
    <row r="18" spans="2:6" ht="15" customHeight="1">
      <c r="B18" s="334" t="s">
        <v>181</v>
      </c>
      <c r="C18" s="298">
        <v>518.17021011394695</v>
      </c>
      <c r="D18" s="298">
        <v>605.54601100000002</v>
      </c>
      <c r="E18" s="305">
        <v>16.862374405282601</v>
      </c>
      <c r="F18" s="335">
        <v>31.241698123772</v>
      </c>
    </row>
    <row r="19" spans="2:6" ht="15" customHeight="1">
      <c r="B19" s="288" t="s">
        <v>182</v>
      </c>
      <c r="C19" s="276"/>
      <c r="D19" s="276"/>
      <c r="E19" s="378"/>
      <c r="F19" s="289">
        <v>0</v>
      </c>
    </row>
    <row r="20" spans="2:6" ht="15" customHeight="1">
      <c r="B20" s="323" t="s">
        <v>198</v>
      </c>
      <c r="C20" s="375">
        <v>332.56921605666798</v>
      </c>
      <c r="D20" s="375">
        <v>433.58176400000002</v>
      </c>
      <c r="E20" s="376"/>
      <c r="F20" s="377" t="s">
        <v>177</v>
      </c>
    </row>
    <row r="21" spans="2:6" ht="15" customHeight="1">
      <c r="B21" s="379" t="s">
        <v>259</v>
      </c>
      <c r="C21" s="298">
        <v>1401.6953108078601</v>
      </c>
      <c r="D21" s="298">
        <v>1504.68039</v>
      </c>
      <c r="E21" s="305">
        <v>7.3471801181090104</v>
      </c>
      <c r="F21" s="335"/>
    </row>
    <row r="22" spans="2:6" ht="15" customHeight="1">
      <c r="B22" s="409" t="s">
        <v>260</v>
      </c>
      <c r="C22" s="276">
        <v>1401.6953108078601</v>
      </c>
      <c r="D22" s="276">
        <v>1504.68039</v>
      </c>
      <c r="E22" s="378"/>
      <c r="F22" s="289" t="s">
        <v>177</v>
      </c>
    </row>
    <row r="23" spans="2:6" ht="15" customHeight="1">
      <c r="B23" s="327" t="s">
        <v>200</v>
      </c>
      <c r="C23" s="263" t="s">
        <v>177</v>
      </c>
      <c r="D23" s="263" t="s">
        <v>177</v>
      </c>
      <c r="E23" s="422"/>
      <c r="F23" s="405"/>
    </row>
    <row r="24" spans="2:6" ht="15" customHeight="1">
      <c r="B24" s="330" t="s">
        <v>282</v>
      </c>
      <c r="C24" s="263"/>
      <c r="D24" s="263"/>
      <c r="E24" s="423"/>
      <c r="F24" s="406"/>
    </row>
    <row r="25" spans="2:6" ht="15" customHeight="1">
      <c r="B25" s="330" t="s">
        <v>283</v>
      </c>
      <c r="C25" s="263"/>
      <c r="D25" s="263"/>
      <c r="E25" s="423"/>
      <c r="F25" s="406"/>
    </row>
    <row r="26" spans="2:6" ht="15" customHeight="1">
      <c r="B26" s="337" t="s">
        <v>284</v>
      </c>
      <c r="C26" s="338"/>
      <c r="D26" s="338">
        <v>0</v>
      </c>
      <c r="E26" s="424"/>
      <c r="F26" s="410"/>
    </row>
    <row r="27" spans="2:6" ht="27.75" customHeight="1">
      <c r="B27" s="2759" t="s">
        <v>3294</v>
      </c>
      <c r="C27" s="2759"/>
      <c r="D27" s="2759"/>
      <c r="E27" s="2759"/>
      <c r="F27" s="2759"/>
    </row>
    <row r="28" spans="2:6">
      <c r="B28" s="205" t="s">
        <v>18</v>
      </c>
    </row>
  </sheetData>
  <mergeCells count="4">
    <mergeCell ref="E8:E9"/>
    <mergeCell ref="B8:B9"/>
    <mergeCell ref="F8:F9"/>
    <mergeCell ref="B27:F27"/>
  </mergeCell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0"/>
  <dimension ref="B1:J20"/>
  <sheetViews>
    <sheetView workbookViewId="0">
      <selection activeCell="C18" sqref="C18"/>
    </sheetView>
  </sheetViews>
  <sheetFormatPr defaultRowHeight="12"/>
  <cols>
    <col min="1" max="1" width="9.140625" style="3"/>
    <col min="2" max="2" width="33.7109375" style="3" customWidth="1"/>
    <col min="3" max="3" width="11.85546875" style="3" customWidth="1"/>
    <col min="4" max="4" width="9.28515625" style="3" customWidth="1"/>
    <col min="5" max="5" width="9.7109375" style="3" customWidth="1"/>
    <col min="6" max="6" width="12.5703125" style="3" customWidth="1"/>
    <col min="7" max="7" width="12.28515625" style="3" customWidth="1"/>
    <col min="8" max="8" width="8" style="3" customWidth="1"/>
    <col min="9" max="9" width="7.7109375" style="3" customWidth="1"/>
    <col min="10" max="10" width="8.8554687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c r="B6" s="6" t="s">
        <v>3124</v>
      </c>
    </row>
    <row r="7" spans="2:10" ht="15" customHeight="1">
      <c r="B7" s="407" t="s">
        <v>56</v>
      </c>
    </row>
    <row r="8" spans="2:10" ht="15" customHeight="1">
      <c r="B8" s="2744" t="s">
        <v>177</v>
      </c>
      <c r="C8" s="390">
        <v>2019</v>
      </c>
      <c r="D8" s="2781" t="s">
        <v>2697</v>
      </c>
      <c r="E8" s="2782"/>
      <c r="F8" s="2782"/>
      <c r="G8" s="2782"/>
      <c r="H8" s="2782"/>
      <c r="I8" s="2783"/>
      <c r="J8" s="2695" t="s">
        <v>114</v>
      </c>
    </row>
    <row r="9" spans="2:10" ht="24.95" customHeight="1">
      <c r="B9" s="2744"/>
      <c r="C9" s="391" t="s">
        <v>120</v>
      </c>
      <c r="D9" s="365" t="s">
        <v>2698</v>
      </c>
      <c r="E9" s="392" t="s">
        <v>190</v>
      </c>
      <c r="F9" s="392" t="s">
        <v>188</v>
      </c>
      <c r="G9" s="392" t="s">
        <v>1037</v>
      </c>
      <c r="H9" s="392" t="s">
        <v>191</v>
      </c>
      <c r="I9" s="392" t="s">
        <v>6</v>
      </c>
      <c r="J9" s="2764"/>
    </row>
    <row r="10" spans="2:10" ht="15" customHeight="1">
      <c r="B10" s="340" t="s">
        <v>192</v>
      </c>
      <c r="C10" s="380">
        <v>518.17021011394695</v>
      </c>
      <c r="D10" s="380">
        <v>15.38</v>
      </c>
      <c r="E10" s="380">
        <v>461.313875</v>
      </c>
      <c r="F10" s="380">
        <v>5.6723879999999998</v>
      </c>
      <c r="G10" s="380">
        <v>123.179748</v>
      </c>
      <c r="H10" s="380"/>
      <c r="I10" s="381">
        <v>605.54601100000002</v>
      </c>
      <c r="J10" s="381">
        <v>16.862374405282601</v>
      </c>
    </row>
    <row r="11" spans="2:10" ht="15" customHeight="1">
      <c r="B11" s="451" t="s">
        <v>268</v>
      </c>
      <c r="C11" s="448">
        <v>518.17021011394695</v>
      </c>
      <c r="D11" s="448">
        <v>15.38</v>
      </c>
      <c r="E11" s="448">
        <v>461.313875</v>
      </c>
      <c r="F11" s="448">
        <v>5.6723879999999998</v>
      </c>
      <c r="G11" s="448">
        <v>123.179748</v>
      </c>
      <c r="H11" s="448"/>
      <c r="I11" s="449">
        <v>605.54601100000002</v>
      </c>
      <c r="J11" s="452" t="s">
        <v>177</v>
      </c>
    </row>
    <row r="12" spans="2:10" ht="15" customHeight="1">
      <c r="B12" s="348" t="s">
        <v>198</v>
      </c>
      <c r="C12" s="296">
        <v>7.9362324246714504</v>
      </c>
      <c r="D12" s="296">
        <v>0</v>
      </c>
      <c r="E12" s="296">
        <v>12.340725000000001</v>
      </c>
      <c r="F12" s="296">
        <v>0</v>
      </c>
      <c r="G12" s="296"/>
      <c r="H12" s="296">
        <v>0</v>
      </c>
      <c r="I12" s="296">
        <v>12.340725000000001</v>
      </c>
      <c r="J12" s="450" t="s">
        <v>177</v>
      </c>
    </row>
    <row r="13" spans="2:10" ht="15" customHeight="1">
      <c r="B13" s="433" t="s">
        <v>259</v>
      </c>
      <c r="C13" s="431">
        <v>510.23397768927498</v>
      </c>
      <c r="D13" s="431">
        <v>15.38</v>
      </c>
      <c r="E13" s="431">
        <v>448.97314999999998</v>
      </c>
      <c r="F13" s="431">
        <v>5.6723879999999998</v>
      </c>
      <c r="G13" s="431">
        <v>123.179748</v>
      </c>
      <c r="H13" s="431"/>
      <c r="I13" s="432">
        <v>593.205286</v>
      </c>
      <c r="J13" s="434" t="s">
        <v>177</v>
      </c>
    </row>
    <row r="14" spans="2:10" ht="15" customHeight="1">
      <c r="B14" s="357" t="s">
        <v>260</v>
      </c>
      <c r="C14" s="384">
        <v>510.23397768927498</v>
      </c>
      <c r="D14" s="384">
        <v>15.38</v>
      </c>
      <c r="E14" s="384">
        <v>448.97314999999998</v>
      </c>
      <c r="F14" s="384">
        <v>5.6723879999999998</v>
      </c>
      <c r="G14" s="384">
        <v>123.179748</v>
      </c>
      <c r="H14" s="384"/>
      <c r="I14" s="385">
        <v>593.205286</v>
      </c>
      <c r="J14" s="435" t="s">
        <v>177</v>
      </c>
    </row>
    <row r="15" spans="2:10" ht="15" customHeight="1">
      <c r="B15" s="327" t="s">
        <v>200</v>
      </c>
      <c r="C15" s="263" t="s">
        <v>177</v>
      </c>
      <c r="D15" s="263" t="s">
        <v>177</v>
      </c>
      <c r="E15" s="263" t="s">
        <v>177</v>
      </c>
      <c r="F15" s="263" t="s">
        <v>177</v>
      </c>
      <c r="G15" s="263" t="s">
        <v>177</v>
      </c>
      <c r="H15" s="263" t="s">
        <v>177</v>
      </c>
      <c r="I15" s="263" t="s">
        <v>177</v>
      </c>
      <c r="J15" s="263"/>
    </row>
    <row r="16" spans="2:10" ht="15" customHeight="1">
      <c r="B16" s="330" t="s">
        <v>282</v>
      </c>
      <c r="C16" s="263"/>
      <c r="D16" s="263">
        <v>0</v>
      </c>
      <c r="E16" s="263">
        <v>0</v>
      </c>
      <c r="F16" s="263">
        <v>0</v>
      </c>
      <c r="G16" s="263">
        <v>0</v>
      </c>
      <c r="H16" s="263">
        <v>0</v>
      </c>
      <c r="I16" s="263">
        <v>0</v>
      </c>
      <c r="J16" s="263"/>
    </row>
    <row r="17" spans="2:10" ht="15" customHeight="1">
      <c r="B17" s="330" t="s">
        <v>283</v>
      </c>
      <c r="C17" s="263"/>
      <c r="D17" s="263"/>
      <c r="E17" s="263"/>
      <c r="F17" s="263"/>
      <c r="G17" s="263"/>
      <c r="H17" s="262"/>
      <c r="I17" s="263"/>
      <c r="J17" s="263"/>
    </row>
    <row r="18" spans="2:10" ht="15" customHeight="1">
      <c r="B18" s="337" t="s">
        <v>284</v>
      </c>
      <c r="C18" s="338">
        <v>0</v>
      </c>
      <c r="D18" s="338">
        <v>0</v>
      </c>
      <c r="E18" s="338">
        <v>0</v>
      </c>
      <c r="F18" s="436"/>
      <c r="G18" s="436"/>
      <c r="H18" s="436"/>
      <c r="I18" s="338">
        <v>0</v>
      </c>
      <c r="J18" s="338"/>
    </row>
    <row r="19" spans="2:10">
      <c r="B19" s="3" t="s">
        <v>196</v>
      </c>
    </row>
    <row r="20" spans="2:10">
      <c r="B20" s="205" t="s">
        <v>18</v>
      </c>
    </row>
  </sheetData>
  <mergeCells count="3">
    <mergeCell ref="B8:B9"/>
    <mergeCell ref="D8:I8"/>
    <mergeCell ref="J8:J9"/>
  </mergeCell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dimension ref="B1:H28"/>
  <sheetViews>
    <sheetView workbookViewId="0">
      <selection activeCell="B27" sqref="B27:H27"/>
    </sheetView>
  </sheetViews>
  <sheetFormatPr defaultRowHeight="12"/>
  <cols>
    <col min="1" max="1" width="9.140625" style="3"/>
    <col min="2" max="2" width="38.42578125" style="3" customWidth="1"/>
    <col min="3" max="3" width="9.5703125" style="3" customWidth="1"/>
    <col min="4" max="4" width="8.28515625" style="3" customWidth="1"/>
    <col min="5" max="5" width="8.140625" style="3" customWidth="1"/>
    <col min="6" max="6" width="9.85546875" style="3" customWidth="1"/>
    <col min="7" max="7" width="11.5703125" style="3" customWidth="1"/>
    <col min="8" max="8" width="11.140625" style="3" customWidth="1"/>
    <col min="9" max="16384" width="9.140625" style="3"/>
  </cols>
  <sheetData>
    <row r="1" spans="2:8" ht="15" customHeight="1"/>
    <row r="2" spans="2:8" ht="15" customHeight="1"/>
    <row r="3" spans="2:8" ht="15" customHeight="1"/>
    <row r="4" spans="2:8" ht="15" customHeight="1"/>
    <row r="5" spans="2:8" ht="15" customHeight="1"/>
    <row r="6" spans="2:8" ht="15" customHeight="1">
      <c r="B6" s="6" t="s">
        <v>3123</v>
      </c>
    </row>
    <row r="7" spans="2:8" ht="15" customHeight="1">
      <c r="B7" s="407" t="s">
        <v>56</v>
      </c>
    </row>
    <row r="8" spans="2:8" ht="15" customHeight="1">
      <c r="B8" s="2744" t="s">
        <v>193</v>
      </c>
      <c r="C8" s="2746" t="s">
        <v>2700</v>
      </c>
      <c r="D8" s="2748"/>
      <c r="E8" s="2748"/>
      <c r="F8" s="2748"/>
      <c r="G8" s="2749"/>
      <c r="H8" s="2746" t="s">
        <v>3150</v>
      </c>
    </row>
    <row r="9" spans="2:8" ht="15" customHeight="1">
      <c r="B9" s="2745"/>
      <c r="C9" s="2747" t="s">
        <v>129</v>
      </c>
      <c r="D9" s="2748" t="s">
        <v>130</v>
      </c>
      <c r="E9" s="2748"/>
      <c r="F9" s="2749"/>
      <c r="G9" s="2766" t="s">
        <v>203</v>
      </c>
      <c r="H9" s="2765"/>
    </row>
    <row r="10" spans="2:8" ht="15" customHeight="1">
      <c r="B10" s="2775"/>
      <c r="C10" s="2735"/>
      <c r="D10" s="311" t="s">
        <v>133</v>
      </c>
      <c r="E10" s="401" t="s">
        <v>135</v>
      </c>
      <c r="F10" s="313" t="s">
        <v>6</v>
      </c>
      <c r="G10" s="2735"/>
      <c r="H10" s="2756"/>
    </row>
    <row r="11" spans="2:8" ht="15" customHeight="1">
      <c r="B11" s="438" t="s">
        <v>127</v>
      </c>
      <c r="C11" s="437">
        <v>1300.5333680000001</v>
      </c>
      <c r="D11" s="437">
        <v>550.13318600000002</v>
      </c>
      <c r="E11" s="437">
        <v>0</v>
      </c>
      <c r="F11" s="437">
        <v>550.13318600000002</v>
      </c>
      <c r="G11" s="437">
        <v>1445.54773</v>
      </c>
      <c r="H11" s="439">
        <v>96.070085023172297</v>
      </c>
    </row>
    <row r="12" spans="2:8" ht="15" customHeight="1">
      <c r="B12" s="264" t="s">
        <v>3289</v>
      </c>
      <c r="C12" s="262">
        <v>975.88871700000004</v>
      </c>
      <c r="D12" s="262">
        <v>38.977511999999997</v>
      </c>
      <c r="E12" s="262">
        <v>0</v>
      </c>
      <c r="F12" s="262">
        <v>38.977511999999997</v>
      </c>
      <c r="G12" s="262">
        <v>1014.866229</v>
      </c>
      <c r="H12" s="263">
        <v>67.447295501737798</v>
      </c>
    </row>
    <row r="13" spans="2:8" ht="15" customHeight="1">
      <c r="B13" s="264" t="s">
        <v>248</v>
      </c>
      <c r="C13" s="262">
        <v>181.12943000000001</v>
      </c>
      <c r="D13" s="262">
        <v>184.21814499999999</v>
      </c>
      <c r="E13" s="262">
        <v>0</v>
      </c>
      <c r="F13" s="262">
        <v>184.21814499999999</v>
      </c>
      <c r="G13" s="262">
        <v>365.34757500000001</v>
      </c>
      <c r="H13" s="263">
        <v>24.280742769565801</v>
      </c>
    </row>
    <row r="14" spans="2:8" ht="15" customHeight="1">
      <c r="B14" s="264" t="s">
        <v>251</v>
      </c>
      <c r="C14" s="262">
        <v>0.26673000000000002</v>
      </c>
      <c r="D14" s="262">
        <v>2.264E-2</v>
      </c>
      <c r="E14" s="262">
        <v>0</v>
      </c>
      <c r="F14" s="262">
        <v>2.264E-2</v>
      </c>
      <c r="G14" s="262">
        <v>0.28937000000000002</v>
      </c>
      <c r="H14" s="263">
        <v>1.92313265942145E-2</v>
      </c>
    </row>
    <row r="15" spans="2:8" ht="15" customHeight="1">
      <c r="B15" s="264" t="s">
        <v>252</v>
      </c>
      <c r="C15" s="262">
        <v>126.714814</v>
      </c>
      <c r="D15" s="262">
        <v>298.793543</v>
      </c>
      <c r="E15" s="262">
        <v>0</v>
      </c>
      <c r="F15" s="262">
        <v>298.793543</v>
      </c>
      <c r="G15" s="262">
        <v>20.389533</v>
      </c>
      <c r="H15" s="263">
        <v>1.3550740167485</v>
      </c>
    </row>
    <row r="16" spans="2:8" ht="15" customHeight="1">
      <c r="B16" s="264" t="s">
        <v>201</v>
      </c>
      <c r="C16" s="262">
        <v>0</v>
      </c>
      <c r="D16" s="262">
        <v>0</v>
      </c>
      <c r="E16" s="262">
        <v>0</v>
      </c>
      <c r="F16" s="262">
        <v>0</v>
      </c>
      <c r="G16" s="262">
        <v>0</v>
      </c>
      <c r="H16" s="263">
        <v>0</v>
      </c>
    </row>
    <row r="17" spans="2:8" ht="15" customHeight="1">
      <c r="B17" s="264" t="s">
        <v>253</v>
      </c>
      <c r="C17" s="262">
        <v>16.533677000000001</v>
      </c>
      <c r="D17" s="262">
        <v>28.121345999999999</v>
      </c>
      <c r="E17" s="262">
        <v>0</v>
      </c>
      <c r="F17" s="262">
        <v>28.121345999999999</v>
      </c>
      <c r="G17" s="262">
        <v>44.655023</v>
      </c>
      <c r="H17" s="263">
        <v>2.9677414085259701</v>
      </c>
    </row>
    <row r="18" spans="2:8" ht="15" customHeight="1">
      <c r="B18" s="396" t="s">
        <v>128</v>
      </c>
      <c r="C18" s="393">
        <v>32.182774999999999</v>
      </c>
      <c r="D18" s="393">
        <v>55.412824999999998</v>
      </c>
      <c r="E18" s="393">
        <v>0</v>
      </c>
      <c r="F18" s="393">
        <v>55.412824999999998</v>
      </c>
      <c r="G18" s="393">
        <v>59.132660000000001</v>
      </c>
      <c r="H18" s="397">
        <v>3.9299149768277402</v>
      </c>
    </row>
    <row r="19" spans="2:8" ht="15" customHeight="1">
      <c r="B19" s="264" t="s">
        <v>254</v>
      </c>
      <c r="C19" s="262">
        <v>23.066569999999999</v>
      </c>
      <c r="D19" s="262">
        <v>35.685533</v>
      </c>
      <c r="E19" s="262">
        <v>0</v>
      </c>
      <c r="F19" s="262">
        <v>35.685533</v>
      </c>
      <c r="G19" s="262">
        <v>58.752102999999998</v>
      </c>
      <c r="H19" s="263">
        <v>3.9046234263742901</v>
      </c>
    </row>
    <row r="20" spans="2:8" ht="15" customHeight="1">
      <c r="B20" s="264" t="s">
        <v>255</v>
      </c>
      <c r="C20" s="262">
        <v>9.1162050000000008</v>
      </c>
      <c r="D20" s="262">
        <v>19.727291999999998</v>
      </c>
      <c r="E20" s="262">
        <v>0</v>
      </c>
      <c r="F20" s="262">
        <v>19.727291999999998</v>
      </c>
      <c r="G20" s="262">
        <v>0.38055699999999598</v>
      </c>
      <c r="H20" s="263">
        <v>2.52915504534485E-2</v>
      </c>
    </row>
    <row r="21" spans="2:8" ht="15" customHeight="1">
      <c r="B21" s="264" t="s">
        <v>256</v>
      </c>
      <c r="C21" s="262">
        <v>0</v>
      </c>
      <c r="D21" s="262">
        <v>0</v>
      </c>
      <c r="E21" s="262">
        <v>0</v>
      </c>
      <c r="F21" s="262">
        <v>0</v>
      </c>
      <c r="G21" s="262">
        <v>0</v>
      </c>
      <c r="H21" s="263">
        <v>0</v>
      </c>
    </row>
    <row r="22" spans="2:8" ht="15" customHeight="1">
      <c r="B22" s="264" t="s">
        <v>257</v>
      </c>
      <c r="C22" s="262">
        <v>0</v>
      </c>
      <c r="D22" s="262">
        <v>0</v>
      </c>
      <c r="E22" s="262">
        <v>0</v>
      </c>
      <c r="F22" s="262">
        <v>0</v>
      </c>
      <c r="G22" s="262">
        <v>0</v>
      </c>
      <c r="H22" s="263">
        <v>0</v>
      </c>
    </row>
    <row r="23" spans="2:8" ht="15" customHeight="1">
      <c r="B23" s="264" t="s">
        <v>258</v>
      </c>
      <c r="C23" s="262">
        <v>0</v>
      </c>
      <c r="D23" s="262">
        <v>0</v>
      </c>
      <c r="E23" s="262">
        <v>0</v>
      </c>
      <c r="F23" s="262">
        <v>0</v>
      </c>
      <c r="G23" s="262"/>
      <c r="H23" s="263">
        <v>0</v>
      </c>
    </row>
    <row r="24" spans="2:8" ht="15" customHeight="1">
      <c r="B24" s="278" t="s">
        <v>205</v>
      </c>
      <c r="C24" s="359" t="s">
        <v>177</v>
      </c>
      <c r="D24" s="359" t="s">
        <v>177</v>
      </c>
      <c r="E24" s="359" t="s">
        <v>177</v>
      </c>
      <c r="F24" s="359" t="s">
        <v>177</v>
      </c>
      <c r="G24" s="359">
        <v>433.58176400000002</v>
      </c>
      <c r="H24" s="413" t="s">
        <v>177</v>
      </c>
    </row>
    <row r="25" spans="2:8" ht="15" customHeight="1">
      <c r="B25" s="398" t="s">
        <v>259</v>
      </c>
      <c r="C25" s="371">
        <v>1332.7161430000001</v>
      </c>
      <c r="D25" s="371">
        <v>605.54601100000002</v>
      </c>
      <c r="E25" s="371">
        <v>0</v>
      </c>
      <c r="F25" s="371">
        <v>605.54601100000002</v>
      </c>
      <c r="G25" s="371">
        <v>1504.68039</v>
      </c>
      <c r="H25" s="399">
        <v>100</v>
      </c>
    </row>
    <row r="26" spans="2:8" ht="15" customHeight="1">
      <c r="B26" s="400" t="s">
        <v>260</v>
      </c>
      <c r="C26" s="361">
        <v>1332.7161430000001</v>
      </c>
      <c r="D26" s="361">
        <v>605.54601100000002</v>
      </c>
      <c r="E26" s="361">
        <v>0</v>
      </c>
      <c r="F26" s="361">
        <v>605.54601100000002</v>
      </c>
      <c r="G26" s="361">
        <v>1504.68039</v>
      </c>
      <c r="H26" s="362" t="s">
        <v>177</v>
      </c>
    </row>
    <row r="27" spans="2:8" ht="15" customHeight="1">
      <c r="B27" s="2810" t="s">
        <v>195</v>
      </c>
      <c r="C27" s="2810"/>
      <c r="D27" s="2810"/>
      <c r="E27" s="2810"/>
      <c r="F27" s="2810"/>
      <c r="G27" s="2810"/>
      <c r="H27" s="2810"/>
    </row>
    <row r="28" spans="2:8">
      <c r="B28" s="205" t="s">
        <v>18</v>
      </c>
    </row>
  </sheetData>
  <mergeCells count="7">
    <mergeCell ref="B27:H27"/>
    <mergeCell ref="B8:B10"/>
    <mergeCell ref="H8:H10"/>
    <mergeCell ref="C8:G8"/>
    <mergeCell ref="C9:C10"/>
    <mergeCell ref="D9:F9"/>
    <mergeCell ref="G9:G10"/>
  </mergeCell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2"/>
  <dimension ref="B1:D30"/>
  <sheetViews>
    <sheetView workbookViewId="0">
      <selection activeCell="I28" sqref="I28"/>
    </sheetView>
  </sheetViews>
  <sheetFormatPr defaultRowHeight="12"/>
  <cols>
    <col min="1" max="1" width="9.140625" style="3"/>
    <col min="2" max="2" width="73.42578125" style="3" customWidth="1"/>
    <col min="3" max="3" width="11" style="3" customWidth="1"/>
    <col min="4" max="4" width="11.140625" style="3" customWidth="1"/>
    <col min="5" max="16384" width="9.140625" style="3"/>
  </cols>
  <sheetData>
    <row r="1" spans="2:4" ht="15" customHeight="1"/>
    <row r="2" spans="2:4" ht="15" customHeight="1"/>
    <row r="3" spans="2:4" ht="15" customHeight="1"/>
    <row r="4" spans="2:4" ht="15" customHeight="1"/>
    <row r="5" spans="2:4" ht="15" customHeight="1"/>
    <row r="6" spans="2:4" ht="15" customHeight="1">
      <c r="B6" s="6" t="s">
        <v>3122</v>
      </c>
    </row>
    <row r="7" spans="2:4" ht="15" customHeight="1">
      <c r="B7" s="407" t="s">
        <v>56</v>
      </c>
    </row>
    <row r="8" spans="2:4" ht="24.95" customHeight="1">
      <c r="B8" s="318" t="s">
        <v>194</v>
      </c>
      <c r="C8" s="285" t="s">
        <v>2697</v>
      </c>
      <c r="D8" s="319" t="s">
        <v>1039</v>
      </c>
    </row>
    <row r="9" spans="2:4" ht="15" customHeight="1">
      <c r="B9" s="402" t="s">
        <v>2771</v>
      </c>
      <c r="C9" s="314">
        <v>1938.262154</v>
      </c>
      <c r="D9" s="320">
        <v>100</v>
      </c>
    </row>
    <row r="10" spans="2:4" ht="15" customHeight="1">
      <c r="B10" s="330" t="s">
        <v>1044</v>
      </c>
      <c r="C10" s="262">
        <v>6.2433620000000003</v>
      </c>
      <c r="D10" s="263">
        <v>0.32211132983820301</v>
      </c>
    </row>
    <row r="11" spans="2:4" ht="15" customHeight="1">
      <c r="B11" s="330" t="s">
        <v>360</v>
      </c>
      <c r="C11" s="262">
        <v>973.240543</v>
      </c>
      <c r="D11" s="263">
        <v>50.212018069460797</v>
      </c>
    </row>
    <row r="12" spans="2:4" ht="15" customHeight="1">
      <c r="B12" s="330" t="s">
        <v>390</v>
      </c>
      <c r="C12" s="262">
        <v>131.51226399999999</v>
      </c>
      <c r="D12" s="263">
        <v>6.7850607168177701</v>
      </c>
    </row>
    <row r="13" spans="2:4" ht="15" customHeight="1">
      <c r="B13" s="330" t="s">
        <v>262</v>
      </c>
      <c r="C13" s="262">
        <v>511.98517399999997</v>
      </c>
      <c r="D13" s="263">
        <v>26.414650512750001</v>
      </c>
    </row>
    <row r="14" spans="2:4" ht="15" customHeight="1">
      <c r="B14" s="330" t="s">
        <v>391</v>
      </c>
      <c r="C14" s="262">
        <v>285.39506899999998</v>
      </c>
      <c r="D14" s="263">
        <v>14.724275991822299</v>
      </c>
    </row>
    <row r="15" spans="2:4" ht="15" customHeight="1">
      <c r="B15" s="330" t="s">
        <v>392</v>
      </c>
      <c r="C15" s="262">
        <v>5.0000000000000001E-3</v>
      </c>
      <c r="D15" s="263">
        <v>2.5796304125742098E-4</v>
      </c>
    </row>
    <row r="16" spans="2:4" ht="15" customHeight="1">
      <c r="B16" s="330" t="s">
        <v>274</v>
      </c>
      <c r="C16" s="262">
        <v>21.361443000000001</v>
      </c>
      <c r="D16" s="263">
        <v>1.1020925603854099</v>
      </c>
    </row>
    <row r="17" spans="2:4" ht="15" customHeight="1">
      <c r="B17" s="330" t="s">
        <v>275</v>
      </c>
      <c r="C17" s="262">
        <v>5.4855989999999997</v>
      </c>
      <c r="D17" s="263">
        <v>0.28301636023173399</v>
      </c>
    </row>
    <row r="18" spans="2:4" ht="15" customHeight="1">
      <c r="B18" s="330" t="s">
        <v>276</v>
      </c>
      <c r="C18" s="262">
        <v>2.967193</v>
      </c>
      <c r="D18" s="263">
        <v>0.153085226055546</v>
      </c>
    </row>
    <row r="19" spans="2:4" ht="15" customHeight="1">
      <c r="B19" s="330" t="s">
        <v>382</v>
      </c>
      <c r="C19" s="262">
        <v>0.04</v>
      </c>
      <c r="D19" s="263">
        <v>2.06370433005937E-3</v>
      </c>
    </row>
    <row r="20" spans="2:4" ht="15" customHeight="1">
      <c r="B20" s="330" t="s">
        <v>207</v>
      </c>
      <c r="C20" s="262">
        <v>2.6506999999999999E-2</v>
      </c>
      <c r="D20" s="263">
        <v>1.36756526692209E-3</v>
      </c>
    </row>
    <row r="21" spans="2:4" ht="15" customHeight="1">
      <c r="B21" s="402" t="s">
        <v>267</v>
      </c>
      <c r="C21" s="307">
        <v>1938.262154</v>
      </c>
      <c r="D21" s="403" t="s">
        <v>177</v>
      </c>
    </row>
    <row r="22" spans="2:4" ht="15" customHeight="1">
      <c r="B22" s="367" t="s">
        <v>204</v>
      </c>
      <c r="C22" s="262">
        <v>433.58176400000002</v>
      </c>
      <c r="D22" s="263" t="s">
        <v>177</v>
      </c>
    </row>
    <row r="23" spans="2:4" ht="15" customHeight="1">
      <c r="B23" s="379" t="s">
        <v>259</v>
      </c>
      <c r="C23" s="371">
        <v>1504.68039</v>
      </c>
      <c r="D23" s="404" t="s">
        <v>177</v>
      </c>
    </row>
    <row r="24" spans="2:4" ht="15" customHeight="1">
      <c r="B24" s="409" t="s">
        <v>260</v>
      </c>
      <c r="C24" s="373">
        <v>1504.68039</v>
      </c>
      <c r="D24" s="418" t="s">
        <v>177</v>
      </c>
    </row>
    <row r="25" spans="2:4" ht="15" customHeight="1">
      <c r="B25" s="417" t="s">
        <v>200</v>
      </c>
      <c r="C25" s="263" t="s">
        <v>177</v>
      </c>
      <c r="D25" s="263"/>
    </row>
    <row r="26" spans="2:4" ht="15" customHeight="1">
      <c r="B26" s="330" t="s">
        <v>282</v>
      </c>
      <c r="C26" s="263"/>
      <c r="D26" s="263"/>
    </row>
    <row r="27" spans="2:4" ht="15" customHeight="1">
      <c r="B27" s="330" t="s">
        <v>283</v>
      </c>
      <c r="C27" s="263"/>
      <c r="D27" s="263"/>
    </row>
    <row r="28" spans="2:4" ht="15" customHeight="1">
      <c r="B28" s="337" t="s">
        <v>284</v>
      </c>
      <c r="C28" s="338">
        <v>0</v>
      </c>
      <c r="D28" s="338"/>
    </row>
    <row r="29" spans="2:4" ht="24" customHeight="1">
      <c r="B29" s="2784" t="s">
        <v>2811</v>
      </c>
      <c r="C29" s="2784"/>
      <c r="D29" s="2784"/>
    </row>
    <row r="30" spans="2:4">
      <c r="B30" s="205" t="s">
        <v>18</v>
      </c>
    </row>
  </sheetData>
  <mergeCells count="1">
    <mergeCell ref="B29:D29"/>
  </mergeCell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3"/>
  <dimension ref="B1:F33"/>
  <sheetViews>
    <sheetView workbookViewId="0">
      <selection activeCell="C33" sqref="C33"/>
    </sheetView>
  </sheetViews>
  <sheetFormatPr defaultRowHeight="12"/>
  <cols>
    <col min="1" max="1" width="9.140625" style="3"/>
    <col min="2" max="2" width="43" style="3" customWidth="1"/>
    <col min="3" max="4" width="12.7109375" style="3" customWidth="1"/>
    <col min="5" max="6" width="9.710937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6" t="s">
        <v>3121</v>
      </c>
    </row>
    <row r="7" spans="2:6" ht="15" customHeight="1">
      <c r="B7" s="407" t="s">
        <v>56</v>
      </c>
    </row>
    <row r="8" spans="2:6" ht="15" customHeight="1">
      <c r="B8" s="2811"/>
      <c r="C8" s="281">
        <v>2019</v>
      </c>
      <c r="D8" s="281">
        <v>2020</v>
      </c>
      <c r="E8" s="2813" t="s">
        <v>178</v>
      </c>
      <c r="F8" s="2814" t="s">
        <v>2695</v>
      </c>
    </row>
    <row r="9" spans="2:6" ht="15" customHeight="1">
      <c r="B9" s="2812"/>
      <c r="C9" s="283" t="s">
        <v>120</v>
      </c>
      <c r="D9" s="283" t="s">
        <v>180</v>
      </c>
      <c r="E9" s="2770"/>
      <c r="F9" s="2815"/>
    </row>
    <row r="10" spans="2:6" ht="15" customHeight="1">
      <c r="B10" s="1840" t="s">
        <v>129</v>
      </c>
      <c r="C10" s="1986">
        <v>304.18622855293802</v>
      </c>
      <c r="D10" s="1986">
        <v>367.31056899999999</v>
      </c>
      <c r="E10" s="1986">
        <v>20.751873201937698</v>
      </c>
      <c r="F10" s="1987">
        <v>47.2812928031097</v>
      </c>
    </row>
    <row r="11" spans="2:6" ht="15" customHeight="1">
      <c r="B11" s="261" t="s">
        <v>118</v>
      </c>
      <c r="C11" s="262">
        <v>267.64915523185999</v>
      </c>
      <c r="D11" s="262">
        <v>305.53238099999999</v>
      </c>
      <c r="E11" s="262">
        <v>14.154061400015401</v>
      </c>
      <c r="F11" s="263">
        <v>39.329023409866203</v>
      </c>
    </row>
    <row r="12" spans="2:6" ht="15" customHeight="1">
      <c r="B12" s="264" t="s">
        <v>183</v>
      </c>
      <c r="C12" s="262">
        <v>264.04251372255101</v>
      </c>
      <c r="D12" s="262">
        <v>296.62069500000001</v>
      </c>
      <c r="E12" s="262">
        <v>12.3382332709047</v>
      </c>
      <c r="F12" s="263">
        <v>38.181885073274103</v>
      </c>
    </row>
    <row r="13" spans="2:6" ht="15" customHeight="1">
      <c r="B13" s="265" t="s">
        <v>277</v>
      </c>
      <c r="C13" s="262">
        <v>43.167318151656197</v>
      </c>
      <c r="D13" s="262">
        <v>72.997919999999993</v>
      </c>
      <c r="E13" s="262">
        <v>69.104598399053501</v>
      </c>
      <c r="F13" s="263">
        <v>9.3965061744193292</v>
      </c>
    </row>
    <row r="14" spans="2:6" ht="15" customHeight="1">
      <c r="B14" s="265" t="s">
        <v>278</v>
      </c>
      <c r="C14" s="262">
        <v>220.87519557089499</v>
      </c>
      <c r="D14" s="262">
        <v>223.62277499999999</v>
      </c>
      <c r="E14" s="262">
        <v>1.2439511018896601</v>
      </c>
      <c r="F14" s="263">
        <v>28.785378898854699</v>
      </c>
    </row>
    <row r="15" spans="2:6" ht="15" customHeight="1">
      <c r="B15" s="265" t="s">
        <v>393</v>
      </c>
      <c r="C15" s="262">
        <v>3.6938265708948999</v>
      </c>
      <c r="D15" s="262">
        <v>4</v>
      </c>
      <c r="E15" s="262">
        <v>8.2887873382459798</v>
      </c>
      <c r="F15" s="263">
        <v>0.51489172154052298</v>
      </c>
    </row>
    <row r="16" spans="2:6" ht="15" customHeight="1">
      <c r="B16" s="265" t="s">
        <v>394</v>
      </c>
      <c r="C16" s="262">
        <v>186.2</v>
      </c>
      <c r="D16" s="262">
        <v>189.927718</v>
      </c>
      <c r="E16" s="262">
        <v>2.00199677765842</v>
      </c>
      <c r="F16" s="263">
        <v>24.4480524223207</v>
      </c>
    </row>
    <row r="17" spans="2:6" ht="15" customHeight="1">
      <c r="B17" s="265" t="s">
        <v>395</v>
      </c>
      <c r="C17" s="262">
        <v>186.2</v>
      </c>
      <c r="D17" s="262">
        <v>189.927718</v>
      </c>
      <c r="E17" s="262">
        <v>2.00199677765842</v>
      </c>
      <c r="F17" s="263">
        <v>24.4480524223207</v>
      </c>
    </row>
    <row r="18" spans="2:6" ht="15" customHeight="1">
      <c r="B18" s="265" t="s">
        <v>396</v>
      </c>
      <c r="C18" s="262">
        <v>30.981369000000001</v>
      </c>
      <c r="D18" s="262">
        <v>29.695056999999998</v>
      </c>
      <c r="E18" s="262">
        <v>-4.15188883357607</v>
      </c>
      <c r="F18" s="263">
        <v>3.8224347549934898</v>
      </c>
    </row>
    <row r="19" spans="2:6" ht="15" customHeight="1">
      <c r="B19" s="264" t="s">
        <v>184</v>
      </c>
      <c r="C19" s="262">
        <v>3.6066415093090098</v>
      </c>
      <c r="D19" s="262">
        <v>8.9116859999999996</v>
      </c>
      <c r="E19" s="262">
        <v>147.090984146838</v>
      </c>
      <c r="F19" s="263">
        <v>1.1471383365921399</v>
      </c>
    </row>
    <row r="20" spans="2:6" ht="15" customHeight="1">
      <c r="B20" s="261" t="s">
        <v>119</v>
      </c>
      <c r="C20" s="262">
        <v>36.537073321077699</v>
      </c>
      <c r="D20" s="262">
        <v>61.778188</v>
      </c>
      <c r="E20" s="262">
        <v>69.083570151091294</v>
      </c>
      <c r="F20" s="263">
        <v>7.95226939324351</v>
      </c>
    </row>
    <row r="21" spans="2:6" ht="15" customHeight="1">
      <c r="B21" s="218" t="s">
        <v>280</v>
      </c>
      <c r="C21" s="262">
        <v>34.610292469599301</v>
      </c>
      <c r="D21" s="262">
        <v>47.416083999999998</v>
      </c>
      <c r="E21" s="262">
        <v>36.999951796561703</v>
      </c>
      <c r="F21" s="263">
        <v>6.1035372798675098</v>
      </c>
    </row>
    <row r="22" spans="2:6" ht="15" customHeight="1">
      <c r="B22" s="218" t="s">
        <v>281</v>
      </c>
      <c r="C22" s="262">
        <v>1.9267808514784099</v>
      </c>
      <c r="D22" s="262">
        <v>14.362104</v>
      </c>
      <c r="E22" s="262">
        <v>645.39374776223497</v>
      </c>
      <c r="F22" s="263">
        <v>1.84873211337601</v>
      </c>
    </row>
    <row r="23" spans="2:6" ht="15" customHeight="1">
      <c r="B23" s="1870" t="s">
        <v>181</v>
      </c>
      <c r="C23" s="1871">
        <v>85.040736635913404</v>
      </c>
      <c r="D23" s="1871">
        <v>114.896624</v>
      </c>
      <c r="E23" s="1872">
        <v>35.107747821975202</v>
      </c>
      <c r="F23" s="1873">
        <v>14.7898301326385</v>
      </c>
    </row>
    <row r="24" spans="2:6" ht="15" customHeight="1">
      <c r="B24" s="1840" t="s">
        <v>182</v>
      </c>
      <c r="C24" s="1841">
        <v>290.29075474739602</v>
      </c>
      <c r="D24" s="1841">
        <v>294.655171</v>
      </c>
      <c r="E24" s="1894">
        <v>1.5034637449622701</v>
      </c>
      <c r="F24" s="1842">
        <v>37.9288770642518</v>
      </c>
    </row>
    <row r="25" spans="2:6" ht="15" customHeight="1">
      <c r="B25" s="323" t="s">
        <v>198</v>
      </c>
      <c r="C25" s="375">
        <v>240.67091337111</v>
      </c>
      <c r="D25" s="375">
        <v>263.11522200000002</v>
      </c>
      <c r="E25" s="376" t="s">
        <v>177</v>
      </c>
      <c r="F25" s="377" t="s">
        <v>177</v>
      </c>
    </row>
    <row r="26" spans="2:6" ht="15" customHeight="1">
      <c r="B26" s="1988" t="s">
        <v>259</v>
      </c>
      <c r="C26" s="1871">
        <v>448.47625056513698</v>
      </c>
      <c r="D26" s="1871">
        <v>523.37658599999997</v>
      </c>
      <c r="E26" s="1872">
        <v>16.701070645430899</v>
      </c>
      <c r="F26" s="1873" t="s">
        <v>177</v>
      </c>
    </row>
    <row r="27" spans="2:6" ht="15" customHeight="1">
      <c r="B27" s="1989" t="s">
        <v>260</v>
      </c>
      <c r="C27" s="1841">
        <v>438.846806565137</v>
      </c>
      <c r="D27" s="1841">
        <v>513.74714200000005</v>
      </c>
      <c r="E27" s="1894" t="s">
        <v>177</v>
      </c>
      <c r="F27" s="1842" t="s">
        <v>177</v>
      </c>
    </row>
    <row r="28" spans="2:6" ht="15" customHeight="1">
      <c r="B28" s="327" t="s">
        <v>200</v>
      </c>
      <c r="C28" s="263" t="s">
        <v>177</v>
      </c>
      <c r="D28" s="263" t="s">
        <v>177</v>
      </c>
      <c r="E28" s="1895"/>
      <c r="F28" s="406"/>
    </row>
    <row r="29" spans="2:6" ht="15" customHeight="1">
      <c r="B29" s="330" t="s">
        <v>282</v>
      </c>
      <c r="C29" s="263">
        <v>4.1849999999999996</v>
      </c>
      <c r="D29" s="263">
        <v>4.1849999999999996</v>
      </c>
      <c r="E29" s="423"/>
      <c r="F29" s="406"/>
    </row>
    <row r="30" spans="2:6" ht="15" customHeight="1">
      <c r="B30" s="330" t="s">
        <v>283</v>
      </c>
      <c r="C30" s="263">
        <v>5.4444439999999998</v>
      </c>
      <c r="D30" s="263">
        <v>5.4444439999999998</v>
      </c>
      <c r="E30" s="423"/>
      <c r="F30" s="406"/>
    </row>
    <row r="31" spans="2:6" ht="15" customHeight="1">
      <c r="B31" s="331" t="s">
        <v>284</v>
      </c>
      <c r="C31" s="353">
        <v>0</v>
      </c>
      <c r="D31" s="353">
        <v>0</v>
      </c>
      <c r="E31" s="426"/>
      <c r="F31" s="425"/>
    </row>
    <row r="32" spans="2:6" ht="25.5" customHeight="1">
      <c r="B32" s="2759" t="s">
        <v>3081</v>
      </c>
      <c r="C32" s="2759"/>
      <c r="D32" s="2759"/>
      <c r="E32" s="2759"/>
      <c r="F32" s="2759"/>
    </row>
    <row r="33" spans="2:2">
      <c r="B33" s="205" t="s">
        <v>18</v>
      </c>
    </row>
  </sheetData>
  <mergeCells count="4">
    <mergeCell ref="B8:B9"/>
    <mergeCell ref="E8:E9"/>
    <mergeCell ref="F8:F9"/>
    <mergeCell ref="B32:F32"/>
  </mergeCells>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4"/>
  <dimension ref="B1:J21"/>
  <sheetViews>
    <sheetView workbookViewId="0">
      <selection activeCell="B6" sqref="B6"/>
    </sheetView>
  </sheetViews>
  <sheetFormatPr defaultRowHeight="12"/>
  <cols>
    <col min="1" max="1" width="9.140625" style="3"/>
    <col min="2" max="2" width="33.7109375" style="3" customWidth="1"/>
    <col min="3" max="3" width="10.7109375" style="3" customWidth="1"/>
    <col min="4" max="4" width="9.5703125" style="3" customWidth="1"/>
    <col min="5" max="5" width="9.85546875" style="3" customWidth="1"/>
    <col min="6" max="6" width="13.28515625" style="3" customWidth="1"/>
    <col min="7" max="7" width="12.42578125" style="3" customWidth="1"/>
    <col min="8" max="8" width="9.5703125" style="3" customWidth="1"/>
    <col min="9" max="9" width="7.85546875" style="3" customWidth="1"/>
    <col min="10" max="10" width="8.85546875" style="3" customWidth="1"/>
    <col min="11" max="16384" width="9.140625" style="3"/>
  </cols>
  <sheetData>
    <row r="1" spans="2:10" ht="15" customHeight="1"/>
    <row r="2" spans="2:10" ht="15" customHeight="1"/>
    <row r="3" spans="2:10" ht="15" customHeight="1"/>
    <row r="4" spans="2:10" ht="15" customHeight="1"/>
    <row r="5" spans="2:10" ht="15" customHeight="1"/>
    <row r="6" spans="2:10" ht="15" customHeight="1">
      <c r="B6" s="6" t="s">
        <v>3326</v>
      </c>
    </row>
    <row r="7" spans="2:10" ht="15" customHeight="1">
      <c r="B7" s="407" t="s">
        <v>56</v>
      </c>
    </row>
    <row r="8" spans="2:10" ht="15" customHeight="1">
      <c r="B8" s="2760" t="s">
        <v>177</v>
      </c>
      <c r="C8" s="390">
        <v>2019</v>
      </c>
      <c r="D8" s="2781" t="s">
        <v>2697</v>
      </c>
      <c r="E8" s="2782"/>
      <c r="F8" s="2782"/>
      <c r="G8" s="2782"/>
      <c r="H8" s="2782"/>
      <c r="I8" s="2783"/>
      <c r="J8" s="2695" t="s">
        <v>114</v>
      </c>
    </row>
    <row r="9" spans="2:10" ht="24.95" customHeight="1">
      <c r="B9" s="2765"/>
      <c r="C9" s="391" t="s">
        <v>120</v>
      </c>
      <c r="D9" s="365" t="s">
        <v>2698</v>
      </c>
      <c r="E9" s="392" t="s">
        <v>190</v>
      </c>
      <c r="F9" s="392" t="s">
        <v>188</v>
      </c>
      <c r="G9" s="392" t="s">
        <v>1037</v>
      </c>
      <c r="H9" s="392" t="s">
        <v>191</v>
      </c>
      <c r="I9" s="392" t="s">
        <v>6</v>
      </c>
      <c r="J9" s="2764"/>
    </row>
    <row r="10" spans="2:10" ht="15" customHeight="1">
      <c r="B10" s="340" t="s">
        <v>192</v>
      </c>
      <c r="C10" s="380">
        <v>85.040736635913404</v>
      </c>
      <c r="D10" s="380">
        <v>31.024104000000001</v>
      </c>
      <c r="E10" s="380">
        <v>73.386219999999994</v>
      </c>
      <c r="F10" s="380">
        <v>6.4003379999999996</v>
      </c>
      <c r="G10" s="380">
        <v>4.0859620000000003</v>
      </c>
      <c r="H10" s="380"/>
      <c r="I10" s="381">
        <v>114.896624</v>
      </c>
      <c r="J10" s="381">
        <v>35.107747821975302</v>
      </c>
    </row>
    <row r="11" spans="2:10" ht="15" customHeight="1">
      <c r="B11" s="344" t="s">
        <v>126</v>
      </c>
      <c r="C11" s="428">
        <v>290.29075474739602</v>
      </c>
      <c r="D11" s="428">
        <v>189.927718</v>
      </c>
      <c r="E11" s="428">
        <v>63.425829999999998</v>
      </c>
      <c r="F11" s="428">
        <v>1.593261</v>
      </c>
      <c r="G11" s="428">
        <v>39.708362000000001</v>
      </c>
      <c r="H11" s="428"/>
      <c r="I11" s="429">
        <v>294.655171</v>
      </c>
      <c r="J11" s="429">
        <v>1.5034637449622701</v>
      </c>
    </row>
    <row r="12" spans="2:10" ht="15" customHeight="1">
      <c r="B12" s="451" t="s">
        <v>268</v>
      </c>
      <c r="C12" s="448">
        <v>375.33149138330901</v>
      </c>
      <c r="D12" s="448">
        <v>220.95182199999999</v>
      </c>
      <c r="E12" s="448">
        <v>136.81205</v>
      </c>
      <c r="F12" s="448">
        <v>7.9935989999999997</v>
      </c>
      <c r="G12" s="448">
        <v>43.794324000000003</v>
      </c>
      <c r="H12" s="448"/>
      <c r="I12" s="449">
        <v>409.55179500000003</v>
      </c>
      <c r="J12" s="452" t="s">
        <v>177</v>
      </c>
    </row>
    <row r="13" spans="2:10" ht="15" customHeight="1">
      <c r="B13" s="348" t="s">
        <v>198</v>
      </c>
      <c r="C13" s="296">
        <v>9.8975838857630105</v>
      </c>
      <c r="D13" s="296">
        <v>0.59499999999999997</v>
      </c>
      <c r="E13" s="296">
        <v>11.834343000000001</v>
      </c>
      <c r="F13" s="296">
        <v>0</v>
      </c>
      <c r="G13" s="296">
        <v>0</v>
      </c>
      <c r="H13" s="296"/>
      <c r="I13" s="296">
        <v>12.429342999999999</v>
      </c>
      <c r="J13" s="450" t="s">
        <v>177</v>
      </c>
    </row>
    <row r="14" spans="2:10" ht="15" customHeight="1">
      <c r="B14" s="433" t="s">
        <v>259</v>
      </c>
      <c r="C14" s="431">
        <v>375.06335149754602</v>
      </c>
      <c r="D14" s="431">
        <v>220.35682199999999</v>
      </c>
      <c r="E14" s="431">
        <v>134.60715099999999</v>
      </c>
      <c r="F14" s="431">
        <v>7.9935989999999997</v>
      </c>
      <c r="G14" s="431">
        <v>43.794324000000003</v>
      </c>
      <c r="H14" s="431"/>
      <c r="I14" s="432">
        <v>406.75189599999999</v>
      </c>
      <c r="J14" s="434" t="s">
        <v>177</v>
      </c>
    </row>
    <row r="15" spans="2:10" ht="15" customHeight="1">
      <c r="B15" s="357" t="s">
        <v>260</v>
      </c>
      <c r="C15" s="384">
        <v>365.43390749754599</v>
      </c>
      <c r="D15" s="384">
        <v>220.35682199999999</v>
      </c>
      <c r="E15" s="384">
        <v>124.977707</v>
      </c>
      <c r="F15" s="384">
        <v>7.9935989999999997</v>
      </c>
      <c r="G15" s="384">
        <v>43.794324000000003</v>
      </c>
      <c r="H15" s="384"/>
      <c r="I15" s="385">
        <v>397.12245200000001</v>
      </c>
      <c r="J15" s="435" t="s">
        <v>177</v>
      </c>
    </row>
    <row r="16" spans="2:10" ht="15" customHeight="1">
      <c r="B16" s="327" t="s">
        <v>200</v>
      </c>
      <c r="C16" s="263" t="s">
        <v>177</v>
      </c>
      <c r="D16" s="263" t="s">
        <v>177</v>
      </c>
      <c r="E16" s="263" t="s">
        <v>177</v>
      </c>
      <c r="F16" s="263" t="s">
        <v>177</v>
      </c>
      <c r="G16" s="263" t="s">
        <v>177</v>
      </c>
      <c r="H16" s="263" t="s">
        <v>177</v>
      </c>
      <c r="I16" s="263" t="s">
        <v>177</v>
      </c>
      <c r="J16" s="263"/>
    </row>
    <row r="17" spans="2:10" ht="15" customHeight="1">
      <c r="B17" s="330" t="s">
        <v>282</v>
      </c>
      <c r="C17" s="263">
        <v>4.1849999999999996</v>
      </c>
      <c r="D17" s="263">
        <v>0</v>
      </c>
      <c r="E17" s="263">
        <v>4.1849999999999996</v>
      </c>
      <c r="F17" s="263">
        <v>0</v>
      </c>
      <c r="G17" s="263">
        <v>0</v>
      </c>
      <c r="H17" s="263">
        <v>0</v>
      </c>
      <c r="I17" s="263">
        <v>4.1849999999999996</v>
      </c>
      <c r="J17" s="263"/>
    </row>
    <row r="18" spans="2:10" ht="15" customHeight="1">
      <c r="B18" s="330" t="s">
        <v>283</v>
      </c>
      <c r="C18" s="263">
        <v>5.4444439999999998</v>
      </c>
      <c r="D18" s="263">
        <v>0</v>
      </c>
      <c r="E18" s="263">
        <v>5.4444439999999998</v>
      </c>
      <c r="F18" s="263">
        <v>0</v>
      </c>
      <c r="G18" s="263">
        <v>0</v>
      </c>
      <c r="H18" s="262">
        <v>0</v>
      </c>
      <c r="I18" s="263">
        <v>5.4444439999999998</v>
      </c>
      <c r="J18" s="263"/>
    </row>
    <row r="19" spans="2:10" ht="15" customHeight="1">
      <c r="B19" s="337" t="s">
        <v>284</v>
      </c>
      <c r="C19" s="338">
        <v>0</v>
      </c>
      <c r="D19" s="338">
        <v>0</v>
      </c>
      <c r="E19" s="338">
        <v>0</v>
      </c>
      <c r="F19" s="436"/>
      <c r="G19" s="436"/>
      <c r="H19" s="436"/>
      <c r="I19" s="338">
        <v>0</v>
      </c>
      <c r="J19" s="338"/>
    </row>
    <row r="20" spans="2:10" ht="15" customHeight="1">
      <c r="B20" s="2816" t="s">
        <v>196</v>
      </c>
      <c r="C20" s="2816"/>
      <c r="D20" s="2816"/>
      <c r="E20" s="2816"/>
      <c r="F20" s="2816"/>
      <c r="G20" s="2816"/>
      <c r="H20" s="2816"/>
      <c r="I20" s="2816"/>
      <c r="J20" s="2816"/>
    </row>
    <row r="21" spans="2:10">
      <c r="B21" s="205" t="s">
        <v>18</v>
      </c>
    </row>
  </sheetData>
  <mergeCells count="4">
    <mergeCell ref="B8:B9"/>
    <mergeCell ref="D8:I8"/>
    <mergeCell ref="J8:J9"/>
    <mergeCell ref="B20:J20"/>
  </mergeCell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5"/>
  <dimension ref="B1:H28"/>
  <sheetViews>
    <sheetView workbookViewId="0">
      <selection activeCell="D20" sqref="D20"/>
    </sheetView>
  </sheetViews>
  <sheetFormatPr defaultRowHeight="12"/>
  <cols>
    <col min="1" max="1" width="9.140625" style="3"/>
    <col min="2" max="2" width="37" style="3" customWidth="1"/>
    <col min="3" max="3" width="10.140625" style="3" customWidth="1"/>
    <col min="4" max="6" width="10.7109375" style="3" customWidth="1"/>
    <col min="7" max="7" width="11.42578125" style="3" customWidth="1"/>
    <col min="8" max="8" width="9.7109375" style="3" customWidth="1"/>
    <col min="9" max="16384" width="9.140625" style="3"/>
  </cols>
  <sheetData>
    <row r="1" spans="2:8" ht="15" customHeight="1"/>
    <row r="2" spans="2:8" ht="15" customHeight="1"/>
    <row r="3" spans="2:8" ht="15" customHeight="1"/>
    <row r="4" spans="2:8" ht="15" customHeight="1"/>
    <row r="5" spans="2:8" ht="15" customHeight="1"/>
    <row r="6" spans="2:8" ht="15" customHeight="1">
      <c r="B6" s="6" t="s">
        <v>3120</v>
      </c>
    </row>
    <row r="7" spans="2:8" ht="15" customHeight="1">
      <c r="B7" s="407" t="s">
        <v>56</v>
      </c>
    </row>
    <row r="8" spans="2:8" ht="15" customHeight="1">
      <c r="B8" s="2744" t="s">
        <v>193</v>
      </c>
      <c r="C8" s="2746" t="s">
        <v>2700</v>
      </c>
      <c r="D8" s="2748"/>
      <c r="E8" s="2748"/>
      <c r="F8" s="2748"/>
      <c r="G8" s="2749"/>
      <c r="H8" s="2746" t="s">
        <v>2695</v>
      </c>
    </row>
    <row r="9" spans="2:8" ht="15" customHeight="1">
      <c r="B9" s="2745"/>
      <c r="C9" s="2747" t="s">
        <v>129</v>
      </c>
      <c r="D9" s="2748" t="s">
        <v>130</v>
      </c>
      <c r="E9" s="2748"/>
      <c r="F9" s="2749"/>
      <c r="G9" s="2766" t="s">
        <v>203</v>
      </c>
      <c r="H9" s="2765"/>
    </row>
    <row r="10" spans="2:8" ht="15" customHeight="1">
      <c r="B10" s="2775"/>
      <c r="C10" s="2735"/>
      <c r="D10" s="311" t="s">
        <v>133</v>
      </c>
      <c r="E10" s="401" t="s">
        <v>135</v>
      </c>
      <c r="F10" s="313" t="s">
        <v>6</v>
      </c>
      <c r="G10" s="2735"/>
      <c r="H10" s="2756"/>
    </row>
    <row r="11" spans="2:8" ht="15" customHeight="1">
      <c r="B11" s="438" t="s">
        <v>127</v>
      </c>
      <c r="C11" s="373">
        <v>341.99050199999999</v>
      </c>
      <c r="D11" s="373">
        <v>101.284431</v>
      </c>
      <c r="E11" s="373">
        <v>278.80249900000001</v>
      </c>
      <c r="F11" s="373">
        <v>380.08693</v>
      </c>
      <c r="G11" s="373">
        <v>465.43056899999999</v>
      </c>
      <c r="H11" s="1990">
        <v>88.9284277229781</v>
      </c>
    </row>
    <row r="12" spans="2:8" ht="15" customHeight="1">
      <c r="B12" s="264" t="s">
        <v>3289</v>
      </c>
      <c r="C12" s="262">
        <v>35.484102</v>
      </c>
      <c r="D12" s="262">
        <v>29.988517999999999</v>
      </c>
      <c r="E12" s="262">
        <v>112.284415</v>
      </c>
      <c r="F12" s="262">
        <v>142.27293299999999</v>
      </c>
      <c r="G12" s="262">
        <v>177.757035</v>
      </c>
      <c r="H12" s="263">
        <v>33.963505390743599</v>
      </c>
    </row>
    <row r="13" spans="2:8" ht="15" customHeight="1">
      <c r="B13" s="264" t="s">
        <v>248</v>
      </c>
      <c r="C13" s="262">
        <v>20.255813</v>
      </c>
      <c r="D13" s="262">
        <v>22.305019000000001</v>
      </c>
      <c r="E13" s="262">
        <v>159.50311199999999</v>
      </c>
      <c r="F13" s="262">
        <v>181.808131</v>
      </c>
      <c r="G13" s="262">
        <v>202.06394399999999</v>
      </c>
      <c r="H13" s="263">
        <v>38.607753843997898</v>
      </c>
    </row>
    <row r="14" spans="2:8" ht="15" customHeight="1">
      <c r="B14" s="264" t="s">
        <v>251</v>
      </c>
      <c r="C14" s="262">
        <v>6.4999999999999997E-3</v>
      </c>
      <c r="D14" s="262">
        <v>1.0822E-2</v>
      </c>
      <c r="E14" s="262">
        <v>2.0943179999999999</v>
      </c>
      <c r="F14" s="262">
        <v>2.10514</v>
      </c>
      <c r="G14" s="262">
        <v>2.11164</v>
      </c>
      <c r="H14" s="263">
        <v>0.40346474345338801</v>
      </c>
    </row>
    <row r="15" spans="2:8" ht="15" customHeight="1">
      <c r="B15" s="264" t="s">
        <v>252</v>
      </c>
      <c r="C15" s="262">
        <v>278.71955700000001</v>
      </c>
      <c r="D15" s="262">
        <v>34.563786999999998</v>
      </c>
      <c r="E15" s="262">
        <v>1.2E-2</v>
      </c>
      <c r="F15" s="262">
        <v>34.575786999999998</v>
      </c>
      <c r="G15" s="262">
        <v>56.648480999999997</v>
      </c>
      <c r="H15" s="263">
        <v>10.8236559516249</v>
      </c>
    </row>
    <row r="16" spans="2:8" ht="15" customHeight="1">
      <c r="B16" s="264" t="s">
        <v>201</v>
      </c>
      <c r="C16" s="262">
        <v>4.1393750000000002</v>
      </c>
      <c r="D16" s="262">
        <v>11.780592</v>
      </c>
      <c r="E16" s="262">
        <v>0</v>
      </c>
      <c r="F16" s="262">
        <v>11.780592</v>
      </c>
      <c r="G16" s="262">
        <v>15.919967</v>
      </c>
      <c r="H16" s="263">
        <v>3.0417805125122701</v>
      </c>
    </row>
    <row r="17" spans="2:8" ht="15" customHeight="1">
      <c r="B17" s="264" t="s">
        <v>253</v>
      </c>
      <c r="C17" s="262">
        <v>3.3851550000000001</v>
      </c>
      <c r="D17" s="262">
        <v>2.6356929999999998</v>
      </c>
      <c r="E17" s="262">
        <v>4.9086540000000003</v>
      </c>
      <c r="F17" s="262">
        <v>7.5443470000000001</v>
      </c>
      <c r="G17" s="262">
        <v>10.929501999999999</v>
      </c>
      <c r="H17" s="263">
        <v>2.0882672806459901</v>
      </c>
    </row>
    <row r="18" spans="2:8" ht="15" customHeight="1">
      <c r="B18" s="1991" t="s">
        <v>128</v>
      </c>
      <c r="C18" s="307">
        <v>25.320067000000002</v>
      </c>
      <c r="D18" s="307">
        <v>13.622192999999999</v>
      </c>
      <c r="E18" s="307">
        <v>25.472116</v>
      </c>
      <c r="F18" s="307">
        <v>39.094309000000003</v>
      </c>
      <c r="G18" s="307">
        <v>57.946016999999998</v>
      </c>
      <c r="H18" s="1992">
        <v>11.071572277022</v>
      </c>
    </row>
    <row r="19" spans="2:8" ht="15" customHeight="1">
      <c r="B19" s="264" t="s">
        <v>254</v>
      </c>
      <c r="C19" s="262">
        <v>18.923953999999998</v>
      </c>
      <c r="D19" s="262">
        <v>12.238913</v>
      </c>
      <c r="E19" s="262">
        <v>15.852672</v>
      </c>
      <c r="F19" s="262">
        <v>28.091584999999998</v>
      </c>
      <c r="G19" s="262">
        <v>47.015538999999997</v>
      </c>
      <c r="H19" s="263">
        <v>8.9831185149730803</v>
      </c>
    </row>
    <row r="20" spans="2:8" ht="15" customHeight="1">
      <c r="B20" s="264" t="s">
        <v>255</v>
      </c>
      <c r="C20" s="262">
        <v>6.3961129999999997</v>
      </c>
      <c r="D20" s="262">
        <v>1.3732800000000001</v>
      </c>
      <c r="E20" s="262">
        <v>0</v>
      </c>
      <c r="F20" s="262">
        <v>1.3732800000000001</v>
      </c>
      <c r="G20" s="262">
        <v>1.301034</v>
      </c>
      <c r="H20" s="263">
        <v>0.24858467780215099</v>
      </c>
    </row>
    <row r="21" spans="2:8" ht="15" customHeight="1">
      <c r="B21" s="264" t="s">
        <v>256</v>
      </c>
      <c r="C21" s="262">
        <v>0</v>
      </c>
      <c r="D21" s="262">
        <v>0.01</v>
      </c>
      <c r="E21" s="262">
        <v>4.1749999999999998</v>
      </c>
      <c r="F21" s="262">
        <v>4.1849999999999996</v>
      </c>
      <c r="G21" s="262">
        <v>4.1849999999999996</v>
      </c>
      <c r="H21" s="263">
        <v>0.79961544171943499</v>
      </c>
    </row>
    <row r="22" spans="2:8" ht="15" customHeight="1">
      <c r="B22" s="264" t="s">
        <v>257</v>
      </c>
      <c r="C22" s="262">
        <v>0</v>
      </c>
      <c r="D22" s="262">
        <v>0</v>
      </c>
      <c r="E22" s="262">
        <v>5.4444439999999998</v>
      </c>
      <c r="F22" s="262">
        <v>5.4444439999999998</v>
      </c>
      <c r="G22" s="262">
        <v>5.4444439999999998</v>
      </c>
      <c r="H22" s="263">
        <v>1.0402536425272999</v>
      </c>
    </row>
    <row r="23" spans="2:8" ht="15" customHeight="1">
      <c r="B23" s="264" t="s">
        <v>258</v>
      </c>
      <c r="C23" s="262">
        <v>0</v>
      </c>
      <c r="D23" s="262">
        <v>0</v>
      </c>
      <c r="E23" s="262">
        <v>0</v>
      </c>
      <c r="F23" s="262">
        <v>0</v>
      </c>
      <c r="G23" s="262"/>
      <c r="H23" s="453">
        <v>0</v>
      </c>
    </row>
    <row r="24" spans="2:8" ht="15" customHeight="1">
      <c r="B24" s="278" t="s">
        <v>205</v>
      </c>
      <c r="C24" s="359" t="s">
        <v>177</v>
      </c>
      <c r="D24" s="359" t="s">
        <v>177</v>
      </c>
      <c r="E24" s="359" t="s">
        <v>177</v>
      </c>
      <c r="F24" s="359" t="s">
        <v>177</v>
      </c>
      <c r="G24" s="359">
        <v>263.11522200000002</v>
      </c>
      <c r="H24" s="413" t="s">
        <v>177</v>
      </c>
    </row>
    <row r="25" spans="2:8" ht="15" customHeight="1">
      <c r="B25" s="1993" t="s">
        <v>259</v>
      </c>
      <c r="C25" s="371">
        <v>367.31056899999999</v>
      </c>
      <c r="D25" s="371">
        <v>114.90662399999999</v>
      </c>
      <c r="E25" s="371">
        <v>304.27461499999998</v>
      </c>
      <c r="F25" s="371">
        <v>419.18123900000001</v>
      </c>
      <c r="G25" s="371">
        <v>523.37658599999997</v>
      </c>
      <c r="H25" s="399">
        <v>100</v>
      </c>
    </row>
    <row r="26" spans="2:8" ht="15" customHeight="1">
      <c r="B26" s="1994" t="s">
        <v>260</v>
      </c>
      <c r="C26" s="361">
        <v>367.31056899999999</v>
      </c>
      <c r="D26" s="361">
        <v>114.896624</v>
      </c>
      <c r="E26" s="361">
        <v>294.655171</v>
      </c>
      <c r="F26" s="361">
        <v>409.55179500000003</v>
      </c>
      <c r="G26" s="361">
        <v>513.74714200000005</v>
      </c>
      <c r="H26" s="362" t="s">
        <v>177</v>
      </c>
    </row>
    <row r="27" spans="2:8" ht="15" customHeight="1">
      <c r="B27" s="2816" t="s">
        <v>2897</v>
      </c>
      <c r="C27" s="2816"/>
      <c r="D27" s="2816"/>
      <c r="E27" s="2816"/>
      <c r="F27" s="2816"/>
      <c r="G27" s="2816"/>
      <c r="H27" s="2816"/>
    </row>
    <row r="28" spans="2:8">
      <c r="B28" s="205" t="s">
        <v>18</v>
      </c>
    </row>
  </sheetData>
  <mergeCells count="7">
    <mergeCell ref="B27:H27"/>
    <mergeCell ref="B8:B10"/>
    <mergeCell ref="C8:G8"/>
    <mergeCell ref="H8:H10"/>
    <mergeCell ref="C9:C10"/>
    <mergeCell ref="D9:F9"/>
    <mergeCell ref="G9:G10"/>
  </mergeCells>
  <pageMargins left="0.7" right="0.7" top="0.75" bottom="0.75" header="0.3" footer="0.3"/>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6"/>
  <dimension ref="B1:D23"/>
  <sheetViews>
    <sheetView workbookViewId="0">
      <selection activeCell="F28" sqref="F28"/>
    </sheetView>
  </sheetViews>
  <sheetFormatPr defaultRowHeight="12"/>
  <cols>
    <col min="1" max="1" width="9.140625" style="3"/>
    <col min="2" max="2" width="55.5703125" style="3" customWidth="1"/>
    <col min="3" max="3" width="10.85546875" style="3" customWidth="1"/>
    <col min="4" max="4" width="12.42578125" style="3" customWidth="1"/>
    <col min="5" max="16384" width="9.140625" style="3"/>
  </cols>
  <sheetData>
    <row r="1" spans="2:4" ht="15" customHeight="1"/>
    <row r="2" spans="2:4" ht="15" customHeight="1"/>
    <row r="3" spans="2:4" ht="15" customHeight="1"/>
    <row r="4" spans="2:4" ht="15" customHeight="1"/>
    <row r="5" spans="2:4" ht="15" customHeight="1"/>
    <row r="6" spans="2:4" ht="15" customHeight="1">
      <c r="B6" s="6" t="s">
        <v>3327</v>
      </c>
    </row>
    <row r="7" spans="2:4" ht="15" customHeight="1">
      <c r="B7" s="407" t="s">
        <v>56</v>
      </c>
    </row>
    <row r="8" spans="2:4" ht="24.95" customHeight="1">
      <c r="B8" s="318" t="s">
        <v>194</v>
      </c>
      <c r="C8" s="285" t="s">
        <v>2697</v>
      </c>
      <c r="D8" s="319" t="s">
        <v>1039</v>
      </c>
    </row>
    <row r="9" spans="2:4" ht="15" customHeight="1">
      <c r="B9" s="402" t="s">
        <v>2749</v>
      </c>
      <c r="C9" s="314">
        <v>776.86236399999996</v>
      </c>
      <c r="D9" s="320">
        <v>100</v>
      </c>
    </row>
    <row r="10" spans="2:4" ht="15" customHeight="1">
      <c r="B10" s="330" t="s">
        <v>261</v>
      </c>
      <c r="C10" s="262">
        <v>3.5073300000000001</v>
      </c>
      <c r="D10" s="263">
        <v>0.45147379542768001</v>
      </c>
    </row>
    <row r="11" spans="2:4" ht="15" customHeight="1">
      <c r="B11" s="330" t="s">
        <v>263</v>
      </c>
      <c r="C11" s="262">
        <v>341.38759599999997</v>
      </c>
      <c r="D11" s="263">
        <v>43.9444117542551</v>
      </c>
    </row>
    <row r="12" spans="2:4" ht="15" customHeight="1">
      <c r="B12" s="330" t="s">
        <v>264</v>
      </c>
      <c r="C12" s="262">
        <v>430.31929300000002</v>
      </c>
      <c r="D12" s="263">
        <v>55.391960396217598</v>
      </c>
    </row>
    <row r="13" spans="2:4" ht="15" customHeight="1">
      <c r="B13" s="366" t="s">
        <v>207</v>
      </c>
      <c r="C13" s="262">
        <v>1.648145</v>
      </c>
      <c r="D13" s="263">
        <v>0.212154054099601</v>
      </c>
    </row>
    <row r="14" spans="2:4" ht="15" customHeight="1">
      <c r="B14" s="402" t="s">
        <v>267</v>
      </c>
      <c r="C14" s="307">
        <v>786.49180799999999</v>
      </c>
      <c r="D14" s="403" t="s">
        <v>177</v>
      </c>
    </row>
    <row r="15" spans="2:4" ht="15" customHeight="1">
      <c r="B15" s="367" t="s">
        <v>204</v>
      </c>
      <c r="C15" s="262">
        <v>263.11522200000002</v>
      </c>
      <c r="D15" s="263" t="s">
        <v>177</v>
      </c>
    </row>
    <row r="16" spans="2:4" ht="15" customHeight="1">
      <c r="B16" s="379" t="s">
        <v>259</v>
      </c>
      <c r="C16" s="371">
        <v>523.37658599999997</v>
      </c>
      <c r="D16" s="404" t="s">
        <v>177</v>
      </c>
    </row>
    <row r="17" spans="2:4" ht="15" customHeight="1">
      <c r="B17" s="409" t="s">
        <v>260</v>
      </c>
      <c r="C17" s="373">
        <v>513.74714200000005</v>
      </c>
      <c r="D17" s="418" t="s">
        <v>177</v>
      </c>
    </row>
    <row r="18" spans="2:4" ht="15" customHeight="1">
      <c r="B18" s="417" t="s">
        <v>200</v>
      </c>
      <c r="C18" s="263" t="s">
        <v>177</v>
      </c>
      <c r="D18" s="263"/>
    </row>
    <row r="19" spans="2:4" ht="15" customHeight="1">
      <c r="B19" s="330" t="s">
        <v>282</v>
      </c>
      <c r="C19" s="263">
        <v>4.1849999999999996</v>
      </c>
      <c r="D19" s="263"/>
    </row>
    <row r="20" spans="2:4" ht="15" customHeight="1">
      <c r="B20" s="330" t="s">
        <v>283</v>
      </c>
      <c r="C20" s="263">
        <v>5.4444439999999998</v>
      </c>
      <c r="D20" s="263"/>
    </row>
    <row r="21" spans="2:4" ht="15" customHeight="1">
      <c r="B21" s="337" t="s">
        <v>284</v>
      </c>
      <c r="C21" s="338">
        <v>0</v>
      </c>
      <c r="D21" s="338"/>
    </row>
    <row r="22" spans="2:4" ht="25.5" customHeight="1">
      <c r="B22" s="2784" t="s">
        <v>3102</v>
      </c>
      <c r="C22" s="2784"/>
      <c r="D22" s="2784"/>
    </row>
    <row r="23" spans="2:4">
      <c r="B23" s="205" t="s">
        <v>18</v>
      </c>
    </row>
  </sheetData>
  <mergeCells count="1">
    <mergeCell ref="B22:D22"/>
  </mergeCell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7"/>
  <dimension ref="B1:F30"/>
  <sheetViews>
    <sheetView workbookViewId="0">
      <selection activeCell="C30" sqref="C30"/>
    </sheetView>
  </sheetViews>
  <sheetFormatPr defaultRowHeight="12"/>
  <cols>
    <col min="1" max="1" width="9.140625" style="3"/>
    <col min="2" max="2" width="36.28515625" style="3" customWidth="1"/>
    <col min="3" max="4" width="12.7109375" style="3" customWidth="1"/>
    <col min="5" max="6" width="11.28515625" style="3" customWidth="1"/>
    <col min="7" max="16384" width="9.140625" style="3"/>
  </cols>
  <sheetData>
    <row r="1" spans="2:6" ht="15" customHeight="1"/>
    <row r="2" spans="2:6" ht="15" customHeight="1"/>
    <row r="3" spans="2:6" ht="15" customHeight="1"/>
    <row r="4" spans="2:6" ht="15" customHeight="1"/>
    <row r="5" spans="2:6" ht="15" customHeight="1"/>
    <row r="6" spans="2:6" ht="15" customHeight="1">
      <c r="B6" s="6" t="s">
        <v>3119</v>
      </c>
    </row>
    <row r="7" spans="2:6" ht="15" customHeight="1">
      <c r="B7" s="407" t="s">
        <v>56</v>
      </c>
    </row>
    <row r="8" spans="2:6" ht="15" customHeight="1">
      <c r="B8" s="2768"/>
      <c r="C8" s="285">
        <v>2019</v>
      </c>
      <c r="D8" s="285">
        <v>2020</v>
      </c>
      <c r="E8" s="2735" t="s">
        <v>178</v>
      </c>
      <c r="F8" s="2737" t="s">
        <v>2695</v>
      </c>
    </row>
    <row r="9" spans="2:6" ht="15" customHeight="1">
      <c r="B9" s="2769"/>
      <c r="C9" s="283" t="s">
        <v>120</v>
      </c>
      <c r="D9" s="283" t="s">
        <v>180</v>
      </c>
      <c r="E9" s="2770"/>
      <c r="F9" s="2801"/>
    </row>
    <row r="10" spans="2:6" ht="15" customHeight="1">
      <c r="B10" s="333" t="s">
        <v>129</v>
      </c>
      <c r="C10" s="446">
        <v>1512.9799129016501</v>
      </c>
      <c r="D10" s="446">
        <v>1767.2559080000001</v>
      </c>
      <c r="E10" s="446">
        <v>16.806303436685301</v>
      </c>
      <c r="F10" s="447">
        <v>38.7773743817717</v>
      </c>
    </row>
    <row r="11" spans="2:6" ht="15" customHeight="1">
      <c r="B11" s="261" t="s">
        <v>118</v>
      </c>
      <c r="C11" s="262">
        <v>1188.5870897744701</v>
      </c>
      <c r="D11" s="262">
        <v>1383.501352</v>
      </c>
      <c r="E11" s="262">
        <v>16.398820406379699</v>
      </c>
      <c r="F11" s="263">
        <v>30.356978659024701</v>
      </c>
    </row>
    <row r="12" spans="2:6" ht="15" customHeight="1">
      <c r="B12" s="264" t="s">
        <v>183</v>
      </c>
      <c r="C12" s="262">
        <v>1099.4271178210499</v>
      </c>
      <c r="D12" s="262">
        <v>1228.844008</v>
      </c>
      <c r="E12" s="262">
        <v>11.771302352032301</v>
      </c>
      <c r="F12" s="263">
        <v>26.963465754622799</v>
      </c>
    </row>
    <row r="13" spans="2:6" ht="15" customHeight="1">
      <c r="B13" s="265" t="s">
        <v>277</v>
      </c>
      <c r="C13" s="262">
        <v>20.0971932827781</v>
      </c>
      <c r="D13" s="262">
        <v>31.805961</v>
      </c>
      <c r="E13" s="262">
        <v>58.260711097681103</v>
      </c>
      <c r="F13" s="263">
        <v>0.69789081008919196</v>
      </c>
    </row>
    <row r="14" spans="2:6" ht="15" customHeight="1">
      <c r="B14" s="265" t="s">
        <v>278</v>
      </c>
      <c r="C14" s="262">
        <v>1079.32992453827</v>
      </c>
      <c r="D14" s="262">
        <v>1197.038047</v>
      </c>
      <c r="E14" s="262">
        <v>10.9056665423302</v>
      </c>
      <c r="F14" s="263">
        <v>26.265574944533601</v>
      </c>
    </row>
    <row r="15" spans="2:6" ht="15" customHeight="1">
      <c r="B15" s="265" t="s">
        <v>397</v>
      </c>
      <c r="C15" s="262">
        <v>1079.32992453827</v>
      </c>
      <c r="D15" s="262">
        <v>1197.038047</v>
      </c>
      <c r="E15" s="262">
        <v>10.9056665423302</v>
      </c>
      <c r="F15" s="263">
        <v>26.265574944533601</v>
      </c>
    </row>
    <row r="16" spans="2:6" ht="15" customHeight="1">
      <c r="B16" s="264" t="s">
        <v>184</v>
      </c>
      <c r="C16" s="262">
        <v>89.159971953420097</v>
      </c>
      <c r="D16" s="262">
        <v>154.65734399999999</v>
      </c>
      <c r="E16" s="262">
        <v>73.460512168843906</v>
      </c>
      <c r="F16" s="263">
        <v>3.3935129044018799</v>
      </c>
    </row>
    <row r="17" spans="2:6" ht="15" customHeight="1">
      <c r="B17" s="261" t="s">
        <v>119</v>
      </c>
      <c r="C17" s="262">
        <v>324.392823127182</v>
      </c>
      <c r="D17" s="262">
        <v>383.75455599999998</v>
      </c>
      <c r="E17" s="262">
        <v>18.299336064393898</v>
      </c>
      <c r="F17" s="263">
        <v>8.4203957227469992</v>
      </c>
    </row>
    <row r="18" spans="2:6" ht="15" customHeight="1">
      <c r="B18" s="218" t="s">
        <v>280</v>
      </c>
      <c r="C18" s="262">
        <v>324.392823127182</v>
      </c>
      <c r="D18" s="262">
        <v>383.75455599999998</v>
      </c>
      <c r="E18" s="262">
        <v>18.299336064393898</v>
      </c>
      <c r="F18" s="263">
        <v>8.4203957227469992</v>
      </c>
    </row>
    <row r="19" spans="2:6" ht="15" customHeight="1">
      <c r="B19" s="218" t="s">
        <v>281</v>
      </c>
      <c r="C19" s="262">
        <v>0</v>
      </c>
      <c r="D19" s="262">
        <v>0</v>
      </c>
      <c r="E19" s="262">
        <v>0</v>
      </c>
      <c r="F19" s="263">
        <v>0</v>
      </c>
    </row>
    <row r="20" spans="2:6" ht="15" customHeight="1">
      <c r="B20" s="334" t="s">
        <v>181</v>
      </c>
      <c r="C20" s="298">
        <v>2067.4280738359398</v>
      </c>
      <c r="D20" s="298">
        <v>2352.8258209999999</v>
      </c>
      <c r="E20" s="305">
        <v>13.804482524731</v>
      </c>
      <c r="F20" s="335">
        <v>51.626030674453098</v>
      </c>
    </row>
    <row r="21" spans="2:6" ht="15" customHeight="1">
      <c r="B21" s="288" t="s">
        <v>182</v>
      </c>
      <c r="C21" s="276">
        <v>434.116488919728</v>
      </c>
      <c r="D21" s="276">
        <v>437.35914000000002</v>
      </c>
      <c r="E21" s="378">
        <v>0.74695413858639403</v>
      </c>
      <c r="F21" s="289">
        <v>9.59659494377523</v>
      </c>
    </row>
    <row r="22" spans="2:6" ht="15" customHeight="1">
      <c r="B22" s="323" t="s">
        <v>198</v>
      </c>
      <c r="C22" s="375">
        <v>1473.46242448915</v>
      </c>
      <c r="D22" s="375">
        <v>1709.5810590000001</v>
      </c>
      <c r="E22" s="427" t="s">
        <v>177</v>
      </c>
      <c r="F22" s="377" t="s">
        <v>177</v>
      </c>
    </row>
    <row r="23" spans="2:6" ht="15" customHeight="1">
      <c r="B23" s="379" t="s">
        <v>259</v>
      </c>
      <c r="C23" s="298">
        <v>2544.1632271681601</v>
      </c>
      <c r="D23" s="298">
        <v>2848.0526180000002</v>
      </c>
      <c r="E23" s="305">
        <v>11.944571306853</v>
      </c>
      <c r="F23" s="335" t="s">
        <v>177</v>
      </c>
    </row>
    <row r="24" spans="2:6" ht="15" customHeight="1">
      <c r="B24" s="409" t="s">
        <v>260</v>
      </c>
      <c r="C24" s="276">
        <v>2541.06205116816</v>
      </c>
      <c r="D24" s="276">
        <v>2847.8598099999999</v>
      </c>
      <c r="E24" s="378">
        <v>0</v>
      </c>
      <c r="F24" s="289" t="s">
        <v>177</v>
      </c>
    </row>
    <row r="25" spans="2:6" ht="15" customHeight="1">
      <c r="B25" s="327" t="s">
        <v>200</v>
      </c>
      <c r="C25" s="263" t="s">
        <v>177</v>
      </c>
      <c r="D25" s="263" t="s">
        <v>177</v>
      </c>
      <c r="E25" s="422"/>
      <c r="F25" s="405"/>
    </row>
    <row r="26" spans="2:6" ht="15" customHeight="1">
      <c r="B26" s="330" t="s">
        <v>282</v>
      </c>
      <c r="C26" s="263">
        <v>3.1011760000000002</v>
      </c>
      <c r="D26" s="263">
        <v>7.0332000000000006E-2</v>
      </c>
      <c r="E26" s="423"/>
      <c r="F26" s="406"/>
    </row>
    <row r="27" spans="2:6" ht="15" customHeight="1">
      <c r="B27" s="330" t="s">
        <v>283</v>
      </c>
      <c r="C27" s="263">
        <v>0</v>
      </c>
      <c r="D27" s="263">
        <v>0.122476</v>
      </c>
      <c r="E27" s="423"/>
      <c r="F27" s="406"/>
    </row>
    <row r="28" spans="2:6" ht="15" customHeight="1">
      <c r="B28" s="337" t="s">
        <v>284</v>
      </c>
      <c r="C28" s="338"/>
      <c r="D28" s="338">
        <v>0</v>
      </c>
      <c r="E28" s="424"/>
      <c r="F28" s="410"/>
    </row>
    <row r="29" spans="2:6" ht="27.75" customHeight="1">
      <c r="B29" s="2759" t="s">
        <v>3081</v>
      </c>
      <c r="C29" s="2759"/>
      <c r="D29" s="2759"/>
      <c r="E29" s="2759"/>
      <c r="F29" s="2759"/>
    </row>
    <row r="30" spans="2:6" ht="14.25" customHeight="1">
      <c r="B30" s="205" t="s">
        <v>18</v>
      </c>
    </row>
  </sheetData>
  <mergeCells count="4">
    <mergeCell ref="E8:E9"/>
    <mergeCell ref="B8:B9"/>
    <mergeCell ref="F8:F9"/>
    <mergeCell ref="B29:F2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62EF132F-D3B9-4226-8A90-414D80689E81}">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199</vt:i4>
      </vt:variant>
      <vt:variant>
        <vt:lpstr>Intervalos com nome</vt:lpstr>
      </vt:variant>
      <vt:variant>
        <vt:i4>206</vt:i4>
      </vt:variant>
    </vt:vector>
  </HeadingPairs>
  <TitlesOfParts>
    <vt:vector size="405" baseType="lpstr">
      <vt:lpstr>Índice</vt:lpstr>
      <vt:lpstr>Cap 1</vt:lpstr>
      <vt:lpstr>Q-1.1</vt:lpstr>
      <vt:lpstr>Q-1.2</vt:lpstr>
      <vt:lpstr>Q-1.3</vt:lpstr>
      <vt:lpstr>G-1.1</vt:lpstr>
      <vt:lpstr>G-1.2</vt:lpstr>
      <vt:lpstr>CAP 2</vt:lpstr>
      <vt:lpstr>Q-2.1</vt:lpstr>
      <vt:lpstr>Q-2.2</vt:lpstr>
      <vt:lpstr>Q-2.3</vt:lpstr>
      <vt:lpstr>Q-2.4</vt:lpstr>
      <vt:lpstr>Q-2.5</vt:lpstr>
      <vt:lpstr>Q-2.6</vt:lpstr>
      <vt:lpstr>Q-2.7</vt:lpstr>
      <vt:lpstr>Q-2.8</vt:lpstr>
      <vt:lpstr>Q-2.9</vt:lpstr>
      <vt:lpstr>G-2.1</vt:lpstr>
      <vt:lpstr>G-2.2</vt:lpstr>
      <vt:lpstr>G-2.3</vt:lpstr>
      <vt:lpstr>G-2.4</vt:lpstr>
      <vt:lpstr>G-2.5</vt:lpstr>
      <vt:lpstr>G-2.6</vt:lpstr>
      <vt:lpstr>G-2.7</vt:lpstr>
      <vt:lpstr>G-2.8</vt:lpstr>
      <vt:lpstr>G-2.9</vt:lpstr>
      <vt:lpstr>G-2.10</vt:lpstr>
      <vt:lpstr>G-2.11</vt:lpstr>
      <vt:lpstr>G-2.12</vt:lpstr>
      <vt:lpstr>G-2.13</vt:lpstr>
      <vt:lpstr>G-2.14</vt:lpstr>
      <vt:lpstr>G-2.15</vt:lpstr>
      <vt:lpstr>G-2.16</vt:lpstr>
      <vt:lpstr>G-2.17</vt:lpstr>
      <vt:lpstr>G-2.18</vt:lpstr>
      <vt:lpstr>G-2.19</vt:lpstr>
      <vt:lpstr>G-2.20</vt:lpstr>
      <vt:lpstr>G-2.21</vt:lpstr>
      <vt:lpstr>G-2.22</vt:lpstr>
      <vt:lpstr>G-2.23</vt:lpstr>
      <vt:lpstr>Cap 3</vt:lpstr>
      <vt:lpstr>Q-3.1</vt:lpstr>
      <vt:lpstr>Q-3.2</vt:lpstr>
      <vt:lpstr>Q-3.3</vt:lpstr>
      <vt:lpstr>Q-3.4</vt:lpstr>
      <vt:lpstr>Q-3.5</vt:lpstr>
      <vt:lpstr>Q-3.6</vt:lpstr>
      <vt:lpstr>G-3.1</vt:lpstr>
      <vt:lpstr>G-3.2</vt:lpstr>
      <vt:lpstr>Cap 4</vt:lpstr>
      <vt:lpstr>Q-4.1</vt:lpstr>
      <vt:lpstr>Q-4.2</vt:lpstr>
      <vt:lpstr>Q-4.3</vt:lpstr>
      <vt:lpstr>Q-4.4</vt:lpstr>
      <vt:lpstr>Q-4.5</vt:lpstr>
      <vt:lpstr>Q-4.6</vt:lpstr>
      <vt:lpstr>Q-4.7</vt:lpstr>
      <vt:lpstr>Q-4.8</vt:lpstr>
      <vt:lpstr>Q-4.9</vt:lpstr>
      <vt:lpstr>Q-4.10</vt:lpstr>
      <vt:lpstr>Q-4.11</vt:lpstr>
      <vt:lpstr>Q-4.12</vt:lpstr>
      <vt:lpstr>Q-4.13</vt:lpstr>
      <vt:lpstr>Q-4.14</vt:lpstr>
      <vt:lpstr>Q-4.15</vt:lpstr>
      <vt:lpstr>Q-4.16</vt:lpstr>
      <vt:lpstr>Q-4.17</vt:lpstr>
      <vt:lpstr>Q-4.18</vt:lpstr>
      <vt:lpstr>Q-4.19</vt:lpstr>
      <vt:lpstr>Q-4.20</vt:lpstr>
      <vt:lpstr>Q-4.21</vt:lpstr>
      <vt:lpstr>Q-4.22</vt:lpstr>
      <vt:lpstr>Q-4.23</vt:lpstr>
      <vt:lpstr>Q-4.24</vt:lpstr>
      <vt:lpstr>Q-4.25</vt:lpstr>
      <vt:lpstr>Q-4.26</vt:lpstr>
      <vt:lpstr>Q-4.27</vt:lpstr>
      <vt:lpstr>Q-4.28</vt:lpstr>
      <vt:lpstr>Q-4.29</vt:lpstr>
      <vt:lpstr>Q-4.30</vt:lpstr>
      <vt:lpstr>Q-4.31</vt:lpstr>
      <vt:lpstr>Q-4.32</vt:lpstr>
      <vt:lpstr>Q-4.33</vt:lpstr>
      <vt:lpstr>Q-4.34</vt:lpstr>
      <vt:lpstr>Q-4.35</vt:lpstr>
      <vt:lpstr>Q-4.36</vt:lpstr>
      <vt:lpstr>Q-4.37</vt:lpstr>
      <vt:lpstr>Q-4.38</vt:lpstr>
      <vt:lpstr>Q-4.39</vt:lpstr>
      <vt:lpstr>Q-4.40</vt:lpstr>
      <vt:lpstr>Q-4.41</vt:lpstr>
      <vt:lpstr>Q-4.42</vt:lpstr>
      <vt:lpstr>Q-4.43</vt:lpstr>
      <vt:lpstr>Q-4.44</vt:lpstr>
      <vt:lpstr>Q-4.45</vt:lpstr>
      <vt:lpstr>Q-4.46</vt:lpstr>
      <vt:lpstr>Q-4.47</vt:lpstr>
      <vt:lpstr>Q-4.48</vt:lpstr>
      <vt:lpstr>Q-4.49</vt:lpstr>
      <vt:lpstr>Q-4.50</vt:lpstr>
      <vt:lpstr>Q-4.51</vt:lpstr>
      <vt:lpstr>Q-4.52</vt:lpstr>
      <vt:lpstr>Q-4.53</vt:lpstr>
      <vt:lpstr>Q-4.54</vt:lpstr>
      <vt:lpstr>Q-4.55</vt:lpstr>
      <vt:lpstr>Q-4.56</vt:lpstr>
      <vt:lpstr>Q-4.57</vt:lpstr>
      <vt:lpstr>Q-4.58</vt:lpstr>
      <vt:lpstr>Q-4.59</vt:lpstr>
      <vt:lpstr>Q-4.60</vt:lpstr>
      <vt:lpstr>Q-4.61</vt:lpstr>
      <vt:lpstr>Q-4.62</vt:lpstr>
      <vt:lpstr>Q-4.63</vt:lpstr>
      <vt:lpstr>Q-4.64</vt:lpstr>
      <vt:lpstr>Q-4.65</vt:lpstr>
      <vt:lpstr>Q-4.66</vt:lpstr>
      <vt:lpstr>Q-4.67</vt:lpstr>
      <vt:lpstr>Q-4.68</vt:lpstr>
      <vt:lpstr>Q-4.69</vt:lpstr>
      <vt:lpstr>Q-4.70</vt:lpstr>
      <vt:lpstr>Q-4.71</vt:lpstr>
      <vt:lpstr>Q-4.72</vt:lpstr>
      <vt:lpstr>Q-4.73</vt:lpstr>
      <vt:lpstr>Q-4.74</vt:lpstr>
      <vt:lpstr>Q-4.75</vt:lpstr>
      <vt:lpstr>Q-4.76</vt:lpstr>
      <vt:lpstr>Q-4.77</vt:lpstr>
      <vt:lpstr>Q-4.78</vt:lpstr>
      <vt:lpstr>Q-4.79</vt:lpstr>
      <vt:lpstr>Q-4.80</vt:lpstr>
      <vt:lpstr>Q-4.81</vt:lpstr>
      <vt:lpstr>Q-4.82</vt:lpstr>
      <vt:lpstr>Q-4.83</vt:lpstr>
      <vt:lpstr>Q-4.84</vt:lpstr>
      <vt:lpstr>G-4.1</vt:lpstr>
      <vt:lpstr>G-4.2</vt:lpstr>
      <vt:lpstr>G-4.3</vt:lpstr>
      <vt:lpstr>G-4.4</vt:lpstr>
      <vt:lpstr>CAP 5</vt:lpstr>
      <vt:lpstr>Q-5.1</vt:lpstr>
      <vt:lpstr>Q-5.2</vt:lpstr>
      <vt:lpstr>Q-5.3</vt:lpstr>
      <vt:lpstr>Q-5.4</vt:lpstr>
      <vt:lpstr>Q-5.5</vt:lpstr>
      <vt:lpstr>Q-5.6</vt:lpstr>
      <vt:lpstr>G-5.1</vt:lpstr>
      <vt:lpstr>G-5.2</vt:lpstr>
      <vt:lpstr>G-5.3</vt:lpstr>
      <vt:lpstr>G-5.4</vt:lpstr>
      <vt:lpstr>G-5.5</vt:lpstr>
      <vt:lpstr>CAP 6</vt:lpstr>
      <vt:lpstr>Q-6.1</vt:lpstr>
      <vt:lpstr>Q-6.2</vt:lpstr>
      <vt:lpstr>Q-6.3</vt:lpstr>
      <vt:lpstr>Q-6.4</vt:lpstr>
      <vt:lpstr>Q-6.5</vt:lpstr>
      <vt:lpstr>Q-6.6</vt:lpstr>
      <vt:lpstr>Q-6.7</vt:lpstr>
      <vt:lpstr>Q-6.8</vt:lpstr>
      <vt:lpstr>Q-6.9</vt:lpstr>
      <vt:lpstr>Q-6.10</vt:lpstr>
      <vt:lpstr>Q-6.11</vt:lpstr>
      <vt:lpstr>Q-6.12</vt:lpstr>
      <vt:lpstr>Q-6.13</vt:lpstr>
      <vt:lpstr>Q-6.14</vt:lpstr>
      <vt:lpstr>Q-IV.4.1.1</vt:lpstr>
      <vt:lpstr>Q-IV.4.1.2</vt:lpstr>
      <vt:lpstr>Q-IV.4.1.3</vt:lpstr>
      <vt:lpstr>Q-IV.4.1.3.</vt:lpstr>
      <vt:lpstr>Q-6.15</vt:lpstr>
      <vt:lpstr>Q-6.16</vt:lpstr>
      <vt:lpstr>G-6.1</vt:lpstr>
      <vt:lpstr>G-6.2</vt:lpstr>
      <vt:lpstr>G-6.3</vt:lpstr>
      <vt:lpstr>Anexos</vt:lpstr>
      <vt:lpstr>Q A.1</vt:lpstr>
      <vt:lpstr>Q A.2</vt:lpstr>
      <vt:lpstr>Q A.3</vt:lpstr>
      <vt:lpstr>Q A.4</vt:lpstr>
      <vt:lpstr>Q A.5</vt:lpstr>
      <vt:lpstr>Q A.6</vt:lpstr>
      <vt:lpstr>Q A.7</vt:lpstr>
      <vt:lpstr>Q A.2.17</vt:lpstr>
      <vt:lpstr>Q A.8</vt:lpstr>
      <vt:lpstr>Q A.9</vt:lpstr>
      <vt:lpstr>Q A.10</vt:lpstr>
      <vt:lpstr>Anexo ao ROE 2020</vt:lpstr>
      <vt:lpstr>Q-1</vt:lpstr>
      <vt:lpstr>Q-2</vt:lpstr>
      <vt:lpstr>Q-3</vt:lpstr>
      <vt:lpstr>Q-4</vt:lpstr>
      <vt:lpstr>Q-5</vt:lpstr>
      <vt:lpstr>Elementos Informativos</vt:lpstr>
      <vt:lpstr>Q-EI.1</vt:lpstr>
      <vt:lpstr>Q-EI.2</vt:lpstr>
      <vt:lpstr>Q-EI.3</vt:lpstr>
      <vt:lpstr>Quadros Complementares</vt:lpstr>
      <vt:lpstr>Lista de Programas</vt:lpstr>
      <vt:lpstr>AC - Lista das Entidades</vt:lpstr>
      <vt:lpstr>'Q A.5'!Área_de_Impressão</vt:lpstr>
      <vt:lpstr>'Q A.7'!Área_de_Impressão</vt:lpstr>
      <vt:lpstr>'Q A.8'!Área_de_Impressão</vt:lpstr>
      <vt:lpstr>Gráfico_1.1_Investimentos_Estruturantes_nos_Transportes_Públicos</vt:lpstr>
      <vt:lpstr>Gráfico_1.2_Valorização_salarial_real</vt:lpstr>
      <vt:lpstr>Gráfico_2.1_Crescimento_económico_PIB_das_principais_economias</vt:lpstr>
      <vt:lpstr>Gráfico_2.10_Quota_de_mercado_de_bens</vt:lpstr>
      <vt:lpstr>Gráfico_2.11_Taxa_de_desemprego</vt:lpstr>
      <vt:lpstr>Gráfico_2.12_Contributos_para_o_crescimento_do_emprego</vt:lpstr>
      <vt:lpstr>Gráfico_2.13_Capacidade_necessidade_de_financiamento_da_economia</vt:lpstr>
      <vt:lpstr>Gráfico_2.14_Contributos_para_a_evolução_da_capacidade_de_financiamento_da_economia</vt:lpstr>
      <vt:lpstr>Gráfico_2.15_Posição_de_investimento_internacional</vt:lpstr>
      <vt:lpstr>Gráfico_2.16_Decomposição_dos_efeitos_da_PII</vt:lpstr>
      <vt:lpstr>Gráfico_2.17_Crescimento_económico_das_principais_economias___precisões</vt:lpstr>
      <vt:lpstr>Gráfico_2.18_Contributos_para_a_variação_do_PIB</vt:lpstr>
      <vt:lpstr>Gráfico_2.19._Relação_entre_a_procura_global_e_as_importações</vt:lpstr>
      <vt:lpstr>Gráfico_2.19_Crescimento_económico_das_principais_economias___precisões</vt:lpstr>
      <vt:lpstr>Gráfico_2.2._Índice_de_incerteza_política_e_comercial</vt:lpstr>
      <vt:lpstr>Gráfico_2.20._Variação_da_procura_externa_em_2_p.p.</vt:lpstr>
      <vt:lpstr>Gráfico_2.21._Variação_do_preço_do_petróleo_em_20</vt:lpstr>
      <vt:lpstr>Gráfico_2.22_Variação_da_taxa_de_juro_de_curto_prazo_em_2_p.p.</vt:lpstr>
      <vt:lpstr>Gráfico_2.23_Variação_da_procura_interna_em_0_4_p.p.</vt:lpstr>
      <vt:lpstr>Gráfico_2.3_Preço_Spot_do_petróleo_Brent</vt:lpstr>
      <vt:lpstr>Gráfico_2.4_Taxas_de_juro_de_curto_prazo_do_mercado_monetário_a_3_meses</vt:lpstr>
      <vt:lpstr>Gráfico_2.5_Contributo_para_a_variação_homóloga_do_PIB</vt:lpstr>
      <vt:lpstr>Gráfico_2.6_Endividamento_das_famílias</vt:lpstr>
      <vt:lpstr>Gráfico_2.7_Contributos_para_a_variação_homóloga_do_consumo_privado</vt:lpstr>
      <vt:lpstr>Gráfico_2.8_Investimento_empresarial</vt:lpstr>
      <vt:lpstr>Gráfico_2.9_Peso_das_exportações_no_PIB</vt:lpstr>
      <vt:lpstr>'G-2.20'!Gráfico_28._Diminuição_da_procura_externa_em_2_p.p.</vt:lpstr>
      <vt:lpstr>'G-2.21'!Gráfico_29._Aumento_do_preço_do_petróleo_em_20</vt:lpstr>
      <vt:lpstr>Gráfico_3.1_Passagem_do_défice_orçamental_de_2018_para_2019</vt:lpstr>
      <vt:lpstr>Gráfico_3.2_Notação_de_risco_da_dívida_soberana</vt:lpstr>
      <vt:lpstr>'G-2.22'!Gráfico_30._Aumento_da_taxa_de_juro_de_curto_prazo_em_2_p.p.</vt:lpstr>
      <vt:lpstr>'G-2.23'!Gráfico_30._Aumento_da_taxa_de_juro_de_curto_prazo_em_2_p.p.</vt:lpstr>
      <vt:lpstr>Gráfico_4.1_Despesa_pública_total_vs_Despesa_SNS</vt:lpstr>
      <vt:lpstr>Gráfico_4.2_Despesa_do_SNS</vt:lpstr>
      <vt:lpstr>Gráfico_4.3_Evolução_dos_recursos_humanos_do_SNS</vt:lpstr>
      <vt:lpstr>Gráfico_4.4_Transferências_do_OE_para_o_SNS</vt:lpstr>
      <vt:lpstr>Gráfico_5.1_Diminuição_da_procura_externa_em_2_p.p.</vt:lpstr>
      <vt:lpstr>Gráfico_5.1_Variação_da_procura_externa_em_2_p.p.</vt:lpstr>
      <vt:lpstr>Gráfico_5.2_Diminuição_da_procura_interna_em_2_p.p.</vt:lpstr>
      <vt:lpstr>Gráfico_5.2_Variação_da_procura_interna_em_2_p.p.</vt:lpstr>
      <vt:lpstr>Gráfico_5.3_Diminuição_da_taxa_de_juro_de_curto_prazo_em_2_p.p.</vt:lpstr>
      <vt:lpstr>Gráfico_5.3_Variação_da_taxa_de_juro_de_curto_prazo_em_2_p.p.</vt:lpstr>
      <vt:lpstr>Gráfico_5.4_Dívida_pública__projecção_e_choques</vt:lpstr>
      <vt:lpstr>Gráfico_5.5_Dívida_pública__simulação_estocástica</vt:lpstr>
      <vt:lpstr>Gráfico_6.1_Despesa_fiscal_do_Estado__por_função</vt:lpstr>
      <vt:lpstr>Gráfico_6.2_Despesa_fiscal_do_Estado__por_tipo</vt:lpstr>
      <vt:lpstr>Gráfico_6.3_Saldo_orçamental_da_Administração_Regional_e_Local</vt:lpstr>
      <vt:lpstr>Lista_das_Entidades_da_Administração_Central</vt:lpstr>
      <vt:lpstr>OE_2020___Ficha_de_Programas</vt:lpstr>
      <vt:lpstr>Quadro_1.1_Investimentos_estruturantes_em_execução_ou_em_contratação</vt:lpstr>
      <vt:lpstr>Quadro_1.2_Variação_homóloga_dos_salários_na_Administração_Pública</vt:lpstr>
      <vt:lpstr>Quadro_1.3_Estimativa_dos_ganhos_de_eficiência_associados_ao_exercício_de_revisão_de_despesa</vt:lpstr>
      <vt:lpstr>Quadro_2.1_Principais_indicadores_macroeconómicos</vt:lpstr>
      <vt:lpstr>Quadro_2.10_Cenário_macroeconómico_2018_2019</vt:lpstr>
      <vt:lpstr>Quadro_2.11_Previsões_macroeconómicas_e_orçamentais</vt:lpstr>
      <vt:lpstr>Quadro_2.2_População_ativa__emprego_e_desemprego</vt:lpstr>
      <vt:lpstr>Quadro_2.3_Inflação</vt:lpstr>
      <vt:lpstr>Quadro_2.4_Produtividade__salários_e_custos_do_trabalho</vt:lpstr>
      <vt:lpstr>Quadro_2.5_Balança_de_pagamentos</vt:lpstr>
      <vt:lpstr>Quadro_2.6_PIB_e_importações_dos_principais_parceiros_comerciais_de_Portugal</vt:lpstr>
      <vt:lpstr>Quadro_2.7_Enquadramento_internacional_–_principais_hipóteses</vt:lpstr>
      <vt:lpstr>Quadro_2.8_Cenário_macroeconómico_2019_2020</vt:lpstr>
      <vt:lpstr>Quadro_2.9_Enquadramento_internacional_–_principais_hipóteses</vt:lpstr>
      <vt:lpstr>Quadro_2.9_Previsões_macroeconómicas_e_orçamentais</vt:lpstr>
      <vt:lpstr>Quadro_3.1_Trajetória_da_dívida</vt:lpstr>
      <vt:lpstr>Quadro_3.2_Conta_das_Administrações_Públicas__2019_2020</vt:lpstr>
      <vt:lpstr>Quadro_3.3_Principais_medidas_de_política_orçamental_em_2020</vt:lpstr>
      <vt:lpstr>Quadro_3.4_Passagem_de_saldos_de_Contabilidade_Pública_a_Contabilidade_Nacional</vt:lpstr>
      <vt:lpstr>Quadro_3.5_Dívida_pública</vt:lpstr>
      <vt:lpstr>Quadro_3.6_Indicadores_orçamentais</vt:lpstr>
      <vt:lpstr>Quadro_4.1_Despesa_total_consolidada_de_cada_programa_orçamental</vt:lpstr>
      <vt:lpstr>Quadro_4.10_Limites_de_despesa_coberta_por_receitas_de_impostos</vt:lpstr>
      <vt:lpstr>Quadro_4.11_Órgãos_de_Soberania__PO01____Despesa_total_consolidada</vt:lpstr>
      <vt:lpstr>Quadro_4.12_Órgãos_de_Soberania__PO01____Despesa_dos_SFA_por_fontes_de_financiamento</vt:lpstr>
      <vt:lpstr>Quadro_4.13_Órgãos_de_Soberania__PO01____Despesa_por_classificação_económica</vt:lpstr>
      <vt:lpstr>Quadro_4.14_Órgãos_de_Soberania__PO01____Despesa_por_medidas_do_programa</vt:lpstr>
      <vt:lpstr>Quadro_4.15_Governação__PO02____Despesa_total_consolidada</vt:lpstr>
      <vt:lpstr>Quadro_4.16_Governação__PO02____Despesa_dos_SFA_e_EPR_por_fontes_de_financiamento</vt:lpstr>
      <vt:lpstr>Quadro_4.17_Governação__PO02____Despesa_por_classificação_económica</vt:lpstr>
      <vt:lpstr>Quadro_4.18_Governação__PO02____Despesa_por_medidas_dos_programas</vt:lpstr>
      <vt:lpstr>Quadro_4.19_Economia__PO03____Despesa_total_consolidada</vt:lpstr>
      <vt:lpstr>Quadro_4.2_Despesa___Atividades_e_Projetos</vt:lpstr>
      <vt:lpstr>Quadro_4.20_Economia__PO03____Despesa_dos_SFA_e_EPR_por_fontes_de_financiamento</vt:lpstr>
      <vt:lpstr>Quadro_4.21_Economia__PO03____Despesa_por_classificação_económica</vt:lpstr>
      <vt:lpstr>Quadro_4.22_Economia__PO03____Despesa_por_medidas_dos_programas</vt:lpstr>
      <vt:lpstr>Quadro_4.23_Representação_Externa__PO04____Despesa_total_consolidada</vt:lpstr>
      <vt:lpstr>Quadro_4.24_Representação_Externa__PO04____Despesa_dos_SFA_e_EPR_por_fontes_de_financiamento</vt:lpstr>
      <vt:lpstr>Quadro_4.25_Representação_Externa__PO04____Despesa_por_classificação_económica</vt:lpstr>
      <vt:lpstr>Quadro_4.26_Representação_Externa__PO04____Despesa_por_medidas_dos_programas</vt:lpstr>
      <vt:lpstr>Quadro_4.27_Finanças__PO05____Despesa_total_consolidada</vt:lpstr>
      <vt:lpstr>Quadro_4.28_Gestão_da_Dívida_Pública__PO06____Despesa_total_consolidada</vt:lpstr>
      <vt:lpstr>Quadro_4.29_Finanças__PO05____Despesa_dos_SFA__por_fontes_de_financiamento</vt:lpstr>
      <vt:lpstr>Quadro_4.3_Despesa___por_atividades</vt:lpstr>
      <vt:lpstr>Quadro_4.30_Finanças__PO05____Despesa_por_classificação_económica</vt:lpstr>
      <vt:lpstr>Quadro_4.31_Finanças__PO05____Despesa_excecionais</vt:lpstr>
      <vt:lpstr>Quadro_4.32_Finanças__PO05____Despesa_por_medidas_dos_programas</vt:lpstr>
      <vt:lpstr>Quadro_4.33_Defesa__PO07____Despesa_total_consolidada</vt:lpstr>
      <vt:lpstr>Quadro_4.34_Defesa__PO07____Despesa_dos_SFA_e_EPR_por_fontes_de_financiamento</vt:lpstr>
      <vt:lpstr>Quadro_4.35_Defesa__PO07____Despesa_por_classificação_económica</vt:lpstr>
      <vt:lpstr>Quadro_4.36_Defesa__PO07____Despesa_por_medidas_dos_programas</vt:lpstr>
      <vt:lpstr>Quadro_4.37_Segurança_Interna__PO08____Despesa_total_consolidada</vt:lpstr>
      <vt:lpstr>Quadro_4.38_Segurança_Interna__PO08____Despesa_dos_SFA_e_EPR_por_fontes_de_financiamento</vt:lpstr>
      <vt:lpstr>Quadro_4.39_Segurança_Interna__PO08____Despesa_por_classificação_económica</vt:lpstr>
      <vt:lpstr>Quadro_4.4_Projetos_–_por_tipo_de_despesa_e_fonte_de_financiamento</vt:lpstr>
      <vt:lpstr>Quadro_4.40_Segurança_Interna__PO08____Despesa_por_medidas_dos_programas</vt:lpstr>
      <vt:lpstr>Quadro_4.41_Justiça__PO09____Despesa_total_consolidada</vt:lpstr>
      <vt:lpstr>Quadro_4.42_Justiça__PO09____Despesa_dos_SFA_e_EPR_por_fontes_de_financiamento</vt:lpstr>
      <vt:lpstr>Quadro_4.43_Justiça__PO09____Despesa_por_classificação_económica</vt:lpstr>
      <vt:lpstr>Quadro_4.44_Justiça__PO09____Despesa_por_medidas_dos_programas</vt:lpstr>
      <vt:lpstr>Quadro_4.45_Cultura__PO12____Despesa_total_consolidada</vt:lpstr>
      <vt:lpstr>Quadro_4.46_Cultura__PO12____Despesa_dos_SFA_e_EPR_por_fontes_de_financiamento</vt:lpstr>
      <vt:lpstr>Quadro_4.47_Cultura__PO12____Despesa_por_classificação_económica</vt:lpstr>
      <vt:lpstr>Quadro_4.48_Cultura__PO12____Despesa_por_medidas_dos_programas</vt:lpstr>
      <vt:lpstr>Quadro_4.49_Ciência__Tecnologia_e_Ensino_Superior__PO13____Despesa_total_consolidada</vt:lpstr>
      <vt:lpstr>Quadro_4.5_Projetos_–_por_programas</vt:lpstr>
      <vt:lpstr>Quadro_4.50_Ciência__Tecnologia_e_Ensino_Superior__PO13____Despesa_dos_SFA_e_EPR_por_fontes_de_financiamento</vt:lpstr>
      <vt:lpstr>Quadro_4.51_Ciência__Tecnologia_e_Ensino_Superior__PO13____Despesa_por_classificação_económica</vt:lpstr>
      <vt:lpstr>Quadro_4.52_Ciência__Tecnologia_e_Ensino_Superior__PO13____Despesa_por_medidas_dos_programas</vt:lpstr>
      <vt:lpstr>Quadro_4.53_Ensino_Básico_e_Secundário_e_Administração_Escolar__PO14____Despesa_total_consolidada</vt:lpstr>
      <vt:lpstr>Quadro_4.54_Ensino_Básico_e_Secundário_e_Administração_Escolar__PO14____Despesa_dos_SFA_e_EPR_por_fontes_de_financiamento</vt:lpstr>
      <vt:lpstr>Quadro_4.55_Ensino_Básico_e_Secundário_e_Administração_Escolar__PO14____Despesa_por_classificação_económica</vt:lpstr>
      <vt:lpstr>Quadro_4.56_Ensino_Básico_e_Secundário_e_Administração_Escolar__PO14____Despesa_por_medidas_dos_programas</vt:lpstr>
      <vt:lpstr>Quadro_4.57_Trabalho__Solidariedade_e_Segurança_Social__PO15____Despesa_total_consolidada</vt:lpstr>
      <vt:lpstr>Quadro_4.58_Trabalho__Solidariedade_e_Segurança_Social__PO15____Despesa_dos_SFA_e_EPR_por_fontes_de_financiamento</vt:lpstr>
      <vt:lpstr>Quadro_4.59_Trabalho__Solidariedade_e_Segurança_Social__PO15____Despesa_por_classificação_económica</vt:lpstr>
      <vt:lpstr>Quadro_4.6_Projetos_por_Programa_e_fontes_de_financiamento</vt:lpstr>
      <vt:lpstr>Quadro_4.60_Trabalho__Solidariedade_e_Segurança_Social__PO15____Despesa_por_medidas_dos_programas</vt:lpstr>
      <vt:lpstr>Quadro_4.61_Saúde__PO16____Despesa_total_consolidada</vt:lpstr>
      <vt:lpstr>Quadro_4.62_Cuidados_de_saúde_prestados_no_SNS</vt:lpstr>
      <vt:lpstr>Quadro_4.63_Grandes_investimentos_em_infraestruturas</vt:lpstr>
      <vt:lpstr>Quadro_4.64_Programa_de_Investimentos_na_Área_da_Saúde__PIAS</vt:lpstr>
      <vt:lpstr>Quadro_4.65_Plano_de_melhoria_da_resposta_do_SNS</vt:lpstr>
      <vt:lpstr>Quadro_4.66_Saúde__PO16____Despesa_dos_SFA_e_EPR_por_fontes_de_financiamento</vt:lpstr>
      <vt:lpstr>Quadro_4.67_Saúde__PO16____Despesa_por_classificação_económica</vt:lpstr>
      <vt:lpstr>Quadro_4.68_Saúde__PO16_____Despesa_por_medidas_dos_programas</vt:lpstr>
      <vt:lpstr>Quadro_4.69_Ambiente_e_Ação_Climática__PO17____Despesa_total_consolidada</vt:lpstr>
      <vt:lpstr>Quadro_4.7_Projetos_novos_e_em_curso</vt:lpstr>
      <vt:lpstr>Quadro_4.70_Ambiente_e_Ação_Climática__PO17____Despesa_dos_SFA_e_EPR_por_fontes_de_financiamento</vt:lpstr>
      <vt:lpstr>Quadro_4.71_Ambiente_e_Ação_Climática__PO17____Despesa_por_classificação_económica</vt:lpstr>
      <vt:lpstr>Quadro_4.72_Ambiente_e_Ação_Climática__PO17____Despesa_por_medidas_dos_programas</vt:lpstr>
      <vt:lpstr>Quadro_4.73_Infraestruturas_e_Habitação__PO18____Despesa_total_consolidada</vt:lpstr>
      <vt:lpstr>Quadro_4.74_Infraestruturas_e_Habitação__PO18____Despesa_dos_SFA_e_EPR_por_fontes_de_financiamento</vt:lpstr>
      <vt:lpstr>Quadro_4.75_Infraestruturas_e_Habitação__PO18____Despesa_por_classificação_económica</vt:lpstr>
      <vt:lpstr>Quadro_4.76_Infraestruturas_e_Habitação__PO18____Despesa_por_medidas_dos_programas</vt:lpstr>
      <vt:lpstr>Quadro_4.77_Agricultura__Florestas_e_Desenvolvimento_Rural__PO20____Despesa_total_consolidada</vt:lpstr>
      <vt:lpstr>Quadro_4.78_Agricultura__PO20____Despesa_dos_SFA_e_EPR_por_fontes_de_financiamento</vt:lpstr>
      <vt:lpstr>Quadro_4.79_Agricultura__PO20____Despesa_por_classificação_económica</vt:lpstr>
      <vt:lpstr>Quadro_4.8_Projetos_por_agrupamento_económico</vt:lpstr>
      <vt:lpstr>Quadro_4.80_Agricultura__PO20____Despesa_por_medidas_dos_programas</vt:lpstr>
      <vt:lpstr>Quadro_4.81_Mar__PO21____Despesa_total_consolidada</vt:lpstr>
      <vt:lpstr>Quadro_4.82_Mar__PO21____Despesa_dos_SFA_e_EPR_por_fontes_de_financiamento</vt:lpstr>
      <vt:lpstr>Quadro_4.83_Mar__PO21____Despesa_por_classificação_económica</vt:lpstr>
      <vt:lpstr>Quadro_4.84_Mar__PO21____Despesa_por_medidas_dos_programas</vt:lpstr>
      <vt:lpstr>Quadro_4.9_Projetos_–_Regionalização_–_Ótica_NUTS_I_e_II</vt:lpstr>
      <vt:lpstr>Quadro_5.1_Garantias_concedidas_a_outras_entidades</vt:lpstr>
      <vt:lpstr>Quadro_5.2_Indicadores_da_posição_financeira_das_empresas_do_SEE</vt:lpstr>
      <vt:lpstr>Quadro_5.3_Perfil_de_refinanciamento_da_carteira_ajustada_no_final_de_novembro_de_2019</vt:lpstr>
      <vt:lpstr>Quadro_5.4_Impacto_de_um_aumento_imediato_e_permanente_das_taxas_de_juro_de_mercado_em_1_p.p._sobre_os_juros_da_Dívida_Direta_do_Estado_em_2020</vt:lpstr>
      <vt:lpstr>Quadro_5.5_Projeção_da_dívida_pública__cenário_base</vt:lpstr>
      <vt:lpstr>Quadro_5.6_Indicadores_de_sustentabilidade_de_médio_e_longo_prazo_–_S1_e_S2_para_Portugal</vt:lpstr>
      <vt:lpstr>Quadro_6.1_Conta_das_Administrações_Públicas_em_contabilidade_pública</vt:lpstr>
      <vt:lpstr>Quadro_6.10_Despesas_com_transferências_correntes_e_de_capital_da_Administração_Central</vt:lpstr>
      <vt:lpstr>Quadro_6.11_Receitas_e_Despesas_da_Administração_Local</vt:lpstr>
      <vt:lpstr>Quadro_6.12_Transferências_do_Orçamento_do_Estado_para_a_Administração_Local</vt:lpstr>
      <vt:lpstr>Quadro_6.13_Receitas_e_despesas_da_Administração_Regional</vt:lpstr>
      <vt:lpstr>Quadro_6.14_Transferências_do_Orçamento_do_Estado_para_a_Administração_Regional</vt:lpstr>
      <vt:lpstr>Quadro_6.15_Transferências_do_Orçamento_do_Estado_para_a_Administração_Local_e_Regional</vt:lpstr>
      <vt:lpstr>Quadro_6.16_Principais_receitas_e_despesas_da_Segurança_Social</vt:lpstr>
      <vt:lpstr>Quadro_6.17_Síntese_evolutiva_das_participações_do_Estado</vt:lpstr>
      <vt:lpstr>Quadro_6.18_Fluxos_financeiros_entre_Portugal_e_a_União_Europeia</vt:lpstr>
      <vt:lpstr>'Q-6.14'!Quadro_6.19_Previsão_dos_encargos_plurianuais_com_as_PPP</vt:lpstr>
      <vt:lpstr>Quadro_6.2_Conta_consolidada_da_Administração_Central_em_contabilidade_pública</vt:lpstr>
      <vt:lpstr>Quadro_6.20_Estrutura_da_Dívida_Direta_do_Estado</vt:lpstr>
      <vt:lpstr>Quadro_6.21_Necessidades_e_fontes_de_financiamento_do_Estado_em_2017_2019</vt:lpstr>
      <vt:lpstr>Quadro_6.22_Composição_do_Financiamento_do_Estado_em_2019</vt:lpstr>
      <vt:lpstr>Quadro_6.23_Composição_do_Financiamento_do_Estado_em_2020</vt:lpstr>
      <vt:lpstr>Quadro_6.24_Situação_da_tesouraria___saldos_pontuais</vt:lpstr>
      <vt:lpstr>Quadro_6.25_Centralização_de_fundos_de_terceiros</vt:lpstr>
      <vt:lpstr>Quadro_6.3_Receita_da_Administração_Central</vt:lpstr>
      <vt:lpstr>Quadro_6.4_Receita_fiscal</vt:lpstr>
      <vt:lpstr>Quadro_6.5_Despesa_fiscal_do_Estado</vt:lpstr>
      <vt:lpstr>Quadro_6.6_Evolução_dos_desagravamentos_estruturais_em_sede_de_IRS</vt:lpstr>
      <vt:lpstr>Quadro_6.7_Despesa_efetiva_consolidada_da_Administração_Central</vt:lpstr>
      <vt:lpstr>Quadro_6.8_Despesas_com_pessoal_da_Administração_Central</vt:lpstr>
      <vt:lpstr>Quadro_6.9_Despesas_com_juros_e_outros_encargos_da_Administração_Central</vt:lpstr>
      <vt:lpstr>Quadro_A.1_Conta_das_Administrações_Públicas</vt:lpstr>
      <vt:lpstr>Quadro_A.10_Fluxos_para_as_Regiões_Autónomas</vt:lpstr>
      <vt:lpstr>Quadro_A.11_Fluxos_para_a_Administração_Local</vt:lpstr>
      <vt:lpstr>Quadro_A.11_Fluxos_para_as_Regiões_Autónomas</vt:lpstr>
      <vt:lpstr>'Q-EI.1'!Quadro_A.12._Balanço_consolidado_da_Segurança_Social___2017</vt:lpstr>
      <vt:lpstr>Quadro_A.2_Conta_das_Administrações_Públicas___variações_absoluta_e_relativa</vt:lpstr>
      <vt:lpstr>Quadro_A.3_Conta_das_Administrações_Públicas</vt:lpstr>
      <vt:lpstr>Quadro_A.4_Conta_das_Administrações_Públicas___variações_absoluta_e_relativa</vt:lpstr>
      <vt:lpstr>Quadro_A.5_Alterações_ao_perímetro_da_Administração_Central_em_2020__excluindo_as_novas_Entidades_Públicas_Reclassificadas</vt:lpstr>
      <vt:lpstr>Quadro_A.6_Alterações_ao_perímetro_das_Entidades_Públicas_Reclassificadas_na_Administração_Central_em_2019__a</vt:lpstr>
      <vt:lpstr>Quadro_A.7_Reorganizações_de_serviços_da_Administração_Central_em_2020_no_âmbito_da_XXII_Lei_Orgânica_do_Governo_Constitucional</vt:lpstr>
      <vt:lpstr>Quadro_A.8_Entidades_não_incluídas_no_OE_2020_face_à_lista_do_INE__a</vt:lpstr>
      <vt:lpstr>Quadro_A.9_Transferências_e_subsídios_da_Administração_Central_para_entidades_públicas_empresariais</vt:lpstr>
      <vt:lpstr>Quadro_EI.1._Balanço_consolidado_da_Segurança_Social___2018</vt:lpstr>
      <vt:lpstr>Quadro_EI.2._Demonstração_de_resultados_consolidados_da_Segurança_Social___2017</vt:lpstr>
      <vt:lpstr>Quadro_EI.3._Demonstração_dos_resultados_financeiros_consolidados___2018</vt:lpstr>
      <vt:lpstr>'Q A.5'!Títulos_de_Impressão</vt:lpstr>
      <vt:lpstr>'Q A.7'!Títulos_de_Impressão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Santiago</dc:creator>
  <cp:lastModifiedBy>Pedro Silva</cp:lastModifiedBy>
  <cp:lastPrinted>2019-12-30T16:25:16Z</cp:lastPrinted>
  <dcterms:created xsi:type="dcterms:W3CDTF">2019-09-17T12:33:31Z</dcterms:created>
  <dcterms:modified xsi:type="dcterms:W3CDTF">2020-03-05T10:24:44Z</dcterms:modified>
  <cp:contentStatus/>
</cp:coreProperties>
</file>