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Finanças Públicas - Comparações Internacionais\2026\"/>
    </mc:Choice>
  </mc:AlternateContent>
  <xr:revisionPtr revIDLastSave="0" documentId="13_ncr:1_{F5FB06D0-6D5F-488A-BC9E-EC1C4D2943B4}" xr6:coauthVersionLast="47" xr6:coauthVersionMax="47" xr10:uidLastSave="{00000000-0000-0000-0000-000000000000}"/>
  <bookViews>
    <workbookView xWindow="-120" yWindow="-120" windowWidth="29040" windowHeight="15720" tabRatio="734" firstSheet="2" activeTab="2" xr2:uid="{00000000-000D-0000-FFFF-FFFF00000000}"/>
  </bookViews>
  <sheets>
    <sheet name="aux" sheetId="49" state="hidden" r:id="rId1"/>
    <sheet name="Dados" sheetId="48" state="hidden" r:id="rId2"/>
    <sheet name="Capa_Cover" sheetId="45" r:id="rId3"/>
    <sheet name="Índice_Index" sheetId="35" r:id="rId4"/>
    <sheet name="Quadro_Table 1" sheetId="1" r:id="rId5"/>
    <sheet name="Quadro_Table 2" sheetId="38" r:id="rId6"/>
    <sheet name="Quadro_Table 3" sheetId="2" r:id="rId7"/>
    <sheet name="Quadro_Table 4" sheetId="18" r:id="rId8"/>
    <sheet name="Quadro_Table 5" sheetId="5" r:id="rId9"/>
    <sheet name="Quadro_Table 6" sheetId="21" r:id="rId10"/>
    <sheet name="Quadro_Table 7" sheetId="22" r:id="rId11"/>
    <sheet name="Quadro_Table 8" sheetId="6" r:id="rId12"/>
    <sheet name="Quadro_Table 9" sheetId="8" r:id="rId13"/>
    <sheet name="Quadro_Table 10" sheetId="15" r:id="rId14"/>
    <sheet name="Quadro_Table 11" sheetId="47" r:id="rId15"/>
    <sheet name="Quadro_Table 12" sheetId="41" r:id="rId16"/>
    <sheet name="Quadro_Table 13" sheetId="13" r:id="rId17"/>
    <sheet name="Quadro_Table 14" sheetId="27" r:id="rId18"/>
    <sheet name="Quadro_Table 15" sheetId="29" r:id="rId19"/>
    <sheet name="Quadro_Table 16" sheetId="30" r:id="rId20"/>
  </sheets>
  <externalReferences>
    <externalReference r:id="rId21"/>
  </externalReferences>
  <definedNames>
    <definedName name="_xlnm._FilterDatabase" localSheetId="4" hidden="1">'Quadro_Table 1'!$A$4:$Z$37</definedName>
    <definedName name="_xlnm._FilterDatabase" localSheetId="13" hidden="1">'Quadro_Table 10'!$A$1:$U$37</definedName>
    <definedName name="_xlnm._FilterDatabase" localSheetId="14" hidden="1">'Quadro_Table 11'!$A$1:$U$37</definedName>
    <definedName name="_xlnm._FilterDatabase" localSheetId="15" hidden="1">'Quadro_Table 12'!$A$1:$U$37</definedName>
    <definedName name="_xlnm._FilterDatabase" localSheetId="16" hidden="1">'Quadro_Table 13'!$A$1:$U$37</definedName>
    <definedName name="_xlnm._FilterDatabase" localSheetId="17" hidden="1">'Quadro_Table 14'!$B$1:$B$96</definedName>
    <definedName name="_xlnm._FilterDatabase" localSheetId="18" hidden="1">'Quadro_Table 15'!$B$1:$B$95</definedName>
    <definedName name="_xlnm._FilterDatabase" localSheetId="19" hidden="1">'Quadro_Table 16'!$A$4:$Z$37</definedName>
    <definedName name="_xlnm._FilterDatabase" localSheetId="5" hidden="1">'Quadro_Table 2'!$A$4:$Z$37</definedName>
    <definedName name="_xlnm._FilterDatabase" localSheetId="6" hidden="1">'Quadro_Table 3'!$T$3:$U$33</definedName>
    <definedName name="_xlnm._FilterDatabase" localSheetId="7" hidden="1">'Quadro_Table 4'!$A$1:$U$37</definedName>
    <definedName name="_xlnm._FilterDatabase" localSheetId="8" hidden="1">'Quadro_Table 5'!$A$1:$U$37</definedName>
    <definedName name="_xlnm._FilterDatabase" localSheetId="9" hidden="1">'Quadro_Table 6'!$A$1:$U$37</definedName>
    <definedName name="_xlnm._FilterDatabase" localSheetId="10" hidden="1">'Quadro_Table 7'!$A$1:$U$37</definedName>
    <definedName name="_xlnm._FilterDatabase" localSheetId="11" hidden="1">'Quadro_Table 8'!$A$1:$U$37</definedName>
    <definedName name="_xlnm._FilterDatabase" localSheetId="12" hidden="1">'Quadro_Table 9'!$A$1:$U$37</definedName>
    <definedName name="_Order1" hidden="1">255</definedName>
    <definedName name="_Order2" hidden="1">255</definedName>
    <definedName name="anscount" hidden="1">1</definedName>
    <definedName name="_xlnm.Print_Area" localSheetId="2">Capa_Cover!$A$1:$I$63</definedName>
    <definedName name="_xlnm.Print_Area" localSheetId="4">'Quadro_Table 1'!$A$1:$R$63</definedName>
    <definedName name="_xlnm.Print_Area" localSheetId="13">'Quadro_Table 10'!$A$1:$R$63</definedName>
    <definedName name="_xlnm.Print_Area" localSheetId="14">'Quadro_Table 11'!$A$1:$R$63</definedName>
    <definedName name="_xlnm.Print_Area" localSheetId="15">'Quadro_Table 12'!$A$1:$R$63</definedName>
    <definedName name="_xlnm.Print_Area" localSheetId="16">'Quadro_Table 13'!$A$1:$R$63</definedName>
    <definedName name="_xlnm.Print_Area" localSheetId="17">'Quadro_Table 14'!$A$1:$R$63</definedName>
    <definedName name="_xlnm.Print_Area" localSheetId="18">'Quadro_Table 15'!$A$1:$R$63</definedName>
    <definedName name="_xlnm.Print_Area" localSheetId="19">'Quadro_Table 16'!$A$1:$R$63</definedName>
    <definedName name="_xlnm.Print_Area" localSheetId="5">'Quadro_Table 2'!$A$1:$R$63</definedName>
    <definedName name="_xlnm.Print_Area" localSheetId="6">'Quadro_Table 3'!$A$1:$R$63</definedName>
    <definedName name="_xlnm.Print_Area" localSheetId="7">'Quadro_Table 4'!$A$1:$R$63</definedName>
    <definedName name="_xlnm.Print_Area" localSheetId="8">'Quadro_Table 5'!$A$1:$R$63</definedName>
    <definedName name="_xlnm.Print_Area" localSheetId="9">'Quadro_Table 6'!$A$1:$R$63</definedName>
    <definedName name="_xlnm.Print_Area" localSheetId="10">'Quadro_Table 7'!$A$1:$R$63</definedName>
    <definedName name="_xlnm.Print_Area" localSheetId="11">'Quadro_Table 8'!$A$1:$R$63</definedName>
    <definedName name="_xlnm.Print_Area" localSheetId="12">'Quadro_Table 9'!$A$1:$R$63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Macrobond_Object1" localSheetId="1">Dados!$E$4:$V$529</definedName>
    <definedName name="Macrobond_Object2" localSheetId="1">Dados!$E$4:$V$498</definedName>
    <definedName name="Z_3BC1F317_3704_475C_B95A_59711B28DAF9_.wvu.PrintArea" localSheetId="4" hidden="1">'Quadro_Table 1'!$B$2:$B$35</definedName>
    <definedName name="Z_3BC1F317_3704_475C_B95A_59711B28DAF9_.wvu.PrintArea" localSheetId="13" hidden="1">'Quadro_Table 10'!$B$2:$B$37</definedName>
    <definedName name="Z_3BC1F317_3704_475C_B95A_59711B28DAF9_.wvu.PrintArea" localSheetId="14" hidden="1">'Quadro_Table 11'!$B$2:$B$37</definedName>
    <definedName name="Z_3BC1F317_3704_475C_B95A_59711B28DAF9_.wvu.PrintArea" localSheetId="6" hidden="1">'Quadro_Table 3'!$A$2:$B$35</definedName>
    <definedName name="Z_3BC1F317_3704_475C_B95A_59711B28DAF9_.wvu.PrintArea" localSheetId="7" hidden="1">'Quadro_Table 4'!$B$2:$B$34</definedName>
    <definedName name="Z_3BC1F317_3704_475C_B95A_59711B28DAF9_.wvu.PrintArea" localSheetId="8" hidden="1">'Quadro_Table 5'!$B$2:$B$35</definedName>
    <definedName name="Z_3BC1F317_3704_475C_B95A_59711B28DAF9_.wvu.PrintArea" localSheetId="11" hidden="1">'Quadro_Table 8'!$B$2:$W$35</definedName>
    <definedName name="Z_3BC1F317_3704_475C_B95A_59711B28DAF9_.wvu.PrintArea" localSheetId="12" hidden="1">'Quadro_Table 9'!$B$1:$T$35</definedName>
    <definedName name="Z_6C3055B9_2E86_11D5_93F9_00C04FC1B61F_.wvu.PrintArea" localSheetId="2" hidden="1">Capa_Cover!$A$1:$A$1</definedName>
    <definedName name="Z_8AF901CE_CFDE_4E95_8740_DAEAAB340379_.wvu.PrintArea" localSheetId="8" hidden="1">'Quadro_Table 5'!$B$2:$B$34</definedName>
  </definedNames>
  <calcPr calcId="191029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7" i="48" l="1"/>
  <c r="B516" i="48"/>
  <c r="B515" i="48"/>
  <c r="B514" i="48"/>
  <c r="B513" i="48"/>
  <c r="B512" i="48"/>
  <c r="B511" i="48"/>
  <c r="B510" i="48"/>
  <c r="B509" i="48"/>
  <c r="B508" i="48"/>
  <c r="B507" i="48"/>
  <c r="B506" i="48"/>
  <c r="B505" i="48"/>
  <c r="B504" i="48"/>
  <c r="B503" i="48"/>
  <c r="B502" i="48"/>
  <c r="C482" i="48"/>
  <c r="C483" i="48"/>
  <c r="C484" i="48"/>
  <c r="C485" i="48"/>
  <c r="C486" i="48"/>
  <c r="C487" i="48"/>
  <c r="C488" i="48"/>
  <c r="C489" i="48"/>
  <c r="C490" i="48"/>
  <c r="C491" i="48"/>
  <c r="C492" i="48"/>
  <c r="C493" i="48"/>
  <c r="C494" i="48"/>
  <c r="C495" i="48"/>
  <c r="C496" i="48"/>
  <c r="C497" i="48"/>
  <c r="C498" i="48"/>
  <c r="J17" i="49"/>
  <c r="J16" i="49"/>
  <c r="J15" i="49"/>
  <c r="J14" i="49"/>
  <c r="J13" i="49"/>
  <c r="J12" i="49"/>
  <c r="J11" i="49"/>
  <c r="J10" i="49"/>
  <c r="J9" i="49"/>
  <c r="J8" i="49"/>
  <c r="J6" i="49"/>
  <c r="J5" i="49"/>
  <c r="J4" i="49"/>
  <c r="J3" i="49"/>
  <c r="J2" i="49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C118" i="48"/>
  <c r="C119" i="48"/>
  <c r="C120" i="48"/>
  <c r="C121" i="48"/>
  <c r="C122" i="48"/>
  <c r="C123" i="48"/>
  <c r="C124" i="48"/>
  <c r="C125" i="48"/>
  <c r="C126" i="48"/>
  <c r="C127" i="48"/>
  <c r="C128" i="48"/>
  <c r="C129" i="48"/>
  <c r="C130" i="48"/>
  <c r="C131" i="48"/>
  <c r="C132" i="48"/>
  <c r="C133" i="48"/>
  <c r="C134" i="48"/>
  <c r="C135" i="48"/>
  <c r="C136" i="48"/>
  <c r="C137" i="48"/>
  <c r="C138" i="48"/>
  <c r="C139" i="48"/>
  <c r="C140" i="48"/>
  <c r="C141" i="48"/>
  <c r="C142" i="48"/>
  <c r="C143" i="48"/>
  <c r="C144" i="48"/>
  <c r="C145" i="48"/>
  <c r="C146" i="48"/>
  <c r="C147" i="48"/>
  <c r="C148" i="48"/>
  <c r="C149" i="48"/>
  <c r="C150" i="48"/>
  <c r="C151" i="48"/>
  <c r="C152" i="48"/>
  <c r="C153" i="48"/>
  <c r="C154" i="48"/>
  <c r="C155" i="48"/>
  <c r="C156" i="48"/>
  <c r="C157" i="48"/>
  <c r="C158" i="48"/>
  <c r="C159" i="48"/>
  <c r="C160" i="48"/>
  <c r="C161" i="48"/>
  <c r="C162" i="48"/>
  <c r="C163" i="48"/>
  <c r="C164" i="48"/>
  <c r="C165" i="48"/>
  <c r="C166" i="48"/>
  <c r="C167" i="48"/>
  <c r="C168" i="48"/>
  <c r="C169" i="48"/>
  <c r="C170" i="48"/>
  <c r="C171" i="48"/>
  <c r="C172" i="48"/>
  <c r="C173" i="48"/>
  <c r="C174" i="48"/>
  <c r="C175" i="48"/>
  <c r="C176" i="48"/>
  <c r="C177" i="48"/>
  <c r="C178" i="48"/>
  <c r="C179" i="48"/>
  <c r="C180" i="48"/>
  <c r="C181" i="48"/>
  <c r="C182" i="48"/>
  <c r="C183" i="48"/>
  <c r="C184" i="48"/>
  <c r="C185" i="48"/>
  <c r="C186" i="48"/>
  <c r="C187" i="48"/>
  <c r="C188" i="48"/>
  <c r="C189" i="48"/>
  <c r="C190" i="48"/>
  <c r="C191" i="48"/>
  <c r="C192" i="48"/>
  <c r="C193" i="48"/>
  <c r="C194" i="48"/>
  <c r="C195" i="48"/>
  <c r="C196" i="48"/>
  <c r="C197" i="48"/>
  <c r="C198" i="48"/>
  <c r="C199" i="48"/>
  <c r="C200" i="48"/>
  <c r="C201" i="48"/>
  <c r="C202" i="48"/>
  <c r="C203" i="48"/>
  <c r="C204" i="48"/>
  <c r="C205" i="48"/>
  <c r="C206" i="48"/>
  <c r="C207" i="48"/>
  <c r="C208" i="48"/>
  <c r="C209" i="48"/>
  <c r="C210" i="48"/>
  <c r="C211" i="48"/>
  <c r="C212" i="48"/>
  <c r="C213" i="48"/>
  <c r="C214" i="48"/>
  <c r="C215" i="48"/>
  <c r="C216" i="48"/>
  <c r="C217" i="48"/>
  <c r="C218" i="48"/>
  <c r="C219" i="48"/>
  <c r="C220" i="48"/>
  <c r="C221" i="48"/>
  <c r="C222" i="48"/>
  <c r="C223" i="48"/>
  <c r="C224" i="48"/>
  <c r="C225" i="48"/>
  <c r="C226" i="48"/>
  <c r="C227" i="48"/>
  <c r="C228" i="48"/>
  <c r="C229" i="48"/>
  <c r="C230" i="48"/>
  <c r="C231" i="48"/>
  <c r="C232" i="48"/>
  <c r="C233" i="48"/>
  <c r="C234" i="48"/>
  <c r="C235" i="48"/>
  <c r="C236" i="48"/>
  <c r="C237" i="48"/>
  <c r="C238" i="48"/>
  <c r="C239" i="48"/>
  <c r="C240" i="48"/>
  <c r="C241" i="48"/>
  <c r="C242" i="48"/>
  <c r="C243" i="48"/>
  <c r="C244" i="48"/>
  <c r="C245" i="48"/>
  <c r="C246" i="48"/>
  <c r="C247" i="48"/>
  <c r="C248" i="48"/>
  <c r="C249" i="48"/>
  <c r="C250" i="48"/>
  <c r="C251" i="48"/>
  <c r="C252" i="48"/>
  <c r="C253" i="48"/>
  <c r="C254" i="48"/>
  <c r="C255" i="48"/>
  <c r="C256" i="48"/>
  <c r="C257" i="48"/>
  <c r="C258" i="48"/>
  <c r="C259" i="48"/>
  <c r="C260" i="48"/>
  <c r="C261" i="48"/>
  <c r="C262" i="48"/>
  <c r="C263" i="48"/>
  <c r="C264" i="48"/>
  <c r="C265" i="48"/>
  <c r="C266" i="48"/>
  <c r="C267" i="48"/>
  <c r="C268" i="48"/>
  <c r="C269" i="48"/>
  <c r="C270" i="48"/>
  <c r="C271" i="48"/>
  <c r="C272" i="48"/>
  <c r="C273" i="48"/>
  <c r="C274" i="48"/>
  <c r="C275" i="48"/>
  <c r="C276" i="48"/>
  <c r="C277" i="48"/>
  <c r="C278" i="48"/>
  <c r="C279" i="48"/>
  <c r="C280" i="48"/>
  <c r="C281" i="48"/>
  <c r="C282" i="48"/>
  <c r="C283" i="48"/>
  <c r="C284" i="48"/>
  <c r="C285" i="48"/>
  <c r="C286" i="48"/>
  <c r="C287" i="48"/>
  <c r="C288" i="48"/>
  <c r="C289" i="48"/>
  <c r="C290" i="48"/>
  <c r="C291" i="48"/>
  <c r="C292" i="48"/>
  <c r="C293" i="48"/>
  <c r="C294" i="48"/>
  <c r="C295" i="48"/>
  <c r="C296" i="48"/>
  <c r="C297" i="48"/>
  <c r="C298" i="48"/>
  <c r="C299" i="48"/>
  <c r="C300" i="48"/>
  <c r="C301" i="48"/>
  <c r="C302" i="48"/>
  <c r="C303" i="48"/>
  <c r="C304" i="48"/>
  <c r="C305" i="48"/>
  <c r="C306" i="48"/>
  <c r="C307" i="48"/>
  <c r="C308" i="48"/>
  <c r="C309" i="48"/>
  <c r="C310" i="48"/>
  <c r="C311" i="48"/>
  <c r="C312" i="48"/>
  <c r="C313" i="48"/>
  <c r="C314" i="48"/>
  <c r="C315" i="48"/>
  <c r="C316" i="48"/>
  <c r="C317" i="48"/>
  <c r="C318" i="48"/>
  <c r="C319" i="48"/>
  <c r="C320" i="48"/>
  <c r="C321" i="48"/>
  <c r="C322" i="48"/>
  <c r="C323" i="48"/>
  <c r="C324" i="48"/>
  <c r="C325" i="48"/>
  <c r="C326" i="48"/>
  <c r="C327" i="48"/>
  <c r="C328" i="48"/>
  <c r="C329" i="48"/>
  <c r="C330" i="48"/>
  <c r="C331" i="48"/>
  <c r="C332" i="48"/>
  <c r="C333" i="48"/>
  <c r="C334" i="48"/>
  <c r="C335" i="48"/>
  <c r="C336" i="48"/>
  <c r="C337" i="48"/>
  <c r="C338" i="48"/>
  <c r="C339" i="48"/>
  <c r="C340" i="48"/>
  <c r="C341" i="48"/>
  <c r="C342" i="48"/>
  <c r="C343" i="48"/>
  <c r="C344" i="48"/>
  <c r="C345" i="48"/>
  <c r="C346" i="48"/>
  <c r="C347" i="48"/>
  <c r="C348" i="48"/>
  <c r="C349" i="48"/>
  <c r="C350" i="48"/>
  <c r="C351" i="48"/>
  <c r="C352" i="48"/>
  <c r="C353" i="48"/>
  <c r="C354" i="48"/>
  <c r="C355" i="48"/>
  <c r="C356" i="48"/>
  <c r="C357" i="48"/>
  <c r="C358" i="48"/>
  <c r="C359" i="48"/>
  <c r="C360" i="48"/>
  <c r="C361" i="48"/>
  <c r="C362" i="48"/>
  <c r="C363" i="48"/>
  <c r="C364" i="48"/>
  <c r="C365" i="48"/>
  <c r="C366" i="48"/>
  <c r="C367" i="48"/>
  <c r="C368" i="48"/>
  <c r="C369" i="48"/>
  <c r="C370" i="48"/>
  <c r="C371" i="48"/>
  <c r="C372" i="48"/>
  <c r="C373" i="48"/>
  <c r="C374" i="48"/>
  <c r="C375" i="48"/>
  <c r="C376" i="48"/>
  <c r="C377" i="48"/>
  <c r="C378" i="48"/>
  <c r="C379" i="48"/>
  <c r="C380" i="48"/>
  <c r="C381" i="48"/>
  <c r="C382" i="48"/>
  <c r="C383" i="48"/>
  <c r="C384" i="48"/>
  <c r="C385" i="48"/>
  <c r="C386" i="48"/>
  <c r="C387" i="48"/>
  <c r="C388" i="48"/>
  <c r="C389" i="48"/>
  <c r="C390" i="48"/>
  <c r="C391" i="48"/>
  <c r="C392" i="48"/>
  <c r="C393" i="48"/>
  <c r="C394" i="48"/>
  <c r="C395" i="48"/>
  <c r="C396" i="48"/>
  <c r="C397" i="48"/>
  <c r="C398" i="48"/>
  <c r="C399" i="48"/>
  <c r="C400" i="48"/>
  <c r="C401" i="48"/>
  <c r="C402" i="48"/>
  <c r="C403" i="48"/>
  <c r="C404" i="48"/>
  <c r="C405" i="48"/>
  <c r="C406" i="48"/>
  <c r="C407" i="48"/>
  <c r="C408" i="48"/>
  <c r="C409" i="48"/>
  <c r="C410" i="48"/>
  <c r="C411" i="48"/>
  <c r="C412" i="48"/>
  <c r="C413" i="48"/>
  <c r="C414" i="48"/>
  <c r="C415" i="48"/>
  <c r="C416" i="48"/>
  <c r="C417" i="48"/>
  <c r="C418" i="48"/>
  <c r="C419" i="48"/>
  <c r="C420" i="48"/>
  <c r="C421" i="48"/>
  <c r="C422" i="48"/>
  <c r="C423" i="48"/>
  <c r="C424" i="48"/>
  <c r="C425" i="48"/>
  <c r="C426" i="48"/>
  <c r="C427" i="48"/>
  <c r="C428" i="48"/>
  <c r="C429" i="48"/>
  <c r="C430" i="48"/>
  <c r="C431" i="48"/>
  <c r="C432" i="48"/>
  <c r="C433" i="48"/>
  <c r="C434" i="48"/>
  <c r="C435" i="48"/>
  <c r="C436" i="48"/>
  <c r="C437" i="48"/>
  <c r="C438" i="48"/>
  <c r="C439" i="48"/>
  <c r="C440" i="48"/>
  <c r="C441" i="48"/>
  <c r="C442" i="48"/>
  <c r="C443" i="48"/>
  <c r="C444" i="48"/>
  <c r="C445" i="48"/>
  <c r="C446" i="48"/>
  <c r="C447" i="48"/>
  <c r="C448" i="48"/>
  <c r="C449" i="48"/>
  <c r="C450" i="48"/>
  <c r="C451" i="48"/>
  <c r="C452" i="48"/>
  <c r="C453" i="48"/>
  <c r="C454" i="48"/>
  <c r="C455" i="48"/>
  <c r="C456" i="48"/>
  <c r="C457" i="48"/>
  <c r="C458" i="48"/>
  <c r="C459" i="48"/>
  <c r="C460" i="48"/>
  <c r="C461" i="48"/>
  <c r="C462" i="48"/>
  <c r="C463" i="48"/>
  <c r="C464" i="48"/>
  <c r="C465" i="48"/>
  <c r="C466" i="48"/>
  <c r="C467" i="48"/>
  <c r="C468" i="48"/>
  <c r="C469" i="48"/>
  <c r="C470" i="48"/>
  <c r="C471" i="48"/>
  <c r="C472" i="48"/>
  <c r="C473" i="48"/>
  <c r="C474" i="48"/>
  <c r="C475" i="48"/>
  <c r="C476" i="48"/>
  <c r="C477" i="48"/>
  <c r="C478" i="48"/>
  <c r="C479" i="48"/>
  <c r="C480" i="48"/>
  <c r="C481" i="48"/>
  <c r="C6" i="48"/>
  <c r="C503" i="48" l="1"/>
  <c r="D503" i="48"/>
  <c r="C504" i="48"/>
  <c r="D504" i="48"/>
  <c r="C505" i="48"/>
  <c r="D505" i="48"/>
  <c r="C506" i="48"/>
  <c r="D506" i="48"/>
  <c r="C507" i="48"/>
  <c r="D507" i="48"/>
  <c r="C508" i="48"/>
  <c r="D508" i="48"/>
  <c r="C509" i="48"/>
  <c r="D509" i="48"/>
  <c r="C510" i="48"/>
  <c r="D510" i="48"/>
  <c r="C511" i="48"/>
  <c r="D511" i="48"/>
  <c r="C512" i="48"/>
  <c r="D512" i="48"/>
  <c r="C513" i="48"/>
  <c r="D513" i="48"/>
  <c r="C514" i="48"/>
  <c r="D514" i="48"/>
  <c r="C515" i="48"/>
  <c r="D515" i="48"/>
  <c r="C516" i="48"/>
  <c r="D516" i="48"/>
  <c r="C517" i="48"/>
  <c r="D517" i="48"/>
  <c r="D502" i="48"/>
  <c r="C502" i="48"/>
  <c r="V3" i="48"/>
  <c r="U3" i="48"/>
  <c r="T3" i="48"/>
  <c r="S3" i="48"/>
  <c r="R3" i="48"/>
  <c r="Q3" i="48"/>
  <c r="P3" i="48"/>
  <c r="O3" i="48"/>
  <c r="N3" i="48"/>
  <c r="M3" i="48"/>
  <c r="L3" i="48"/>
  <c r="K3" i="48"/>
  <c r="J3" i="48"/>
  <c r="I3" i="48"/>
  <c r="H3" i="48"/>
  <c r="G3" i="48"/>
  <c r="D6" i="48"/>
  <c r="B6" i="48" s="1"/>
  <c r="L511" i="48" l="1" a="1"/>
  <c r="L511" i="48" s="1"/>
  <c r="L509" i="48" a="1"/>
  <c r="L509" i="48" s="1"/>
  <c r="L507" i="48" a="1"/>
  <c r="L507" i="48" s="1"/>
  <c r="L505" i="48" a="1"/>
  <c r="L505" i="48" s="1"/>
  <c r="L516" i="48" a="1"/>
  <c r="L516" i="48" s="1"/>
  <c r="L503" i="48" a="1"/>
  <c r="L503" i="48" s="1"/>
  <c r="L515" i="48" a="1"/>
  <c r="L515" i="48" s="1"/>
  <c r="L513" i="48" a="1"/>
  <c r="L513" i="48" s="1"/>
  <c r="L512" i="48" a="1"/>
  <c r="L512" i="48" s="1"/>
  <c r="L504" i="48" a="1"/>
  <c r="L504" i="48" s="1"/>
  <c r="L517" i="48" a="1"/>
  <c r="L517" i="48" s="1"/>
  <c r="L506" i="48" a="1"/>
  <c r="L506" i="48" s="1"/>
  <c r="L508" i="48" a="1"/>
  <c r="L508" i="48" s="1"/>
  <c r="L502" i="48" a="1"/>
  <c r="L502" i="48" s="1"/>
  <c r="L510" i="48" a="1"/>
  <c r="L510" i="48" s="1"/>
  <c r="L514" i="48" a="1"/>
  <c r="L514" i="48" s="1"/>
  <c r="M510" i="48" a="1"/>
  <c r="M510" i="48" s="1"/>
  <c r="M508" i="48" a="1"/>
  <c r="M508" i="48" s="1"/>
  <c r="M506" i="48" a="1"/>
  <c r="M506" i="48" s="1"/>
  <c r="M517" i="48" a="1"/>
  <c r="M517" i="48" s="1"/>
  <c r="M504" i="48" a="1"/>
  <c r="M504" i="48" s="1"/>
  <c r="M502" i="48" a="1"/>
  <c r="M502" i="48" s="1"/>
  <c r="M514" i="48" a="1"/>
  <c r="M514" i="48" s="1"/>
  <c r="M512" i="48" a="1"/>
  <c r="M512" i="48" s="1"/>
  <c r="M511" i="48" a="1"/>
  <c r="M511" i="48" s="1"/>
  <c r="M513" i="48" a="1"/>
  <c r="M513" i="48" s="1"/>
  <c r="M507" i="48" a="1"/>
  <c r="M507" i="48" s="1"/>
  <c r="M509" i="48" a="1"/>
  <c r="M509" i="48" s="1"/>
  <c r="M515" i="48" a="1"/>
  <c r="M515" i="48" s="1"/>
  <c r="M516" i="48" a="1"/>
  <c r="M516" i="48" s="1"/>
  <c r="M503" i="48" a="1"/>
  <c r="M503" i="48" s="1"/>
  <c r="M505" i="48" a="1"/>
  <c r="M505" i="48" s="1"/>
  <c r="P507" i="48" a="1"/>
  <c r="P507" i="48" s="1"/>
  <c r="P505" i="48" a="1"/>
  <c r="P505" i="48" s="1"/>
  <c r="P516" i="48" a="1"/>
  <c r="P516" i="48" s="1"/>
  <c r="P503" i="48" a="1"/>
  <c r="P503" i="48" s="1"/>
  <c r="P513" i="48" a="1"/>
  <c r="P513" i="48" s="1"/>
  <c r="P511" i="48" a="1"/>
  <c r="P511" i="48" s="1"/>
  <c r="P509" i="48" a="1"/>
  <c r="P509" i="48" s="1"/>
  <c r="P508" i="48" a="1"/>
  <c r="P508" i="48" s="1"/>
  <c r="P515" i="48" a="1"/>
  <c r="P515" i="48" s="1"/>
  <c r="P502" i="48" a="1"/>
  <c r="P502" i="48" s="1"/>
  <c r="P504" i="48" a="1"/>
  <c r="P504" i="48" s="1"/>
  <c r="P510" i="48" a="1"/>
  <c r="P510" i="48" s="1"/>
  <c r="P517" i="48" a="1"/>
  <c r="P517" i="48" s="1"/>
  <c r="P506" i="48" a="1"/>
  <c r="P506" i="48" s="1"/>
  <c r="P512" i="48" a="1"/>
  <c r="P512" i="48" s="1"/>
  <c r="P514" i="48" a="1"/>
  <c r="P514" i="48" s="1"/>
  <c r="Q506" i="48" a="1"/>
  <c r="Q506" i="48" s="1"/>
  <c r="Q517" i="48" a="1"/>
  <c r="Q517" i="48" s="1"/>
  <c r="Q504" i="48" a="1"/>
  <c r="Q504" i="48" s="1"/>
  <c r="Q515" i="48" a="1"/>
  <c r="Q515" i="48" s="1"/>
  <c r="Q502" i="48" a="1"/>
  <c r="Q502" i="48" s="1"/>
  <c r="Q514" i="48" a="1"/>
  <c r="Q514" i="48" s="1"/>
  <c r="Q512" i="48" a="1"/>
  <c r="Q512" i="48" s="1"/>
  <c r="Q510" i="48" a="1"/>
  <c r="Q510" i="48" s="1"/>
  <c r="Q508" i="48" a="1"/>
  <c r="Q508" i="48" s="1"/>
  <c r="Q507" i="48" a="1"/>
  <c r="Q507" i="48" s="1"/>
  <c r="Q505" i="48" a="1"/>
  <c r="Q505" i="48" s="1"/>
  <c r="Q509" i="48" a="1"/>
  <c r="Q509" i="48" s="1"/>
  <c r="Q511" i="48" a="1"/>
  <c r="Q511" i="48" s="1"/>
  <c r="Q513" i="48" a="1"/>
  <c r="Q513" i="48" s="1"/>
  <c r="Q516" i="48" a="1"/>
  <c r="Q516" i="48" s="1"/>
  <c r="Q503" i="48" a="1"/>
  <c r="Q503" i="48" s="1"/>
  <c r="S517" i="48" a="1"/>
  <c r="S517" i="48" s="1"/>
  <c r="S504" i="48" a="1"/>
  <c r="S504" i="48" s="1"/>
  <c r="S515" i="48" a="1"/>
  <c r="S515" i="48" s="1"/>
  <c r="S502" i="48" a="1"/>
  <c r="S502" i="48" s="1"/>
  <c r="S514" i="48" a="1"/>
  <c r="S514" i="48" s="1"/>
  <c r="S512" i="48" a="1"/>
  <c r="S512" i="48" s="1"/>
  <c r="S510" i="48" a="1"/>
  <c r="S510" i="48" s="1"/>
  <c r="S508" i="48" a="1"/>
  <c r="S508" i="48" s="1"/>
  <c r="S506" i="48" a="1"/>
  <c r="S506" i="48" s="1"/>
  <c r="S516" i="48" a="1"/>
  <c r="S516" i="48" s="1"/>
  <c r="S505" i="48" a="1"/>
  <c r="S505" i="48" s="1"/>
  <c r="S511" i="48" a="1"/>
  <c r="S511" i="48" s="1"/>
  <c r="S513" i="48" a="1"/>
  <c r="S513" i="48" s="1"/>
  <c r="S503" i="48" a="1"/>
  <c r="S503" i="48" s="1"/>
  <c r="S507" i="48" a="1"/>
  <c r="S507" i="48" s="1"/>
  <c r="S509" i="48" a="1"/>
  <c r="S509" i="48" s="1"/>
  <c r="V513" i="48" a="1"/>
  <c r="V513" i="48" s="1"/>
  <c r="V511" i="48" a="1"/>
  <c r="V511" i="48" s="1"/>
  <c r="V509" i="48" a="1"/>
  <c r="V509" i="48" s="1"/>
  <c r="V507" i="48" a="1"/>
  <c r="V507" i="48" s="1"/>
  <c r="V517" i="48" a="1"/>
  <c r="V517" i="48" s="1"/>
  <c r="V505" i="48" a="1"/>
  <c r="V505" i="48" s="1"/>
  <c r="V516" i="48" a="1"/>
  <c r="V516" i="48" s="1"/>
  <c r="V503" i="48" a="1"/>
  <c r="V503" i="48" s="1"/>
  <c r="V515" i="48" a="1"/>
  <c r="V515" i="48" s="1"/>
  <c r="V502" i="48" a="1"/>
  <c r="V502" i="48" s="1"/>
  <c r="V506" i="48" a="1"/>
  <c r="V506" i="48" s="1"/>
  <c r="V508" i="48" a="1"/>
  <c r="V508" i="48" s="1"/>
  <c r="V512" i="48" a="1"/>
  <c r="V512" i="48" s="1"/>
  <c r="V514" i="48" a="1"/>
  <c r="V514" i="48" s="1"/>
  <c r="V504" i="48" a="1"/>
  <c r="V504" i="48" s="1"/>
  <c r="V510" i="48" a="1"/>
  <c r="V510" i="48" s="1"/>
  <c r="N509" i="48" a="1"/>
  <c r="N509" i="48" s="1"/>
  <c r="N507" i="48" a="1"/>
  <c r="N507" i="48" s="1"/>
  <c r="N505" i="48" a="1"/>
  <c r="N505" i="48" s="1"/>
  <c r="N516" i="48" a="1"/>
  <c r="N516" i="48" s="1"/>
  <c r="N503" i="48" a="1"/>
  <c r="N503" i="48" s="1"/>
  <c r="N515" i="48" a="1"/>
  <c r="N515" i="48" s="1"/>
  <c r="N513" i="48" a="1"/>
  <c r="N513" i="48" s="1"/>
  <c r="N511" i="48" a="1"/>
  <c r="N511" i="48" s="1"/>
  <c r="N510" i="48" a="1"/>
  <c r="N510" i="48" s="1"/>
  <c r="N514" i="48" a="1"/>
  <c r="N514" i="48" s="1"/>
  <c r="N502" i="48" a="1"/>
  <c r="N502" i="48" s="1"/>
  <c r="N517" i="48" a="1"/>
  <c r="N517" i="48" s="1"/>
  <c r="N506" i="48" a="1"/>
  <c r="N506" i="48" s="1"/>
  <c r="N508" i="48" a="1"/>
  <c r="N508" i="48" s="1"/>
  <c r="N504" i="48" a="1"/>
  <c r="N504" i="48" s="1"/>
  <c r="N512" i="48" a="1"/>
  <c r="N512" i="48" s="1"/>
  <c r="O508" i="48" a="1"/>
  <c r="O508" i="48" s="1"/>
  <c r="O506" i="48" a="1"/>
  <c r="O506" i="48" s="1"/>
  <c r="O517" i="48" a="1"/>
  <c r="O517" i="48" s="1"/>
  <c r="O504" i="48" a="1"/>
  <c r="O504" i="48" s="1"/>
  <c r="O515" i="48" a="1"/>
  <c r="O515" i="48" s="1"/>
  <c r="O502" i="48" a="1"/>
  <c r="O502" i="48" s="1"/>
  <c r="O514" i="48" a="1"/>
  <c r="O514" i="48" s="1"/>
  <c r="O512" i="48" a="1"/>
  <c r="O512" i="48" s="1"/>
  <c r="O510" i="48" a="1"/>
  <c r="O510" i="48" s="1"/>
  <c r="O509" i="48" a="1"/>
  <c r="O509" i="48" s="1"/>
  <c r="O516" i="48" a="1"/>
  <c r="O516" i="48" s="1"/>
  <c r="O503" i="48" a="1"/>
  <c r="O503" i="48" s="1"/>
  <c r="O513" i="48" a="1"/>
  <c r="O513" i="48" s="1"/>
  <c r="O511" i="48" a="1"/>
  <c r="O511" i="48" s="1"/>
  <c r="O505" i="48" a="1"/>
  <c r="O505" i="48" s="1"/>
  <c r="O507" i="48" a="1"/>
  <c r="O507" i="48" s="1"/>
  <c r="R505" i="48" a="1"/>
  <c r="R505" i="48" s="1"/>
  <c r="R516" i="48" a="1"/>
  <c r="R516" i="48" s="1"/>
  <c r="R503" i="48" a="1"/>
  <c r="R503" i="48" s="1"/>
  <c r="R513" i="48" a="1"/>
  <c r="R513" i="48" s="1"/>
  <c r="R511" i="48" a="1"/>
  <c r="R511" i="48" s="1"/>
  <c r="R509" i="48" a="1"/>
  <c r="R509" i="48" s="1"/>
  <c r="R507" i="48" a="1"/>
  <c r="R507" i="48" s="1"/>
  <c r="R517" i="48" a="1"/>
  <c r="R517" i="48" s="1"/>
  <c r="R506" i="48" a="1"/>
  <c r="R506" i="48" s="1"/>
  <c r="R504" i="48" a="1"/>
  <c r="R504" i="48" s="1"/>
  <c r="R508" i="48" a="1"/>
  <c r="R508" i="48" s="1"/>
  <c r="R510" i="48" a="1"/>
  <c r="R510" i="48" s="1"/>
  <c r="R512" i="48" a="1"/>
  <c r="R512" i="48" s="1"/>
  <c r="R515" i="48" a="1"/>
  <c r="R515" i="48" s="1"/>
  <c r="R502" i="48" a="1"/>
  <c r="R502" i="48" s="1"/>
  <c r="R514" i="48" a="1"/>
  <c r="R514" i="48" s="1"/>
  <c r="D7" i="48"/>
  <c r="T516" i="48" a="1"/>
  <c r="T516" i="48" s="1"/>
  <c r="T503" i="48" a="1"/>
  <c r="T503" i="48" s="1"/>
  <c r="T513" i="48" a="1"/>
  <c r="T513" i="48" s="1"/>
  <c r="T511" i="48" a="1"/>
  <c r="T511" i="48" s="1"/>
  <c r="T509" i="48" a="1"/>
  <c r="T509" i="48" s="1"/>
  <c r="T507" i="48" a="1"/>
  <c r="T507" i="48" s="1"/>
  <c r="T505" i="48" a="1"/>
  <c r="T505" i="48" s="1"/>
  <c r="T517" i="48" a="1"/>
  <c r="T517" i="48" s="1"/>
  <c r="T504" i="48" a="1"/>
  <c r="T504" i="48" s="1"/>
  <c r="T506" i="48" a="1"/>
  <c r="T506" i="48" s="1"/>
  <c r="T510" i="48" a="1"/>
  <c r="T510" i="48" s="1"/>
  <c r="T512" i="48" a="1"/>
  <c r="T512" i="48" s="1"/>
  <c r="T514" i="48" a="1"/>
  <c r="T514" i="48" s="1"/>
  <c r="T515" i="48" a="1"/>
  <c r="T515" i="48" s="1"/>
  <c r="T502" i="48" a="1"/>
  <c r="T502" i="48" s="1"/>
  <c r="T508" i="48" a="1"/>
  <c r="T508" i="48" s="1"/>
  <c r="U515" i="48" a="1"/>
  <c r="U515" i="48" s="1"/>
  <c r="U502" i="48" a="1"/>
  <c r="U502" i="48" s="1"/>
  <c r="U514" i="48" a="1"/>
  <c r="U514" i="48" s="1"/>
  <c r="U512" i="48" a="1"/>
  <c r="U512" i="48" s="1"/>
  <c r="U510" i="48" a="1"/>
  <c r="U510" i="48" s="1"/>
  <c r="U508" i="48" a="1"/>
  <c r="U508" i="48" s="1"/>
  <c r="U506" i="48" a="1"/>
  <c r="U506" i="48" s="1"/>
  <c r="U504" i="48" a="1"/>
  <c r="U504" i="48" s="1"/>
  <c r="U516" i="48" a="1"/>
  <c r="U516" i="48" s="1"/>
  <c r="U503" i="48" a="1"/>
  <c r="U503" i="48" s="1"/>
  <c r="U507" i="48" a="1"/>
  <c r="U507" i="48" s="1"/>
  <c r="U517" i="48" a="1"/>
  <c r="U517" i="48" s="1"/>
  <c r="U513" i="48" a="1"/>
  <c r="U513" i="48" s="1"/>
  <c r="U505" i="48" a="1"/>
  <c r="U505" i="48" s="1"/>
  <c r="U509" i="48" a="1"/>
  <c r="U509" i="48" s="1"/>
  <c r="U511" i="48" a="1"/>
  <c r="U511" i="48" s="1"/>
  <c r="I514" i="48" a="1"/>
  <c r="I514" i="48" s="1"/>
  <c r="I512" i="48" a="1"/>
  <c r="I512" i="48" s="1"/>
  <c r="I510" i="48" a="1"/>
  <c r="I510" i="48" s="1"/>
  <c r="I508" i="48" a="1"/>
  <c r="I508" i="48" s="1"/>
  <c r="I506" i="48" a="1"/>
  <c r="I506" i="48" s="1"/>
  <c r="I517" i="48" a="1"/>
  <c r="I517" i="48" s="1"/>
  <c r="I504" i="48" a="1"/>
  <c r="I504" i="48" s="1"/>
  <c r="I502" i="48" a="1"/>
  <c r="I502" i="48" s="1"/>
  <c r="I515" i="48" a="1"/>
  <c r="I515" i="48" s="1"/>
  <c r="I509" i="48" a="1"/>
  <c r="I509" i="48" s="1"/>
  <c r="I511" i="48" a="1"/>
  <c r="I511" i="48" s="1"/>
  <c r="I516" i="48" a="1"/>
  <c r="I516" i="48" s="1"/>
  <c r="I503" i="48" a="1"/>
  <c r="I503" i="48" s="1"/>
  <c r="I505" i="48" a="1"/>
  <c r="I505" i="48" s="1"/>
  <c r="I507" i="48" a="1"/>
  <c r="I507" i="48" s="1"/>
  <c r="I513" i="48" a="1"/>
  <c r="I513" i="48" s="1"/>
  <c r="J513" i="48" a="1"/>
  <c r="J513" i="48" s="1"/>
  <c r="J511" i="48" a="1"/>
  <c r="J511" i="48" s="1"/>
  <c r="J509" i="48" a="1"/>
  <c r="J509" i="48" s="1"/>
  <c r="J507" i="48" a="1"/>
  <c r="J507" i="48" s="1"/>
  <c r="J505" i="48" a="1"/>
  <c r="J505" i="48" s="1"/>
  <c r="J516" i="48" a="1"/>
  <c r="J516" i="48" s="1"/>
  <c r="J503" i="48" a="1"/>
  <c r="J503" i="48" s="1"/>
  <c r="J515" i="48" a="1"/>
  <c r="J515" i="48" s="1"/>
  <c r="J514" i="48" a="1"/>
  <c r="J514" i="48" s="1"/>
  <c r="J512" i="48" a="1"/>
  <c r="J512" i="48" s="1"/>
  <c r="J502" i="48" a="1"/>
  <c r="J502" i="48" s="1"/>
  <c r="J504" i="48" a="1"/>
  <c r="J504" i="48" s="1"/>
  <c r="J517" i="48" a="1"/>
  <c r="J517" i="48" s="1"/>
  <c r="J506" i="48" a="1"/>
  <c r="J506" i="48" s="1"/>
  <c r="J508" i="48" a="1"/>
  <c r="J508" i="48" s="1"/>
  <c r="J510" i="48" a="1"/>
  <c r="J510" i="48" s="1"/>
  <c r="K512" i="48" a="1"/>
  <c r="K512" i="48" s="1"/>
  <c r="K510" i="48" a="1"/>
  <c r="K510" i="48" s="1"/>
  <c r="K508" i="48" a="1"/>
  <c r="K508" i="48" s="1"/>
  <c r="K506" i="48" a="1"/>
  <c r="K506" i="48" s="1"/>
  <c r="K517" i="48" a="1"/>
  <c r="K517" i="48" s="1"/>
  <c r="K504" i="48" a="1"/>
  <c r="K504" i="48" s="1"/>
  <c r="K502" i="48" a="1"/>
  <c r="K502" i="48" s="1"/>
  <c r="K514" i="48" a="1"/>
  <c r="K514" i="48" s="1"/>
  <c r="K513" i="48" a="1"/>
  <c r="K513" i="48" s="1"/>
  <c r="K511" i="48" a="1"/>
  <c r="K511" i="48" s="1"/>
  <c r="K515" i="48" a="1"/>
  <c r="K515" i="48" s="1"/>
  <c r="K505" i="48" a="1"/>
  <c r="K505" i="48" s="1"/>
  <c r="K507" i="48" a="1"/>
  <c r="K507" i="48" s="1"/>
  <c r="K509" i="48" a="1"/>
  <c r="K509" i="48" s="1"/>
  <c r="K516" i="48" a="1"/>
  <c r="K516" i="48" s="1"/>
  <c r="K503" i="48" a="1"/>
  <c r="K503" i="48" s="1"/>
  <c r="D8" i="48" l="1"/>
  <c r="B7" i="48"/>
  <c r="D9" i="48" l="1"/>
  <c r="B8" i="48"/>
  <c r="D10" i="48" l="1"/>
  <c r="B9" i="48"/>
  <c r="D11" i="48" l="1"/>
  <c r="B10" i="48"/>
  <c r="D12" i="48" l="1"/>
  <c r="B11" i="48"/>
  <c r="D13" i="48" l="1"/>
  <c r="B12" i="48"/>
  <c r="D14" i="48" l="1"/>
  <c r="B13" i="48"/>
  <c r="D15" i="48" l="1"/>
  <c r="B14" i="48"/>
  <c r="D16" i="48" l="1"/>
  <c r="B15" i="48"/>
  <c r="D17" i="48" l="1"/>
  <c r="B16" i="48"/>
  <c r="D18" i="48" l="1"/>
  <c r="B17" i="48"/>
  <c r="D19" i="48" l="1"/>
  <c r="B18" i="48"/>
  <c r="D20" i="48" l="1"/>
  <c r="B19" i="48"/>
  <c r="D21" i="48" l="1"/>
  <c r="B20" i="48"/>
  <c r="D22" i="48" l="1"/>
  <c r="B21" i="48"/>
  <c r="D23" i="48" l="1"/>
  <c r="B22" i="48"/>
  <c r="D24" i="48" l="1"/>
  <c r="B23" i="48"/>
  <c r="D25" i="48" l="1"/>
  <c r="B24" i="48"/>
  <c r="D26" i="48" l="1"/>
  <c r="B25" i="48"/>
  <c r="D27" i="48" l="1"/>
  <c r="B26" i="48"/>
  <c r="D28" i="48" l="1"/>
  <c r="B27" i="48"/>
  <c r="D29" i="48" l="1"/>
  <c r="B28" i="48"/>
  <c r="D30" i="48" l="1"/>
  <c r="B29" i="48"/>
  <c r="D31" i="48" l="1"/>
  <c r="B30" i="48"/>
  <c r="D32" i="48" l="1"/>
  <c r="B31" i="48"/>
  <c r="D33" i="48" l="1"/>
  <c r="B32" i="48"/>
  <c r="D34" i="48" l="1"/>
  <c r="B33" i="48"/>
  <c r="D35" i="48" l="1"/>
  <c r="B34" i="48"/>
  <c r="D36" i="48" l="1"/>
  <c r="B35" i="48"/>
  <c r="D37" i="48" l="1"/>
  <c r="B36" i="48"/>
  <c r="D38" i="48" l="1"/>
  <c r="B37" i="48"/>
  <c r="D39" i="48" l="1"/>
  <c r="B38" i="48"/>
  <c r="D40" i="48" l="1"/>
  <c r="B39" i="48"/>
  <c r="D41" i="48" l="1"/>
  <c r="B40" i="48"/>
  <c r="D42" i="48" l="1"/>
  <c r="B41" i="48"/>
  <c r="D43" i="48" l="1"/>
  <c r="B42" i="48"/>
  <c r="D44" i="48" l="1"/>
  <c r="B43" i="48"/>
  <c r="D45" i="48" l="1"/>
  <c r="B44" i="48"/>
  <c r="D46" i="48" l="1"/>
  <c r="B45" i="48"/>
  <c r="D47" i="48" l="1"/>
  <c r="B46" i="48"/>
  <c r="D48" i="48" l="1"/>
  <c r="B47" i="48"/>
  <c r="D49" i="48" l="1"/>
  <c r="B48" i="48"/>
  <c r="D50" i="48" l="1"/>
  <c r="B49" i="48"/>
  <c r="D51" i="48" l="1"/>
  <c r="B50" i="48"/>
  <c r="D52" i="48" l="1"/>
  <c r="B51" i="48"/>
  <c r="D53" i="48" l="1"/>
  <c r="B52" i="48"/>
  <c r="D54" i="48" l="1"/>
  <c r="B53" i="48"/>
  <c r="D55" i="48" l="1"/>
  <c r="B54" i="48"/>
  <c r="D56" i="48" l="1"/>
  <c r="B55" i="48"/>
  <c r="D57" i="48" l="1"/>
  <c r="B56" i="48"/>
  <c r="D58" i="48" l="1"/>
  <c r="B57" i="48"/>
  <c r="D59" i="48" l="1"/>
  <c r="B58" i="48"/>
  <c r="D60" i="48" l="1"/>
  <c r="B59" i="48"/>
  <c r="D61" i="48" l="1"/>
  <c r="B60" i="48"/>
  <c r="D62" i="48" l="1"/>
  <c r="B61" i="48"/>
  <c r="D63" i="48" l="1"/>
  <c r="B62" i="48"/>
  <c r="D64" i="48" l="1"/>
  <c r="B63" i="48"/>
  <c r="D65" i="48" l="1"/>
  <c r="B64" i="48"/>
  <c r="D66" i="48" l="1"/>
  <c r="B65" i="48"/>
  <c r="D67" i="48" l="1"/>
  <c r="B66" i="48"/>
  <c r="D68" i="48" l="1"/>
  <c r="B67" i="48"/>
  <c r="D69" i="48" l="1"/>
  <c r="B68" i="48"/>
  <c r="D70" i="48" l="1"/>
  <c r="B69" i="48"/>
  <c r="D71" i="48" l="1"/>
  <c r="B70" i="48"/>
  <c r="D72" i="48" l="1"/>
  <c r="B71" i="48"/>
  <c r="D73" i="48" l="1"/>
  <c r="B72" i="48"/>
  <c r="D74" i="48" l="1"/>
  <c r="B73" i="48"/>
  <c r="H502" i="48" a="1"/>
  <c r="H502" i="48"/>
  <c r="H503" i="48" a="1"/>
  <c r="H503" i="48" s="1"/>
  <c r="H504" i="48" a="1"/>
  <c r="H504" i="48" s="1"/>
  <c r="H505" i="48" a="1"/>
  <c r="H505" i="48"/>
  <c r="H506" i="48" a="1"/>
  <c r="H506" i="48" s="1"/>
  <c r="H507" i="48" a="1"/>
  <c r="H507" i="48"/>
  <c r="H508" i="48" a="1"/>
  <c r="H508" i="48" s="1"/>
  <c r="H509" i="48" a="1"/>
  <c r="H509" i="48"/>
  <c r="H510" i="48" a="1"/>
  <c r="H510" i="48"/>
  <c r="H511" i="48" a="1"/>
  <c r="H511" i="48" s="1"/>
  <c r="H512" i="48" a="1"/>
  <c r="H512" i="48"/>
  <c r="H513" i="48" a="1"/>
  <c r="H513" i="48" s="1"/>
  <c r="H514" i="48" a="1"/>
  <c r="H514" i="48"/>
  <c r="H515" i="48" a="1"/>
  <c r="H515" i="48"/>
  <c r="H516" i="48" a="1"/>
  <c r="H516" i="48"/>
  <c r="H517" i="48" a="1"/>
  <c r="H517" i="48"/>
  <c r="D75" i="48" l="1"/>
  <c r="B74" i="48"/>
  <c r="D76" i="48" l="1"/>
  <c r="B75" i="48"/>
  <c r="D77" i="48" l="1"/>
  <c r="B76" i="48"/>
  <c r="D78" i="48" l="1"/>
  <c r="B77" i="48"/>
  <c r="D79" i="48" l="1"/>
  <c r="B78" i="48"/>
  <c r="D80" i="48" l="1"/>
  <c r="B79" i="48"/>
  <c r="D81" i="48" l="1"/>
  <c r="B80" i="48"/>
  <c r="D82" i="48" l="1"/>
  <c r="B81" i="48"/>
  <c r="D83" i="48" l="1"/>
  <c r="B82" i="48"/>
  <c r="D84" i="48" l="1"/>
  <c r="B83" i="48"/>
  <c r="D85" i="48" l="1"/>
  <c r="B84" i="48"/>
  <c r="D86" i="48" l="1"/>
  <c r="B85" i="48"/>
  <c r="D87" i="48" l="1"/>
  <c r="B86" i="48"/>
  <c r="D88" i="48" l="1"/>
  <c r="B87" i="48"/>
  <c r="D89" i="48" l="1"/>
  <c r="B88" i="48"/>
  <c r="D90" i="48" l="1"/>
  <c r="B89" i="48"/>
  <c r="D91" i="48" l="1"/>
  <c r="B90" i="48"/>
  <c r="D92" i="48" l="1"/>
  <c r="B91" i="48"/>
  <c r="D93" i="48" l="1"/>
  <c r="B92" i="48"/>
  <c r="D94" i="48" l="1"/>
  <c r="B93" i="48"/>
  <c r="D95" i="48" l="1"/>
  <c r="B94" i="48"/>
  <c r="D96" i="48" l="1"/>
  <c r="B95" i="48"/>
  <c r="D97" i="48" l="1"/>
  <c r="B96" i="48"/>
  <c r="D98" i="48" l="1"/>
  <c r="B97" i="48"/>
  <c r="D99" i="48" l="1"/>
  <c r="B98" i="48"/>
  <c r="D100" i="48" l="1"/>
  <c r="B99" i="48"/>
  <c r="D101" i="48" l="1"/>
  <c r="B100" i="48"/>
  <c r="D102" i="48" l="1"/>
  <c r="B101" i="48"/>
  <c r="D103" i="48" l="1"/>
  <c r="B102" i="48"/>
  <c r="D104" i="48" l="1"/>
  <c r="B103" i="48"/>
  <c r="D105" i="48" l="1"/>
  <c r="B104" i="48"/>
  <c r="D106" i="48" l="1"/>
  <c r="B105" i="48"/>
  <c r="D107" i="48" l="1"/>
  <c r="B106" i="48"/>
  <c r="D108" i="48" l="1"/>
  <c r="B107" i="48"/>
  <c r="D109" i="48" l="1"/>
  <c r="B108" i="48"/>
  <c r="D110" i="48" l="1"/>
  <c r="B109" i="48"/>
  <c r="D111" i="48" l="1"/>
  <c r="B110" i="48"/>
  <c r="D112" i="48" l="1"/>
  <c r="B111" i="48"/>
  <c r="D113" i="48" l="1"/>
  <c r="B112" i="48"/>
  <c r="D114" i="48" l="1"/>
  <c r="B113" i="48"/>
  <c r="D115" i="48" l="1"/>
  <c r="B114" i="48"/>
  <c r="D116" i="48" l="1"/>
  <c r="B115" i="48"/>
  <c r="D117" i="48" l="1"/>
  <c r="B116" i="48"/>
  <c r="D118" i="48" l="1"/>
  <c r="B117" i="48"/>
  <c r="D119" i="48" l="1"/>
  <c r="B118" i="48"/>
  <c r="D120" i="48" l="1"/>
  <c r="B119" i="48"/>
  <c r="D121" i="48" l="1"/>
  <c r="B120" i="48"/>
  <c r="D122" i="48" l="1"/>
  <c r="B121" i="48"/>
  <c r="D123" i="48" l="1"/>
  <c r="B122" i="48"/>
  <c r="D124" i="48" l="1"/>
  <c r="B123" i="48"/>
  <c r="D125" i="48" l="1"/>
  <c r="B124" i="48"/>
  <c r="D126" i="48" l="1"/>
  <c r="B125" i="48"/>
  <c r="D127" i="48" l="1"/>
  <c r="B126" i="48"/>
  <c r="D128" i="48" l="1"/>
  <c r="B127" i="48"/>
  <c r="D129" i="48" l="1"/>
  <c r="B128" i="48"/>
  <c r="D130" i="48" l="1"/>
  <c r="B129" i="48"/>
  <c r="D131" i="48" l="1"/>
  <c r="B130" i="48"/>
  <c r="D132" i="48" l="1"/>
  <c r="B131" i="48"/>
  <c r="D133" i="48" l="1"/>
  <c r="B132" i="48"/>
  <c r="D134" i="48" l="1"/>
  <c r="B133" i="48"/>
  <c r="D135" i="48" l="1"/>
  <c r="B134" i="48"/>
  <c r="D136" i="48" l="1"/>
  <c r="B135" i="48"/>
  <c r="D137" i="48" l="1"/>
  <c r="B136" i="48"/>
  <c r="D138" i="48" l="1"/>
  <c r="B137" i="48"/>
  <c r="D139" i="48" l="1"/>
  <c r="B138" i="48"/>
  <c r="D140" i="48" l="1"/>
  <c r="B139" i="48"/>
  <c r="D141" i="48" l="1"/>
  <c r="B140" i="48"/>
  <c r="D142" i="48" l="1"/>
  <c r="B141" i="48"/>
  <c r="D143" i="48" l="1"/>
  <c r="B142" i="48"/>
  <c r="D144" i="48" l="1"/>
  <c r="B143" i="48"/>
  <c r="D145" i="48" l="1"/>
  <c r="B144" i="48"/>
  <c r="D146" i="48" l="1"/>
  <c r="B145" i="48"/>
  <c r="D147" i="48" l="1"/>
  <c r="B146" i="48"/>
  <c r="D148" i="48" l="1"/>
  <c r="B147" i="48"/>
  <c r="D149" i="48" l="1"/>
  <c r="B148" i="48"/>
  <c r="D150" i="48" l="1"/>
  <c r="B149" i="48"/>
  <c r="D151" i="48" l="1"/>
  <c r="B150" i="48"/>
  <c r="D152" i="48" l="1"/>
  <c r="B151" i="48"/>
  <c r="D153" i="48" l="1"/>
  <c r="B152" i="48"/>
  <c r="D154" i="48" l="1"/>
  <c r="B153" i="48"/>
  <c r="D155" i="48" l="1"/>
  <c r="B154" i="48"/>
  <c r="D156" i="48" l="1"/>
  <c r="B155" i="48"/>
  <c r="D157" i="48" l="1"/>
  <c r="B156" i="48"/>
  <c r="D158" i="48" l="1"/>
  <c r="B157" i="48"/>
  <c r="D159" i="48" l="1"/>
  <c r="B158" i="48"/>
  <c r="D160" i="48" l="1"/>
  <c r="B159" i="48"/>
  <c r="D161" i="48" l="1"/>
  <c r="B160" i="48"/>
  <c r="D162" i="48" l="1"/>
  <c r="B161" i="48"/>
  <c r="D163" i="48" l="1"/>
  <c r="B162" i="48"/>
  <c r="D164" i="48" l="1"/>
  <c r="B163" i="48"/>
  <c r="D165" i="48" l="1"/>
  <c r="B164" i="48"/>
  <c r="D166" i="48" l="1"/>
  <c r="B165" i="48"/>
  <c r="D167" i="48" l="1"/>
  <c r="B166" i="48"/>
  <c r="D168" i="48" l="1"/>
  <c r="B167" i="48"/>
  <c r="D169" i="48" l="1"/>
  <c r="B168" i="48"/>
  <c r="D170" i="48" l="1"/>
  <c r="B169" i="48"/>
  <c r="D171" i="48" l="1"/>
  <c r="B170" i="48"/>
  <c r="D172" i="48" l="1"/>
  <c r="B171" i="48"/>
  <c r="D173" i="48" l="1"/>
  <c r="B172" i="48"/>
  <c r="D174" i="48" l="1"/>
  <c r="B173" i="48"/>
  <c r="D175" i="48" l="1"/>
  <c r="B174" i="48"/>
  <c r="D176" i="48" l="1"/>
  <c r="B175" i="48"/>
  <c r="D177" i="48" l="1"/>
  <c r="B176" i="48"/>
  <c r="D178" i="48" l="1"/>
  <c r="B177" i="48"/>
  <c r="D179" i="48" l="1"/>
  <c r="B178" i="48"/>
  <c r="D180" i="48" l="1"/>
  <c r="B179" i="48"/>
  <c r="D181" i="48" l="1"/>
  <c r="B180" i="48"/>
  <c r="D182" i="48" l="1"/>
  <c r="B181" i="48"/>
  <c r="D183" i="48" l="1"/>
  <c r="B182" i="48"/>
  <c r="D184" i="48" l="1"/>
  <c r="B183" i="48"/>
  <c r="D185" i="48" l="1"/>
  <c r="B184" i="48"/>
  <c r="D186" i="48" l="1"/>
  <c r="B185" i="48"/>
  <c r="D187" i="48" l="1"/>
  <c r="B186" i="48"/>
  <c r="D188" i="48" l="1"/>
  <c r="B187" i="48"/>
  <c r="D189" i="48" l="1"/>
  <c r="B188" i="48"/>
  <c r="D190" i="48" l="1"/>
  <c r="B189" i="48"/>
  <c r="D191" i="48" l="1"/>
  <c r="B190" i="48"/>
  <c r="D192" i="48" l="1"/>
  <c r="B191" i="48"/>
  <c r="D193" i="48" l="1"/>
  <c r="B192" i="48"/>
  <c r="D194" i="48" l="1"/>
  <c r="B193" i="48"/>
  <c r="D195" i="48" l="1"/>
  <c r="B194" i="48"/>
  <c r="D196" i="48" l="1"/>
  <c r="B195" i="48"/>
  <c r="D197" i="48" l="1"/>
  <c r="B196" i="48"/>
  <c r="D198" i="48" l="1"/>
  <c r="B197" i="48"/>
  <c r="D199" i="48" l="1"/>
  <c r="B198" i="48"/>
  <c r="D200" i="48" l="1"/>
  <c r="B199" i="48"/>
  <c r="D201" i="48" l="1"/>
  <c r="B200" i="48"/>
  <c r="D202" i="48" l="1"/>
  <c r="B201" i="48"/>
  <c r="D203" i="48" l="1"/>
  <c r="B202" i="48"/>
  <c r="D204" i="48" l="1"/>
  <c r="B203" i="48"/>
  <c r="D205" i="48" l="1"/>
  <c r="B204" i="48"/>
  <c r="D206" i="48" l="1"/>
  <c r="B205" i="48"/>
  <c r="D207" i="48" l="1"/>
  <c r="B206" i="48"/>
  <c r="D208" i="48" l="1"/>
  <c r="B207" i="48"/>
  <c r="D209" i="48" l="1"/>
  <c r="B208" i="48"/>
  <c r="D210" i="48" l="1"/>
  <c r="B209" i="48"/>
  <c r="D211" i="48" l="1"/>
  <c r="B210" i="48"/>
  <c r="D212" i="48" l="1"/>
  <c r="B211" i="48"/>
  <c r="D213" i="48" l="1"/>
  <c r="B212" i="48"/>
  <c r="D214" i="48" l="1"/>
  <c r="B213" i="48"/>
  <c r="D215" i="48" l="1"/>
  <c r="B214" i="48"/>
  <c r="D216" i="48" l="1"/>
  <c r="B215" i="48"/>
  <c r="D217" i="48" l="1"/>
  <c r="B216" i="48"/>
  <c r="D218" i="48" l="1"/>
  <c r="B217" i="48"/>
  <c r="D219" i="48" l="1"/>
  <c r="B218" i="48"/>
  <c r="D220" i="48" l="1"/>
  <c r="B219" i="48"/>
  <c r="D221" i="48" l="1"/>
  <c r="B220" i="48"/>
  <c r="D222" i="48" l="1"/>
  <c r="B221" i="48"/>
  <c r="D223" i="48" l="1"/>
  <c r="B222" i="48"/>
  <c r="D224" i="48" l="1"/>
  <c r="B223" i="48"/>
  <c r="D225" i="48" l="1"/>
  <c r="B224" i="48"/>
  <c r="D226" i="48" l="1"/>
  <c r="B225" i="48"/>
  <c r="D227" i="48" l="1"/>
  <c r="B226" i="48"/>
  <c r="D228" i="48" l="1"/>
  <c r="B227" i="48"/>
  <c r="D229" i="48" l="1"/>
  <c r="B228" i="48"/>
  <c r="D230" i="48" l="1"/>
  <c r="B229" i="48"/>
  <c r="D231" i="48" l="1"/>
  <c r="B230" i="48"/>
  <c r="D232" i="48" l="1"/>
  <c r="B231" i="48"/>
  <c r="D233" i="48" l="1"/>
  <c r="B232" i="48"/>
  <c r="D234" i="48" l="1"/>
  <c r="B233" i="48"/>
  <c r="D235" i="48" l="1"/>
  <c r="B234" i="48"/>
  <c r="D236" i="48" l="1"/>
  <c r="B235" i="48"/>
  <c r="D237" i="48" l="1"/>
  <c r="B236" i="48"/>
  <c r="D238" i="48" l="1"/>
  <c r="B237" i="48"/>
  <c r="D239" i="48" l="1"/>
  <c r="B238" i="48"/>
  <c r="D240" i="48" l="1"/>
  <c r="B239" i="48"/>
  <c r="D241" i="48" l="1"/>
  <c r="B240" i="48"/>
  <c r="D242" i="48" l="1"/>
  <c r="B241" i="48"/>
  <c r="D243" i="48" l="1"/>
  <c r="B242" i="48"/>
  <c r="D244" i="48" l="1"/>
  <c r="B243" i="48"/>
  <c r="D245" i="48" l="1"/>
  <c r="B244" i="48"/>
  <c r="D246" i="48" l="1"/>
  <c r="B245" i="48"/>
  <c r="D247" i="48" l="1"/>
  <c r="B246" i="48"/>
  <c r="D248" i="48" l="1"/>
  <c r="B247" i="48"/>
  <c r="D249" i="48" l="1"/>
  <c r="B248" i="48"/>
  <c r="D250" i="48" l="1"/>
  <c r="B249" i="48"/>
  <c r="D251" i="48" l="1"/>
  <c r="B250" i="48"/>
  <c r="D252" i="48" l="1"/>
  <c r="B251" i="48"/>
  <c r="D253" i="48" l="1"/>
  <c r="B252" i="48"/>
  <c r="D254" i="48" l="1"/>
  <c r="B253" i="48"/>
  <c r="D255" i="48" l="1"/>
  <c r="B254" i="48"/>
  <c r="D256" i="48" l="1"/>
  <c r="B255" i="48"/>
  <c r="D257" i="48" l="1"/>
  <c r="B256" i="48"/>
  <c r="D258" i="48" l="1"/>
  <c r="B257" i="48"/>
  <c r="D259" i="48" l="1"/>
  <c r="B258" i="48"/>
  <c r="D260" i="48" l="1"/>
  <c r="B259" i="48"/>
  <c r="D261" i="48" l="1"/>
  <c r="B260" i="48"/>
  <c r="D262" i="48" l="1"/>
  <c r="B261" i="48"/>
  <c r="D263" i="48" l="1"/>
  <c r="B262" i="48"/>
  <c r="D264" i="48" l="1"/>
  <c r="B263" i="48"/>
  <c r="D265" i="48" l="1"/>
  <c r="B264" i="48"/>
  <c r="D266" i="48" l="1"/>
  <c r="B265" i="48"/>
  <c r="D267" i="48" l="1"/>
  <c r="B266" i="48"/>
  <c r="D268" i="48" l="1"/>
  <c r="B267" i="48"/>
  <c r="D269" i="48" l="1"/>
  <c r="B268" i="48"/>
  <c r="D270" i="48" l="1"/>
  <c r="B269" i="48"/>
  <c r="D271" i="48" l="1"/>
  <c r="B270" i="48"/>
  <c r="D272" i="48" l="1"/>
  <c r="B271" i="48"/>
  <c r="D273" i="48" l="1"/>
  <c r="B272" i="48"/>
  <c r="D274" i="48" l="1"/>
  <c r="B273" i="48"/>
  <c r="D275" i="48" l="1"/>
  <c r="B274" i="48"/>
  <c r="D276" i="48" l="1"/>
  <c r="B275" i="48"/>
  <c r="D277" i="48" l="1"/>
  <c r="B276" i="48"/>
  <c r="D278" i="48" l="1"/>
  <c r="B277" i="48"/>
  <c r="D279" i="48" l="1"/>
  <c r="B278" i="48"/>
  <c r="D280" i="48" l="1"/>
  <c r="B279" i="48"/>
  <c r="D281" i="48" l="1"/>
  <c r="B280" i="48"/>
  <c r="D282" i="48" l="1"/>
  <c r="B281" i="48"/>
  <c r="D283" i="48" l="1"/>
  <c r="B282" i="48"/>
  <c r="D284" i="48" l="1"/>
  <c r="B283" i="48"/>
  <c r="D285" i="48" l="1"/>
  <c r="B284" i="48"/>
  <c r="D286" i="48" l="1"/>
  <c r="B285" i="48"/>
  <c r="D287" i="48" l="1"/>
  <c r="B286" i="48"/>
  <c r="D288" i="48" l="1"/>
  <c r="B287" i="48"/>
  <c r="D289" i="48" l="1"/>
  <c r="B288" i="48"/>
  <c r="D290" i="48" l="1"/>
  <c r="B289" i="48"/>
  <c r="D291" i="48" l="1"/>
  <c r="B290" i="48"/>
  <c r="D292" i="48" l="1"/>
  <c r="B291" i="48"/>
  <c r="D293" i="48" l="1"/>
  <c r="B292" i="48"/>
  <c r="D294" i="48" l="1"/>
  <c r="B293" i="48"/>
  <c r="D295" i="48" l="1"/>
  <c r="B294" i="48"/>
  <c r="D296" i="48" l="1"/>
  <c r="B295" i="48"/>
  <c r="D297" i="48" l="1"/>
  <c r="B296" i="48"/>
  <c r="D298" i="48" l="1"/>
  <c r="B297" i="48"/>
  <c r="D299" i="48" l="1"/>
  <c r="B298" i="48"/>
  <c r="D300" i="48" l="1"/>
  <c r="B299" i="48"/>
  <c r="D301" i="48" l="1"/>
  <c r="B300" i="48"/>
  <c r="D302" i="48" l="1"/>
  <c r="B301" i="48"/>
  <c r="D303" i="48" l="1"/>
  <c r="B302" i="48"/>
  <c r="D304" i="48" l="1"/>
  <c r="B303" i="48"/>
  <c r="D305" i="48" l="1"/>
  <c r="B304" i="48"/>
  <c r="D306" i="48" l="1"/>
  <c r="B305" i="48"/>
  <c r="D307" i="48" l="1"/>
  <c r="B306" i="48"/>
  <c r="D308" i="48" l="1"/>
  <c r="B307" i="48"/>
  <c r="D309" i="48" l="1"/>
  <c r="B308" i="48"/>
  <c r="D310" i="48" l="1"/>
  <c r="B309" i="48"/>
  <c r="D311" i="48" l="1"/>
  <c r="B310" i="48"/>
  <c r="D312" i="48" l="1"/>
  <c r="B311" i="48"/>
  <c r="D313" i="48" l="1"/>
  <c r="B312" i="48"/>
  <c r="D314" i="48" l="1"/>
  <c r="B313" i="48"/>
  <c r="D315" i="48" l="1"/>
  <c r="B314" i="48"/>
  <c r="D316" i="48" l="1"/>
  <c r="B315" i="48"/>
  <c r="D317" i="48" l="1"/>
  <c r="B316" i="48"/>
  <c r="D318" i="48" l="1"/>
  <c r="B317" i="48"/>
  <c r="D319" i="48" l="1"/>
  <c r="B318" i="48"/>
  <c r="D320" i="48" l="1"/>
  <c r="B319" i="48"/>
  <c r="D321" i="48" l="1"/>
  <c r="B320" i="48"/>
  <c r="D322" i="48" l="1"/>
  <c r="B321" i="48"/>
  <c r="D323" i="48" l="1"/>
  <c r="B322" i="48"/>
  <c r="D324" i="48" l="1"/>
  <c r="B323" i="48"/>
  <c r="D325" i="48" l="1"/>
  <c r="B324" i="48"/>
  <c r="D326" i="48" l="1"/>
  <c r="B325" i="48"/>
  <c r="D327" i="48" l="1"/>
  <c r="B326" i="48"/>
  <c r="D328" i="48" l="1"/>
  <c r="B327" i="48"/>
  <c r="D329" i="48" l="1"/>
  <c r="B328" i="48"/>
  <c r="D330" i="48" l="1"/>
  <c r="B329" i="48"/>
  <c r="D331" i="48" l="1"/>
  <c r="B330" i="48"/>
  <c r="D332" i="48" l="1"/>
  <c r="B331" i="48"/>
  <c r="D333" i="48" l="1"/>
  <c r="B332" i="48"/>
  <c r="D334" i="48" l="1"/>
  <c r="B333" i="48"/>
  <c r="D335" i="48" l="1"/>
  <c r="B334" i="48"/>
  <c r="D336" i="48" l="1"/>
  <c r="B335" i="48"/>
  <c r="D337" i="48" l="1"/>
  <c r="B336" i="48"/>
  <c r="D338" i="48" l="1"/>
  <c r="B337" i="48"/>
  <c r="D339" i="48" l="1"/>
  <c r="B338" i="48"/>
  <c r="D340" i="48" l="1"/>
  <c r="B339" i="48"/>
  <c r="D341" i="48" l="1"/>
  <c r="B340" i="48"/>
  <c r="D342" i="48" l="1"/>
  <c r="B341" i="48"/>
  <c r="D343" i="48" l="1"/>
  <c r="B342" i="48"/>
  <c r="D344" i="48" l="1"/>
  <c r="B343" i="48"/>
  <c r="D345" i="48" l="1"/>
  <c r="B344" i="48"/>
  <c r="D346" i="48" l="1"/>
  <c r="B345" i="48"/>
  <c r="D347" i="48" l="1"/>
  <c r="B346" i="48"/>
  <c r="D348" i="48" l="1"/>
  <c r="B347" i="48"/>
  <c r="D349" i="48" l="1"/>
  <c r="B348" i="48"/>
  <c r="D350" i="48" l="1"/>
  <c r="B349" i="48"/>
  <c r="D351" i="48" l="1"/>
  <c r="B350" i="48"/>
  <c r="D352" i="48" l="1"/>
  <c r="B351" i="48"/>
  <c r="D353" i="48" l="1"/>
  <c r="B352" i="48"/>
  <c r="D354" i="48" l="1"/>
  <c r="B353" i="48"/>
  <c r="D355" i="48" l="1"/>
  <c r="B354" i="48"/>
  <c r="D356" i="48" l="1"/>
  <c r="B355" i="48"/>
  <c r="D357" i="48" l="1"/>
  <c r="B356" i="48"/>
  <c r="D358" i="48" l="1"/>
  <c r="B357" i="48"/>
  <c r="D359" i="48" l="1"/>
  <c r="B358" i="48"/>
  <c r="D360" i="48" l="1"/>
  <c r="B359" i="48"/>
  <c r="D361" i="48" l="1"/>
  <c r="B360" i="48"/>
  <c r="D362" i="48" l="1"/>
  <c r="B361" i="48"/>
  <c r="D363" i="48" l="1"/>
  <c r="B362" i="48"/>
  <c r="D364" i="48" l="1"/>
  <c r="B363" i="48"/>
  <c r="D365" i="48" l="1"/>
  <c r="B364" i="48"/>
  <c r="D366" i="48" l="1"/>
  <c r="B365" i="48"/>
  <c r="D367" i="48" l="1"/>
  <c r="B366" i="48"/>
  <c r="D368" i="48" l="1"/>
  <c r="B367" i="48"/>
  <c r="D369" i="48" l="1"/>
  <c r="B368" i="48"/>
  <c r="D370" i="48" l="1"/>
  <c r="B369" i="48"/>
  <c r="D371" i="48" l="1"/>
  <c r="B370" i="48"/>
  <c r="D372" i="48" l="1"/>
  <c r="B371" i="48"/>
  <c r="D373" i="48" l="1"/>
  <c r="B372" i="48"/>
  <c r="D374" i="48" l="1"/>
  <c r="B373" i="48"/>
  <c r="D375" i="48" l="1"/>
  <c r="B374" i="48"/>
  <c r="D376" i="48" l="1"/>
  <c r="B375" i="48"/>
  <c r="D377" i="48" l="1"/>
  <c r="B376" i="48"/>
  <c r="D378" i="48" l="1"/>
  <c r="B377" i="48"/>
  <c r="D379" i="48" l="1"/>
  <c r="B378" i="48"/>
  <c r="D380" i="48" l="1"/>
  <c r="B379" i="48"/>
  <c r="D381" i="48" l="1"/>
  <c r="B380" i="48"/>
  <c r="D382" i="48" l="1"/>
  <c r="B381" i="48"/>
  <c r="D383" i="48" l="1"/>
  <c r="B382" i="48"/>
  <c r="D384" i="48" l="1"/>
  <c r="B383" i="48"/>
  <c r="D385" i="48" l="1"/>
  <c r="B384" i="48"/>
  <c r="D386" i="48" l="1"/>
  <c r="B385" i="48"/>
  <c r="D387" i="48" l="1"/>
  <c r="B386" i="48"/>
  <c r="D388" i="48" l="1"/>
  <c r="B387" i="48"/>
  <c r="D389" i="48" l="1"/>
  <c r="B388" i="48"/>
  <c r="D390" i="48" l="1"/>
  <c r="B389" i="48"/>
  <c r="D391" i="48" l="1"/>
  <c r="B390" i="48"/>
  <c r="D392" i="48" l="1"/>
  <c r="B391" i="48"/>
  <c r="D393" i="48" l="1"/>
  <c r="B392" i="48"/>
  <c r="D394" i="48" l="1"/>
  <c r="B393" i="48"/>
  <c r="D395" i="48" l="1"/>
  <c r="B394" i="48"/>
  <c r="D396" i="48" l="1"/>
  <c r="B395" i="48"/>
  <c r="D397" i="48" l="1"/>
  <c r="B396" i="48"/>
  <c r="D398" i="48" l="1"/>
  <c r="B397" i="48"/>
  <c r="D399" i="48" l="1"/>
  <c r="B398" i="48"/>
  <c r="D400" i="48" l="1"/>
  <c r="B399" i="48"/>
  <c r="D401" i="48" l="1"/>
  <c r="B400" i="48"/>
  <c r="D402" i="48" l="1"/>
  <c r="B401" i="48"/>
  <c r="D403" i="48" l="1"/>
  <c r="B402" i="48"/>
  <c r="D404" i="48" l="1"/>
  <c r="B403" i="48"/>
  <c r="D405" i="48" l="1"/>
  <c r="B404" i="48"/>
  <c r="D406" i="48" l="1"/>
  <c r="B405" i="48"/>
  <c r="D407" i="48" l="1"/>
  <c r="B406" i="48"/>
  <c r="D408" i="48" l="1"/>
  <c r="B407" i="48"/>
  <c r="D409" i="48" l="1"/>
  <c r="B408" i="48"/>
  <c r="D410" i="48" l="1"/>
  <c r="B409" i="48"/>
  <c r="D411" i="48" l="1"/>
  <c r="B410" i="48"/>
  <c r="D412" i="48" l="1"/>
  <c r="B411" i="48"/>
  <c r="D413" i="48" l="1"/>
  <c r="B412" i="48"/>
  <c r="D414" i="48" l="1"/>
  <c r="B413" i="48"/>
  <c r="D415" i="48" l="1"/>
  <c r="B414" i="48"/>
  <c r="D416" i="48" l="1"/>
  <c r="B415" i="48"/>
  <c r="D417" i="48" l="1"/>
  <c r="B416" i="48"/>
  <c r="D418" i="48" l="1"/>
  <c r="B417" i="48"/>
  <c r="D419" i="48" l="1"/>
  <c r="B418" i="48"/>
  <c r="D420" i="48" l="1"/>
  <c r="B419" i="48"/>
  <c r="D421" i="48" l="1"/>
  <c r="B420" i="48"/>
  <c r="D422" i="48" l="1"/>
  <c r="B421" i="48"/>
  <c r="D423" i="48" l="1"/>
  <c r="B422" i="48"/>
  <c r="D424" i="48" l="1"/>
  <c r="B423" i="48"/>
  <c r="D425" i="48" l="1"/>
  <c r="B424" i="48"/>
  <c r="D426" i="48" l="1"/>
  <c r="B425" i="48"/>
  <c r="D427" i="48" l="1"/>
  <c r="B426" i="48"/>
  <c r="D428" i="48" l="1"/>
  <c r="B427" i="48"/>
  <c r="D429" i="48" l="1"/>
  <c r="B428" i="48"/>
  <c r="D430" i="48" l="1"/>
  <c r="B429" i="48"/>
  <c r="D431" i="48" l="1"/>
  <c r="B430" i="48"/>
  <c r="D432" i="48" l="1"/>
  <c r="B431" i="48"/>
  <c r="D433" i="48" l="1"/>
  <c r="B432" i="48"/>
  <c r="D434" i="48" l="1"/>
  <c r="B433" i="48"/>
  <c r="D435" i="48" l="1"/>
  <c r="B434" i="48"/>
  <c r="D436" i="48" l="1"/>
  <c r="B435" i="48"/>
  <c r="D437" i="48" l="1"/>
  <c r="B436" i="48"/>
  <c r="D438" i="48" l="1"/>
  <c r="B437" i="48"/>
  <c r="D439" i="48" l="1"/>
  <c r="B438" i="48"/>
  <c r="D440" i="48" l="1"/>
  <c r="B439" i="48"/>
  <c r="D441" i="48" l="1"/>
  <c r="B440" i="48"/>
  <c r="D442" i="48" l="1"/>
  <c r="B441" i="48"/>
  <c r="D443" i="48" l="1"/>
  <c r="B442" i="48"/>
  <c r="D444" i="48" l="1"/>
  <c r="B443" i="48"/>
  <c r="D445" i="48" l="1"/>
  <c r="B444" i="48"/>
  <c r="D446" i="48" l="1"/>
  <c r="B445" i="48"/>
  <c r="D447" i="48" l="1"/>
  <c r="B446" i="48"/>
  <c r="D448" i="48" l="1"/>
  <c r="B447" i="48"/>
  <c r="D449" i="48" l="1"/>
  <c r="B448" i="48"/>
  <c r="D450" i="48" l="1"/>
  <c r="B449" i="48"/>
  <c r="D451" i="48" l="1"/>
  <c r="B450" i="48"/>
  <c r="D452" i="48" l="1"/>
  <c r="B451" i="48"/>
  <c r="D453" i="48" l="1"/>
  <c r="B452" i="48"/>
  <c r="D454" i="48" l="1"/>
  <c r="B453" i="48"/>
  <c r="D455" i="48" l="1"/>
  <c r="B454" i="48"/>
  <c r="D456" i="48" l="1"/>
  <c r="B455" i="48"/>
  <c r="D457" i="48" l="1"/>
  <c r="B456" i="48"/>
  <c r="D458" i="48" l="1"/>
  <c r="B457" i="48"/>
  <c r="D459" i="48" l="1"/>
  <c r="B458" i="48"/>
  <c r="D460" i="48" l="1"/>
  <c r="B459" i="48"/>
  <c r="D461" i="48" l="1"/>
  <c r="B460" i="48"/>
  <c r="D462" i="48" l="1"/>
  <c r="B461" i="48"/>
  <c r="D463" i="48" l="1"/>
  <c r="B462" i="48"/>
  <c r="D464" i="48" l="1"/>
  <c r="B463" i="48"/>
  <c r="D465" i="48" l="1"/>
  <c r="B464" i="48"/>
  <c r="D466" i="48" l="1"/>
  <c r="B465" i="48"/>
  <c r="D467" i="48" l="1"/>
  <c r="B466" i="48"/>
  <c r="D468" i="48" l="1"/>
  <c r="B467" i="48"/>
  <c r="D469" i="48" l="1"/>
  <c r="B468" i="48"/>
  <c r="D470" i="48" l="1"/>
  <c r="B469" i="48"/>
  <c r="D471" i="48" l="1"/>
  <c r="B470" i="48"/>
  <c r="D472" i="48" l="1"/>
  <c r="B471" i="48"/>
  <c r="D473" i="48" l="1"/>
  <c r="B472" i="48"/>
  <c r="D474" i="48" l="1"/>
  <c r="B473" i="48"/>
  <c r="D475" i="48" l="1"/>
  <c r="B474" i="48"/>
  <c r="D476" i="48" l="1"/>
  <c r="B475" i="48"/>
  <c r="D477" i="48" l="1"/>
  <c r="B476" i="48"/>
  <c r="D478" i="48" l="1"/>
  <c r="B477" i="48"/>
  <c r="D479" i="48" l="1"/>
  <c r="B478" i="48"/>
  <c r="D480" i="48" l="1"/>
  <c r="B479" i="48"/>
  <c r="D481" i="48" l="1"/>
  <c r="B480" i="48"/>
  <c r="D482" i="48" l="1"/>
  <c r="B481" i="48"/>
  <c r="D483" i="48" l="1"/>
  <c r="B482" i="48"/>
  <c r="D484" i="48" l="1"/>
  <c r="B483" i="48"/>
  <c r="D485" i="48" l="1"/>
  <c r="B484" i="48"/>
  <c r="D486" i="48" l="1"/>
  <c r="B485" i="48"/>
  <c r="D487" i="48" l="1"/>
  <c r="B486" i="48"/>
  <c r="D488" i="48" l="1"/>
  <c r="B487" i="48"/>
  <c r="D489" i="48" l="1"/>
  <c r="B488" i="48"/>
  <c r="D490" i="48" l="1"/>
  <c r="B489" i="48"/>
  <c r="D491" i="48" l="1"/>
  <c r="B490" i="48"/>
  <c r="D492" i="48" l="1"/>
  <c r="B491" i="48"/>
  <c r="D493" i="48" l="1"/>
  <c r="B492" i="48"/>
  <c r="D494" i="48" l="1"/>
  <c r="B493" i="48"/>
  <c r="D495" i="48" l="1"/>
  <c r="B494" i="48"/>
  <c r="D496" i="48" l="1"/>
  <c r="B495" i="48"/>
  <c r="D497" i="48" l="1"/>
  <c r="B496" i="48"/>
  <c r="D498" i="48" l="1"/>
  <c r="B497" i="48"/>
  <c r="B498" i="48" l="1"/>
  <c r="G504" i="48" a="1"/>
  <c r="G504" i="48" s="1"/>
  <c r="G513" i="48" a="1"/>
  <c r="G513" i="48" s="1"/>
  <c r="G510" i="48" a="1"/>
  <c r="G510" i="48" s="1"/>
  <c r="G512" i="48" a="1"/>
  <c r="G512" i="48" s="1"/>
  <c r="G515" i="48" a="1"/>
  <c r="G515" i="48" s="1"/>
  <c r="G506" i="48" a="1"/>
  <c r="G506" i="48" s="1"/>
  <c r="G511" i="48" a="1"/>
  <c r="G511" i="48" s="1"/>
  <c r="G509" i="48" a="1"/>
  <c r="G509" i="48" s="1"/>
  <c r="G507" i="48" a="1"/>
  <c r="G507" i="48" s="1"/>
  <c r="G514" i="48" a="1"/>
  <c r="G514" i="48" s="1"/>
  <c r="G508" i="48" a="1"/>
  <c r="G508" i="48" s="1"/>
  <c r="G505" i="48" a="1"/>
  <c r="G505" i="48" s="1"/>
  <c r="G516" i="48" a="1"/>
  <c r="G516" i="48" s="1"/>
  <c r="G502" i="48" a="1"/>
  <c r="G502" i="48" s="1"/>
  <c r="G517" i="48" a="1"/>
  <c r="G517" i="48" s="1"/>
  <c r="G503" i="48" a="1"/>
  <c r="G503" i="4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<sst xmlns="http://schemas.openxmlformats.org/spreadsheetml/2006/main" count="2853" uniqueCount="251">
  <si>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</si>
  <si>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</si>
  <si>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</si>
  <si>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</si>
  <si>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</si>
  <si>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</si>
  <si>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</si>
  <si>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</si>
  <si>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</si>
  <si>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</si>
  <si>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</si>
  <si>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</si>
  <si>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</si>
  <si>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</si>
  <si>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</si>
  <si>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</si>
  <si>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</si>
  <si>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</si>
  <si>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</si>
  <si>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</si>
  <si>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</si>
  <si>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</si>
  <si>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</si>
  <si>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</si>
  <si>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</si>
  <si>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</si>
  <si>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</si>
  <si>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</si>
  <si>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</si>
  <si>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</si>
  <si>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</si>
  <si>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</si>
  <si>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</si>
  <si>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</si>
  <si>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</si>
  <si>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</si>
  <si>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</si>
  <si>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</si>
  <si>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</si>
  <si>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</si>
  <si>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</si>
  <si>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</si>
  <si>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</si>
  <si>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</si>
  <si>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</si>
  <si>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</si>
  <si>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</si>
  <si>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</si>
  <si>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</si>
  <si>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</si>
  <si>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</si>
  <si>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</si>
  <si>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</si>
  <si>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</si>
  <si>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</si>
  <si>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</si>
  <si>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</si>
  <si>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</si>
  <si>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</si>
  <si>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</si>
  <si>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</si>
  <si>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</si>
  <si>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</si>
  <si>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</si>
  <si>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</si>
  <si>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</si>
  <si>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</si>
  <si>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</si>
  <si>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</si>
  <si>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</si>
  <si>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</si>
  <si>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</si>
  <si>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</si>
  <si>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</si>
  <si>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</si>
  <si>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</si>
  <si>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</si>
  <si>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</si>
  <si>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</si>
  <si>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</si>
  <si>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</si>
  <si>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</si>
  <si>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</si>
  <si>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</si>
  <si>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</si>
  <si>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</si>
  <si>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</si>
  <si>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</si>
  <si>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</si>
  <si>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</si>
  <si>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</si>
  <si>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</si>
  <si>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</si>
  <si>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</si>
  <si>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</si>
  <si>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</si>
  <si>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</si>
  <si>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</si>
  <si>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</si>
  <si>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</si>
  <si>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</si>
  <si>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</si>
  <si>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</si>
  <si>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</si>
  <si>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</si>
  <si>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</si>
  <si>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</si>
  <si>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</si>
  <si>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</si>
  <si>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</si>
  <si>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</si>
  <si>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</si>
  <si>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</si>
  <si>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</si>
  <si>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</si>
  <si>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</si>
  <si>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</si>
  <si>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</si>
  <si>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</si>
  <si>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</si>
  <si>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</si>
  <si>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</si>
  <si>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</si>
  <si>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</si>
  <si>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</si>
  <si>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</si>
  <si>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</si>
  <si>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</si>
  <si>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</si>
  <si>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</si>
  <si>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</si>
  <si>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</si>
  <si>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</si>
  <si>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</si>
  <si>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</si>
  <si>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</si>
  <si>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</si>
  <si>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</si>
  <si>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</si>
  <si>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</si>
  <si>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</si>
  <si>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</si>
  <si>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</si>
  <si>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</si>
  <si>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</si>
  <si>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</si>
  <si>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</si>
  <si>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</si>
  <si>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</si>
  <si>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</si>
  <si>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</si>
  <si>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</si>
  <si>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</si>
  <si>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</si>
  <si>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</si>
  <si>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</si>
  <si>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</si>
  <si>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</si>
  <si>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</si>
  <si>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</si>
  <si>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</si>
  <si>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</si>
  <si>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</si>
  <si>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</si>
  <si>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</si>
  <si>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</si>
  <si>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</si>
  <si>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</si>
  <si>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</si>
  <si>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</si>
  <si>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</si>
  <si>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</si>
  <si>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</si>
  <si>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</si>
  <si>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</si>
  <si>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</si>
  <si>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</si>
  <si>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</si>
  <si>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</si>
  <si>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</si>
  <si>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</si>
  <si>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</si>
  <si>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</si>
  <si>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</si>
  <si>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</si>
  <si>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</si>
  <si>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</si>
  <si>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</si>
  <si>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</si>
  <si>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</si>
  <si>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</si>
  <si>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</si>
  <si>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</si>
  <si>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</si>
  <si>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</si>
  <si>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</si>
  <si>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UBLG</t>
  </si>
  <si>
    <t>UBLGI</t>
  </si>
  <si>
    <t>UDGG</t>
  </si>
  <si>
    <t>URTG</t>
  </si>
  <si>
    <t>UUTG</t>
  </si>
  <si>
    <t>UUCG</t>
  </si>
  <si>
    <t>UUCGI</t>
  </si>
  <si>
    <t>UTVG</t>
  </si>
  <si>
    <t>UTYG</t>
  </si>
  <si>
    <t>UTAG</t>
  </si>
  <si>
    <t>UCTG0</t>
  </si>
  <si>
    <t>UWCG</t>
  </si>
  <si>
    <t>UYTGH</t>
  </si>
  <si>
    <t>UYIG</t>
  </si>
  <si>
    <t>UIGG0</t>
  </si>
  <si>
    <t>UCTGI</t>
  </si>
  <si>
    <t>\</t>
  </si>
  <si>
    <t>QUADRO 11: Consumo Público</t>
  </si>
  <si>
    <t>TABLE 10: Final consumption expenditure</t>
  </si>
  <si>
    <t>EA20 = BE, DE, EE, IE, EL, ES, FR, IT, CY, LV, LT, LU, MT, NL, AT, PT, SI, SK, FI, HR.</t>
  </si>
  <si>
    <t>European Union</t>
  </si>
  <si>
    <t>UDGG - Gross Public Debt</t>
  </si>
  <si>
    <t>UTVG - Taxes Linked to Imports &amp; Production, Indirect Taxes</t>
  </si>
  <si>
    <t>UTYG - Current Taxes on Income &amp; Wealth, Direct Taxes</t>
  </si>
  <si>
    <t>UTAG - Actual Social Contributions Received,</t>
  </si>
  <si>
    <t>URTG - Total Revenue</t>
  </si>
  <si>
    <t>UYTGH - Social Benefits Other than Social Transfers in Kind</t>
  </si>
  <si>
    <t>UYIG - Interest</t>
  </si>
  <si>
    <t>UCTG0 - Final Consumption Expenditure</t>
  </si>
  <si>
    <t>UWCG - Compensation of Employees</t>
  </si>
  <si>
    <t>UCTGI - Intermediate Consumption</t>
  </si>
  <si>
    <t>UUCG - Total Current Expenditure</t>
  </si>
  <si>
    <t>UIGG0 - Gross Fixed Capital Formation</t>
  </si>
  <si>
    <t>UUTG - Total Expenditure</t>
  </si>
  <si>
    <t>UUCGI - Total Current Expenditure Excluding Interest</t>
  </si>
  <si>
    <t>UBLG - Net Lending(ESA2010)</t>
  </si>
  <si>
    <t>EU 27</t>
  </si>
  <si>
    <t>Euro Area 21</t>
  </si>
  <si>
    <t>AE21</t>
  </si>
  <si>
    <t>Países</t>
  </si>
  <si>
    <t>Indicador</t>
  </si>
  <si>
    <t>AE21 = BE, DE, EE, IE, EL, ES, FR, IT, CY, LV, LT, LU, MT, NL, AT, PT, SI, SK, FI, HR.</t>
  </si>
  <si>
    <t>EA-21</t>
  </si>
  <si>
    <t>Linha do modelo</t>
  </si>
  <si>
    <t>UBLGI - Net Lending/Net Borrowing Excluding Interest</t>
  </si>
  <si>
    <t>Portugal: Modelo (1); AMECO (0)</t>
  </si>
  <si>
    <t>PT 2017</t>
  </si>
  <si>
    <t>AE21 = BE, BU, DE, EE, IE, EL, ES, FR, IT, CY, LV, LT, LU, MT, NL, AT, PT, SI, SK, FI, HR.</t>
  </si>
  <si>
    <t>EA21 = BE, BU, DE, EE, IE, EL, ES, FR, IT, CY, LV, LT, LU, MT, NL, AT, PT, SI, SK, FI, HR.</t>
  </si>
  <si>
    <r>
      <t>2026</t>
    </r>
    <r>
      <rPr>
        <b/>
        <vertAlign val="superscript"/>
        <sz val="9"/>
        <color theme="0"/>
        <rFont val="Verdana"/>
        <family val="2"/>
      </rPr>
      <t xml:space="preserve"> (e)</t>
    </r>
  </si>
  <si>
    <r>
      <t>2027</t>
    </r>
    <r>
      <rPr>
        <b/>
        <vertAlign val="superscript"/>
        <sz val="9"/>
        <color theme="0"/>
        <rFont val="Verdana"/>
        <family val="2"/>
      </rPr>
      <t xml:space="preserve"> (p)</t>
    </r>
  </si>
  <si>
    <t>Fonte: Comissão Europeia, 'Annual macro-economic database', atualização de maio de 2026 e Ministério das Finanças (RAP 2025 - abril 2026).</t>
  </si>
  <si>
    <t>Source: European Commission, 'Annual macro-economic database', update May 2026 and Ministry of Finance (APR-2025 - april 2026).</t>
  </si>
  <si>
    <t>Fonte: Comissão Europeia, 'Annual macro-economic database', atualização de maio de 2026 e Ministério das Finanças (PE abril-2026-2030).</t>
  </si>
  <si>
    <t>Source: European Commission, 'Annual macro-economic database', update May 2026 and Ministry of Finance (Stability Programme April-2026-2030).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</si>
</sst>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6">
    <xf numFmtId="0" fontId="0" fillId="0" borderId="0"/>
    <xf numFmtId="0" fontId="5" fillId="0" borderId="1">
      <alignment horizontal="center" vertical="center"/>
    </xf>
    <xf numFmtId="0" fontId="4" fillId="2" borderId="2"/>
    <xf numFmtId="0" fontId="4" fillId="0" borderId="3"/>
    <xf numFmtId="0" fontId="12" fillId="3" borderId="0">
      <alignment horizontal="center"/>
    </xf>
    <xf numFmtId="0" fontId="13" fillId="3" borderId="0">
      <alignment horizontal="center" vertical="center"/>
    </xf>
    <xf numFmtId="0" fontId="3" fillId="4" borderId="0">
      <alignment horizontal="center" wrapText="1"/>
    </xf>
    <xf numFmtId="0" fontId="14" fillId="3" borderId="0">
      <alignment horizontal="center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5" fillId="5" borderId="2" applyBorder="0">
      <protection locked="0"/>
    </xf>
    <xf numFmtId="166" fontId="5" fillId="0" borderId="0" applyBorder="0"/>
    <xf numFmtId="166" fontId="5" fillId="0" borderId="4"/>
    <xf numFmtId="0" fontId="16" fillId="3" borderId="3">
      <alignment horizontal="left"/>
    </xf>
    <xf numFmtId="0" fontId="17" fillId="3" borderId="0">
      <alignment horizontal="left"/>
    </xf>
    <xf numFmtId="0" fontId="18" fillId="6" borderId="0">
      <alignment horizontal="right" vertical="top" wrapText="1"/>
    </xf>
    <xf numFmtId="0" fontId="11" fillId="4" borderId="0">
      <alignment horizontal="center"/>
    </xf>
    <xf numFmtId="0" fontId="19" fillId="3" borderId="1">
      <alignment wrapText="1"/>
    </xf>
    <xf numFmtId="0" fontId="19" fillId="3" borderId="5"/>
    <xf numFmtId="0" fontId="19" fillId="3" borderId="6"/>
    <xf numFmtId="0" fontId="4" fillId="3" borderId="7">
      <alignment horizontal="center" wrapText="1"/>
    </xf>
    <xf numFmtId="0" fontId="3" fillId="0" borderId="0" applyFont="0" applyFill="0" applyBorder="0" applyAlignment="0" applyProtection="0"/>
    <xf numFmtId="0" fontId="6" fillId="0" borderId="0">
      <alignment horizontal="left"/>
    </xf>
    <xf numFmtId="9" fontId="3" fillId="0" borderId="0" applyNumberFormat="0" applyFont="0" applyFill="0" applyBorder="0" applyAlignment="0" applyProtection="0"/>
    <xf numFmtId="0" fontId="4" fillId="3" borderId="3"/>
    <xf numFmtId="0" fontId="13" fillId="3" borderId="0">
      <alignment horizontal="right"/>
    </xf>
    <xf numFmtId="0" fontId="20" fillId="7" borderId="0">
      <alignment horizontal="center"/>
    </xf>
    <xf numFmtId="0" fontId="21" fillId="4" borderId="0"/>
    <xf numFmtId="0" fontId="22" fillId="6" borderId="8">
      <alignment horizontal="left" vertical="top" wrapText="1"/>
    </xf>
    <xf numFmtId="0" fontId="22" fillId="6" borderId="9">
      <alignment horizontal="left" vertical="top"/>
    </xf>
    <xf numFmtId="0" fontId="5" fillId="0" borderId="6">
      <alignment horizontal="center" vertical="center"/>
    </xf>
    <xf numFmtId="37" fontId="23" fillId="0" borderId="0"/>
    <xf numFmtId="0" fontId="12" fillId="3" borderId="0">
      <alignment horizontal="center"/>
    </xf>
    <xf numFmtId="0" fontId="7" fillId="0" borderId="0"/>
    <xf numFmtId="0" fontId="9" fillId="3" borderId="0"/>
    <xf numFmtId="0" fontId="8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167" fontId="5" fillId="0" borderId="0" applyFont="0" applyFill="0" applyBorder="0" applyAlignment="0" applyProtection="0"/>
    <xf numFmtId="0" fontId="42" fillId="0" borderId="0"/>
    <xf numFmtId="0" fontId="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1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0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0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7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9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7" fillId="4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5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7" fillId="42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8" fillId="4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4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4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8" fillId="42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2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2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3" fillId="0" borderId="0" applyNumberFormat="0" applyFill="0" applyBorder="0" applyAlignment="0" applyProtection="0"/>
    <xf numFmtId="0" fontId="49" fillId="0" borderId="24" applyNumberFormat="0" applyBorder="0" applyProtection="0">
      <alignment horizontal="center"/>
    </xf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28" fillId="0" borderId="16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3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49" fillId="0" borderId="24" applyNumberFormat="0" applyBorder="0" applyProtection="0">
      <alignment horizontal="center"/>
    </xf>
    <xf numFmtId="0" fontId="56" fillId="40" borderId="30" applyNumberFormat="0" applyAlignment="0" applyProtection="0"/>
    <xf numFmtId="0" fontId="56" fillId="40" borderId="30" applyNumberFormat="0" applyAlignment="0" applyProtection="0"/>
    <xf numFmtId="0" fontId="56" fillId="40" borderId="30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56" fillId="40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35" fillId="13" borderId="18" applyNumberFormat="0" applyAlignment="0" applyProtection="0"/>
    <xf numFmtId="0" fontId="56" fillId="40" borderId="30" applyNumberFormat="0" applyAlignment="0" applyProtection="0"/>
    <xf numFmtId="0" fontId="56" fillId="40" borderId="30" applyNumberFormat="0" applyAlignment="0" applyProtection="0"/>
    <xf numFmtId="0" fontId="56" fillId="40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0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0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7" borderId="30" applyNumberFormat="0" applyAlignment="0" applyProtection="0"/>
    <xf numFmtId="0" fontId="56" fillId="40" borderId="30" applyNumberFormat="0" applyAlignment="0" applyProtection="0"/>
    <xf numFmtId="0" fontId="56" fillId="40" borderId="30" applyNumberFormat="0" applyAlignment="0" applyProtection="0"/>
    <xf numFmtId="0" fontId="56" fillId="40" borderId="30" applyNumberFormat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0" fontId="3" fillId="4" borderId="0">
      <alignment horizontal="center" wrapText="1"/>
    </xf>
    <xf numFmtId="167" fontId="57" fillId="0" borderId="0"/>
    <xf numFmtId="167" fontId="57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8" fillId="5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7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8" fillId="57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167" fontId="57" fillId="0" borderId="0"/>
    <xf numFmtId="167" fontId="57" fillId="0" borderId="0"/>
    <xf numFmtId="167" fontId="57" fillId="0" borderId="0"/>
    <xf numFmtId="167" fontId="5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58" fillId="0" borderId="0" applyFill="0" applyBorder="0" applyProtection="0"/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15" fillId="5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0" fontId="33" fillId="12" borderId="18" applyNumberFormat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3" fontId="60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18" fillId="6" borderId="0">
      <alignment horizontal="right" vertical="top" wrapText="1"/>
    </xf>
    <xf numFmtId="0" fontId="62" fillId="0" borderId="31" applyNumberFormat="0" applyAlignment="0" applyProtection="0">
      <alignment horizontal="left" vertical="center"/>
    </xf>
    <xf numFmtId="0" fontId="62" fillId="0" borderId="1">
      <alignment horizontal="left" vertical="center"/>
    </xf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1" fillId="0" borderId="26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53" fillId="0" borderId="27" applyNumberFormat="0" applyFill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10" fontId="4" fillId="5" borderId="3" applyNumberFormat="0" applyBorder="0" applyAlignment="0" applyProtection="0"/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0" fontId="11" fillId="4" borderId="0">
      <alignment horizontal="center"/>
    </xf>
    <xf numFmtId="170" fontId="63" fillId="0" borderId="32" applyNumberFormat="0" applyFont="0" applyFill="0" applyAlignment="0" applyProtection="0"/>
    <xf numFmtId="170" fontId="63" fillId="0" borderId="33" applyNumberFormat="0" applyFont="0" applyFill="0" applyAlignment="0" applyProtection="0"/>
    <xf numFmtId="170" fontId="63" fillId="0" borderId="34" applyNumberFormat="0" applyFont="0" applyFill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175" fontId="6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6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167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47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5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5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5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17" fillId="44" borderId="35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2" fillId="15" borderId="22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3" fillId="44" borderId="35" applyNumberFormat="0" applyFont="0" applyAlignment="0" applyProtection="0"/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0" fontId="49" fillId="58" borderId="3" applyNumberFormat="0" applyBorder="0" applyProtection="0">
      <alignment horizontal="center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67" fillId="0" borderId="0" applyNumberFormat="0" applyFill="0" applyProtection="0"/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8">
      <alignment horizontal="left" vertical="top" wrapText="1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22" fillId="6" borderId="9">
      <alignment horizontal="left" vertical="top"/>
    </xf>
    <xf numFmtId="0" fontId="68" fillId="40" borderId="36" applyNumberFormat="0" applyAlignment="0" applyProtection="0"/>
    <xf numFmtId="0" fontId="68" fillId="40" borderId="36" applyNumberFormat="0" applyAlignment="0" applyProtection="0"/>
    <xf numFmtId="0" fontId="68" fillId="40" borderId="36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68" fillId="40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34" fillId="13" borderId="19" applyNumberFormat="0" applyAlignment="0" applyProtection="0"/>
    <xf numFmtId="0" fontId="68" fillId="40" borderId="36" applyNumberFormat="0" applyAlignment="0" applyProtection="0"/>
    <xf numFmtId="0" fontId="68" fillId="40" borderId="36" applyNumberFormat="0" applyAlignment="0" applyProtection="0"/>
    <xf numFmtId="0" fontId="68" fillId="40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0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0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7" borderId="36" applyNumberFormat="0" applyAlignment="0" applyProtection="0"/>
    <xf numFmtId="0" fontId="68" fillId="40" borderId="36" applyNumberFormat="0" applyAlignment="0" applyProtection="0"/>
    <xf numFmtId="0" fontId="68" fillId="40" borderId="36" applyNumberFormat="0" applyAlignment="0" applyProtection="0"/>
    <xf numFmtId="0" fontId="68" fillId="40" borderId="36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49" fillId="0" borderId="0" applyNumberFormat="0" applyFill="0" applyBorder="0" applyProtection="0">
      <alignment horizontal="left"/>
    </xf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3" fillId="0" borderId="38" applyNumberFormat="0" applyFon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71" fillId="0" borderId="37" applyNumberForma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" fillId="0" borderId="38" applyNumberFormat="0" applyFont="0" applyFill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0" fontId="37" fillId="14" borderId="21" applyNumberFormat="0" applyAlignment="0" applyProtection="0"/>
    <xf numFmtId="170" fontId="72" fillId="0" borderId="0" applyNumberFormat="0" applyFont="0" applyFill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167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1">
    <xf numFmtId="0" fontId="0" fillId="0" borderId="0" xfId="0"/>
    <xf numFmtId="0" fontId="76" fillId="0" borderId="0" xfId="0" applyFo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center"/>
    </xf>
    <xf numFmtId="0" fontId="78" fillId="0" borderId="0" xfId="36" applyFont="1" applyAlignment="1" applyProtection="1"/>
    <xf numFmtId="0" fontId="79" fillId="0" borderId="0" xfId="36" applyFont="1" applyAlignment="1" applyProtection="1">
      <alignment horizontal="right"/>
    </xf>
    <xf numFmtId="0" fontId="80" fillId="0" borderId="0" xfId="0" applyFont="1"/>
    <xf numFmtId="0" fontId="81" fillId="0" borderId="0" xfId="0" applyFont="1"/>
    <xf numFmtId="0" fontId="82" fillId="0" borderId="0" xfId="0" applyFont="1" applyAlignment="1">
      <alignment horizontal="left"/>
    </xf>
    <xf numFmtId="0" fontId="83" fillId="0" borderId="0" xfId="0" applyFont="1" applyAlignment="1">
      <alignment horizontal="left" vertical="center"/>
    </xf>
    <xf numFmtId="0" fontId="83" fillId="0" borderId="0" xfId="0" applyFont="1" applyAlignment="1">
      <alignment horizontal="left"/>
    </xf>
    <xf numFmtId="0" fontId="83" fillId="0" borderId="0" xfId="0" applyFont="1" applyAlignment="1">
      <alignment horizontal="left" vertical="top"/>
    </xf>
    <xf numFmtId="0" fontId="83" fillId="0" borderId="0" xfId="0" applyFont="1" applyAlignment="1">
      <alignment horizontal="right" vertical="center"/>
    </xf>
    <xf numFmtId="0" fontId="82" fillId="0" borderId="0" xfId="0" applyFont="1"/>
    <xf numFmtId="0" fontId="86" fillId="0" borderId="0" xfId="0" applyFont="1"/>
    <xf numFmtId="0" fontId="87" fillId="0" borderId="0" xfId="0" applyFont="1"/>
    <xf numFmtId="0" fontId="86" fillId="0" borderId="0" xfId="0" applyFont="1" applyAlignment="1">
      <alignment horizontal="right"/>
    </xf>
    <xf numFmtId="0" fontId="88" fillId="0" borderId="0" xfId="0" applyFont="1"/>
    <xf numFmtId="2" fontId="88" fillId="0" borderId="0" xfId="0" applyNumberFormat="1" applyFont="1"/>
    <xf numFmtId="0" fontId="89" fillId="0" borderId="0" xfId="0" applyFont="1" applyAlignment="1">
      <alignment horizontal="right"/>
    </xf>
    <xf numFmtId="0" fontId="89" fillId="0" borderId="0" xfId="0" applyFont="1" applyAlignment="1">
      <alignment horizontal="right" vertical="center"/>
    </xf>
    <xf numFmtId="0" fontId="80" fillId="8" borderId="0" xfId="0" applyFont="1" applyFill="1" applyAlignment="1">
      <alignment vertical="center"/>
    </xf>
    <xf numFmtId="0" fontId="80" fillId="8" borderId="12" xfId="0" applyFont="1" applyFill="1" applyBorder="1" applyAlignment="1">
      <alignment vertical="center"/>
    </xf>
    <xf numFmtId="166" fontId="80" fillId="8" borderId="0" xfId="0" applyNumberFormat="1" applyFont="1" applyFill="1" applyAlignment="1">
      <alignment horizontal="right" vertical="center"/>
    </xf>
    <xf numFmtId="166" fontId="84" fillId="8" borderId="0" xfId="0" applyNumberFormat="1" applyFont="1" applyFill="1" applyAlignment="1">
      <alignment horizontal="right" vertical="center"/>
    </xf>
    <xf numFmtId="166" fontId="80" fillId="0" borderId="0" xfId="0" applyNumberFormat="1" applyFont="1"/>
    <xf numFmtId="0" fontId="80" fillId="0" borderId="13" xfId="0" applyFont="1" applyBorder="1" applyAlignment="1">
      <alignment vertical="center"/>
    </xf>
    <xf numFmtId="0" fontId="80" fillId="0" borderId="14" xfId="0" applyFont="1" applyBorder="1" applyAlignment="1">
      <alignment vertical="center"/>
    </xf>
    <xf numFmtId="166" fontId="80" fillId="0" borderId="13" xfId="0" applyNumberFormat="1" applyFont="1" applyBorder="1" applyAlignment="1">
      <alignment horizontal="right" vertical="center"/>
    </xf>
    <xf numFmtId="166" fontId="84" fillId="5" borderId="13" xfId="0" applyNumberFormat="1" applyFont="1" applyFill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12" xfId="0" applyFont="1" applyBorder="1" applyAlignment="1">
      <alignment vertical="center"/>
    </xf>
    <xf numFmtId="166" fontId="80" fillId="0" borderId="0" xfId="0" applyNumberFormat="1" applyFont="1" applyAlignment="1">
      <alignment horizontal="right" vertical="center"/>
    </xf>
    <xf numFmtId="166" fontId="84" fillId="5" borderId="0" xfId="0" applyNumberFormat="1" applyFont="1" applyFill="1" applyAlignment="1">
      <alignment horizontal="right" vertical="center"/>
    </xf>
    <xf numFmtId="0" fontId="92" fillId="0" borderId="0" xfId="0" applyFont="1"/>
    <xf numFmtId="0" fontId="84" fillId="0" borderId="0" xfId="0" applyFont="1" applyAlignment="1">
      <alignment horizontal="right"/>
    </xf>
    <xf numFmtId="166" fontId="92" fillId="0" borderId="0" xfId="0" applyNumberFormat="1" applyFont="1"/>
    <xf numFmtId="0" fontId="93" fillId="59" borderId="0" xfId="0" applyFont="1" applyFill="1" applyAlignment="1">
      <alignment vertical="center"/>
    </xf>
    <xf numFmtId="0" fontId="93" fillId="59" borderId="12" xfId="0" applyFont="1" applyFill="1" applyBorder="1" applyAlignment="1">
      <alignment vertical="center"/>
    </xf>
    <xf numFmtId="0" fontId="95" fillId="0" borderId="0" xfId="0" applyFont="1"/>
    <xf numFmtId="0" fontId="95" fillId="0" borderId="0" xfId="0" applyFont="1" applyAlignment="1">
      <alignment horizontal="left" vertical="center"/>
    </xf>
    <xf numFmtId="0" fontId="96" fillId="0" borderId="0" xfId="0" applyFont="1" applyAlignment="1">
      <alignment horizontal="right"/>
    </xf>
    <xf numFmtId="0" fontId="96" fillId="0" borderId="0" xfId="0" applyFont="1" applyAlignment="1">
      <alignment horizontal="right" vertical="center"/>
    </xf>
    <xf numFmtId="0" fontId="99" fillId="0" borderId="0" xfId="0" applyFont="1"/>
    <xf numFmtId="0" fontId="97" fillId="0" borderId="0" xfId="0" applyFont="1" applyAlignment="1">
      <alignment horizontal="center"/>
    </xf>
    <xf numFmtId="0" fontId="100" fillId="0" borderId="0" xfId="0" applyFont="1"/>
    <xf numFmtId="0" fontId="90" fillId="60" borderId="10" xfId="0" applyFont="1" applyFill="1" applyBorder="1" applyAlignment="1">
      <alignment vertical="center"/>
    </xf>
    <xf numFmtId="0" fontId="90" fillId="60" borderId="11" xfId="0" applyFont="1" applyFill="1" applyBorder="1" applyAlignment="1">
      <alignment vertical="center"/>
    </xf>
    <xf numFmtId="0" fontId="91" fillId="60" borderId="10" xfId="0" applyFont="1" applyFill="1" applyBorder="1" applyAlignment="1">
      <alignment horizontal="right" vertical="center"/>
    </xf>
    <xf numFmtId="0" fontId="85" fillId="60" borderId="10" xfId="0" applyFont="1" applyFill="1" applyBorder="1" applyAlignment="1">
      <alignment vertical="center"/>
    </xf>
    <xf numFmtId="0" fontId="85" fillId="60" borderId="11" xfId="0" applyFont="1" applyFill="1" applyBorder="1" applyAlignment="1">
      <alignment vertical="center"/>
    </xf>
    <xf numFmtId="0" fontId="93" fillId="60" borderId="10" xfId="0" applyFont="1" applyFill="1" applyBorder="1" applyAlignment="1">
      <alignment horizontal="right" vertical="center"/>
    </xf>
    <xf numFmtId="0" fontId="101" fillId="0" borderId="0" xfId="0" applyFont="1"/>
    <xf numFmtId="0" fontId="102" fillId="0" borderId="0" xfId="0" applyFont="1" applyAlignment="1">
      <alignment horizontal="right"/>
    </xf>
    <xf numFmtId="0" fontId="80" fillId="61" borderId="0" xfId="0" applyFont="1" applyFill="1" applyAlignment="1">
      <alignment vertical="center"/>
    </xf>
    <xf numFmtId="0" fontId="80" fillId="61" borderId="12" xfId="0" applyFont="1" applyFill="1" applyBorder="1" applyAlignment="1">
      <alignment vertical="center"/>
    </xf>
    <xf numFmtId="166" fontId="80" fillId="61" borderId="0" xfId="0" applyNumberFormat="1" applyFont="1" applyFill="1" applyAlignment="1">
      <alignment horizontal="right" vertical="center"/>
    </xf>
    <xf numFmtId="166" fontId="84" fillId="61" borderId="0" xfId="0" applyNumberFormat="1" applyFont="1" applyFill="1" applyAlignment="1">
      <alignment horizontal="right" vertical="center"/>
    </xf>
    <xf numFmtId="0" fontId="3" fillId="0" borderId="0" xfId="45863"/>
    <xf numFmtId="0" fontId="3" fillId="5" borderId="0" xfId="45863" applyFill="1"/>
    <xf numFmtId="0" fontId="105" fillId="0" borderId="0" xfId="45863" applyFont="1"/>
    <xf numFmtId="0" fontId="106" fillId="0" borderId="0" xfId="45863" applyFont="1"/>
    <xf numFmtId="0" fontId="108" fillId="0" borderId="0" xfId="45864" applyFont="1" applyFill="1" applyBorder="1" applyAlignment="1" applyProtection="1"/>
    <xf numFmtId="49" fontId="109" fillId="0" borderId="0" xfId="45864" applyNumberFormat="1" applyFont="1" applyFill="1" applyBorder="1" applyAlignment="1" applyProtection="1"/>
    <xf numFmtId="0" fontId="110" fillId="0" borderId="0" xfId="45863" applyFont="1"/>
    <xf numFmtId="0" fontId="110" fillId="5" borderId="0" xfId="45863" applyFont="1" applyFill="1"/>
    <xf numFmtId="0" fontId="111" fillId="0" borderId="0" xfId="45863" applyFont="1"/>
    <xf numFmtId="49" fontId="111" fillId="0" borderId="0" xfId="45863" applyNumberFormat="1" applyFont="1"/>
    <xf numFmtId="0" fontId="3" fillId="5" borderId="0" xfId="45863" quotePrefix="1" applyFill="1" applyAlignment="1">
      <alignment horizontal="left"/>
    </xf>
    <xf numFmtId="0" fontId="112" fillId="0" borderId="0" xfId="45863" applyFont="1"/>
    <xf numFmtId="0" fontId="3" fillId="5" borderId="0" xfId="45863" applyFill="1" applyAlignment="1">
      <alignment horizontal="left"/>
    </xf>
    <xf numFmtId="0" fontId="3" fillId="5" borderId="39" xfId="45863" applyFill="1" applyBorder="1"/>
    <xf numFmtId="166" fontId="80" fillId="0" borderId="0" xfId="0" applyNumberFormat="1" applyFont="1" applyAlignment="1">
      <alignment vertical="top" wrapText="1"/>
    </xf>
    <xf numFmtId="166" fontId="80" fillId="0" borderId="40" xfId="0" applyNumberFormat="1" applyFont="1" applyBorder="1" applyAlignment="1">
      <alignment vertical="top" wrapText="1"/>
    </xf>
    <xf numFmtId="166" fontId="113" fillId="61" borderId="0" xfId="0" applyNumberFormat="1" applyFont="1" applyFill="1" applyAlignment="1">
      <alignment horizontal="right" vertical="center"/>
    </xf>
    <xf numFmtId="166" fontId="93" fillId="59" borderId="0" xfId="0" applyNumberFormat="1" applyFont="1" applyFill="1" applyAlignment="1">
      <alignment horizontal="right" vertical="center" wrapText="1"/>
    </xf>
    <xf numFmtId="14" fontId="80" fillId="0" borderId="0" xfId="0" applyNumberFormat="1" applyFont="1"/>
    <xf numFmtId="166" fontId="94" fillId="59" borderId="4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1" fillId="0" borderId="0" xfId="45865"/>
    <xf numFmtId="0" fontId="115" fillId="0" borderId="0" xfId="45865" applyFont="1" applyAlignment="1">
      <alignment horizontal="center" vertical="center" wrapText="1"/>
    </xf>
    <xf numFmtId="0" fontId="116" fillId="0" borderId="0" xfId="45865" applyFont="1" applyAlignment="1">
      <alignment vertical="center" wrapText="1"/>
    </xf>
    <xf numFmtId="0" fontId="3" fillId="0" borderId="0" xfId="0" applyFont="1"/>
    <xf numFmtId="0" fontId="3" fillId="62" borderId="0" xfId="0" applyFont="1" applyFill="1"/>
    <xf numFmtId="0" fontId="11" fillId="62" borderId="0" xfId="0" applyFont="1" applyFill="1"/>
    <xf numFmtId="0" fontId="11" fillId="62" borderId="0" xfId="0" applyFont="1" applyFill="1" applyAlignment="1">
      <alignment horizontal="center"/>
    </xf>
    <xf numFmtId="0" fontId="1" fillId="62" borderId="0" xfId="45865" applyFill="1" applyAlignment="1">
      <alignment horizontal="centerContinuous"/>
    </xf>
    <xf numFmtId="0" fontId="0" fillId="63" borderId="0" xfId="0" applyFill="1"/>
    <xf numFmtId="0" fontId="11" fillId="63" borderId="0" xfId="0" applyFont="1" applyFill="1" applyAlignment="1">
      <alignment horizontal="center"/>
    </xf>
    <xf numFmtId="0" fontId="11" fillId="63" borderId="0" xfId="0" applyFont="1" applyFill="1"/>
    <xf numFmtId="0" fontId="76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99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0" fontId="104" fillId="0" borderId="0" xfId="0" applyFont="1" applyAlignment="1">
      <alignment horizontal="center"/>
    </xf>
    <xf numFmtId="166" fontId="80" fillId="0" borderId="0" xfId="0" applyNumberFormat="1" applyFont="1" applyAlignment="1">
      <alignment horizontal="left" vertical="top" wrapText="1"/>
    </xf>
    <xf numFmtId="166" fontId="84" fillId="0" borderId="0" xfId="0" applyNumberFormat="1" applyFont="1" applyAlignment="1">
      <alignment horizontal="right" vertical="top" wrapText="1"/>
    </xf>
    <xf numFmtId="0" fontId="80" fillId="0" borderId="0" xfId="0" applyFont="1" applyAlignment="1">
      <alignment horizontal="left" vertical="top" wrapText="1"/>
    </xf>
    <xf numFmtId="166" fontId="80" fillId="0" borderId="0" xfId="0" applyNumberFormat="1" applyFont="1" applyAlignment="1">
      <alignment horizontal="right" vertical="top" wrapText="1"/>
    </xf>
    <xf numFmtId="0" fontId="80" fillId="0" borderId="40" xfId="0" applyFont="1" applyBorder="1" applyAlignment="1">
      <alignment horizontal="left" vertical="top" wrapText="1"/>
    </xf>
    <xf numFmtId="166" fontId="80" fillId="0" borderId="40" xfId="0" applyNumberFormat="1" applyFont="1" applyBorder="1" applyAlignment="1">
      <alignment horizontal="right" vertical="top" wrapText="1"/>
    </xf>
  </cellXfs>
  <cellStyles count="45866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" xfId="36" builtinId="8"/>
    <cellStyle name="Hiperligação 2 2" xfId="45864" xr:uid="{00000000-0005-0000-0000-00001B4A0000}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56" xfId="45865" xr:uid="{22C51F1C-DF70-4F54-BE58-B2FE05EEB388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</xdr:row>
          <xdr:rowOff>9525</xdr:rowOff>
        </xdr:from>
        <xdr:to>
          <xdr:col>1</xdr:col>
          <xdr:colOff>161925</xdr:colOff>
          <xdr:row>3</xdr:row>
          <xdr:rowOff>133350</xdr:rowOff>
        </xdr:to>
        <xdr:sp macro="" textlink="">
          <xdr:nvSpPr>
            <xdr:cNvPr id="19458" name="Object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1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300990</xdr:colOff>
      <xdr:row>62</xdr:row>
      <xdr:rowOff>148590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DA30DC71-D90F-B009-0F01-8EA056C1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72950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110490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F2E92009-D2C2-BEAB-E2EB-4837BC31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339090</xdr:colOff>
      <xdr:row>62</xdr:row>
      <xdr:rowOff>110490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28CD291E-BF52-791E-1F28-4352803B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110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C4C3185D-7367-373C-567E-290A433B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110490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CAFC28F1-948B-362A-FFB7-A4781497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80010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0DAD7108-44DC-5984-6053-C1087DAC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2125"/>
          <a:ext cx="12230100" cy="267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110490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4D2A2EEF-8C0A-0C02-BBC4-F1B1E612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1CB51CFB-94E4-D559-9200-87ACE509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CE415C82-4F31-6DEC-5D19-E85169FB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140334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MAIO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9</xdr:row>
      <xdr:rowOff>57150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2026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0B93AC9-1502-5854-8A6A-17A077E1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118110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B097D4E2-A1CF-95DB-814F-50C1EA69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118110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ACDE1C7F-E74B-3919-5EA9-397BF31C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4497CBEE-F05C-931A-4545-1BDE43E1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415290</xdr:colOff>
      <xdr:row>62</xdr:row>
      <xdr:rowOff>110490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5BF70BF6-BF67-10CC-41C5-3EAF6C0C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77725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308610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717738DC-8774-9950-9836-FFE84B12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920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339090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1E9EDAAE-BCBA-506C-D0BB-E366AA8F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3.%20Modelos\01.%20Modelo%20Anual\81.Jan%202026%20(RAP)\260426_Modelo.xlsm" TargetMode="External"/><Relationship Id="rId1" Type="http://schemas.openxmlformats.org/officeDocument/2006/relationships/externalLinkPath" Target="file:///\\wh0210\DPFP-DAEP\03.%20Modelos\01.%20Modelo%20Anual\81.Jan%202026%20(RAP)\260426_Mod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deias"/>
      <sheetName val="Quadro"/>
      <sheetName val="HE"/>
      <sheetName val="Síntese"/>
      <sheetName val="Calibração"/>
      <sheetName val="CAB"/>
      <sheetName val="GDP"/>
      <sheetName val="FBCF"/>
      <sheetName val="HICP"/>
      <sheetName val="LABOUR"/>
      <sheetName val="BOP"/>
      <sheetName val="GFS"/>
      <sheetName val="DEBT"/>
      <sheetName val="SECTOR"/>
      <sheetName val="CobbDouglas"/>
      <sheetName val="BD_medidas"/>
      <sheetName val="Resumo_medidas"/>
      <sheetName val="Conta de controlo"/>
      <sheetName val="Analysis"/>
      <sheetName val="EQ"/>
      <sheetName val="OLD_Medidas_vf"/>
      <sheetName val="S13_AP"/>
      <sheetName val="Supply_OECD"/>
      <sheetName val="Medidas_old"/>
      <sheetName val="HICP_dados"/>
      <sheetName val="medidas_aux"/>
    </sheetNames>
    <sheetDataSet>
      <sheetData sheetId="0" refreshError="1"/>
      <sheetData sheetId="1" refreshError="1"/>
      <sheetData sheetId="2" refreshError="1"/>
      <sheetData sheetId="3">
        <row r="1">
          <cell r="B1">
            <v>2010</v>
          </cell>
          <cell r="C1">
            <v>2011</v>
          </cell>
          <cell r="D1">
            <v>2012</v>
          </cell>
          <cell r="E1">
            <v>2013</v>
          </cell>
          <cell r="F1">
            <v>2014</v>
          </cell>
          <cell r="G1">
            <v>2015</v>
          </cell>
          <cell r="H1">
            <v>2016</v>
          </cell>
          <cell r="I1">
            <v>2017</v>
          </cell>
          <cell r="J1">
            <v>2018</v>
          </cell>
          <cell r="K1">
            <v>2019</v>
          </cell>
          <cell r="L1">
            <v>2020</v>
          </cell>
          <cell r="M1">
            <v>2021</v>
          </cell>
          <cell r="N1">
            <v>2022</v>
          </cell>
          <cell r="O1">
            <v>2023</v>
          </cell>
          <cell r="P1">
            <v>2024</v>
          </cell>
          <cell r="Q1">
            <v>2025</v>
          </cell>
          <cell r="R1">
            <v>2026</v>
          </cell>
          <cell r="S1">
            <v>2027</v>
          </cell>
          <cell r="T1">
            <v>2028</v>
          </cell>
          <cell r="U1">
            <v>2029</v>
          </cell>
          <cell r="V1">
            <v>2030</v>
          </cell>
          <cell r="Z1">
            <v>2022</v>
          </cell>
          <cell r="AA1">
            <v>2023</v>
          </cell>
          <cell r="AB1">
            <v>2024</v>
          </cell>
          <cell r="AC1">
            <v>2025</v>
          </cell>
          <cell r="AD1">
            <v>2026</v>
          </cell>
          <cell r="AE1">
            <v>2027</v>
          </cell>
          <cell r="AF1">
            <v>2028</v>
          </cell>
          <cell r="AG1">
            <v>2029</v>
          </cell>
          <cell r="AH1">
            <v>2030</v>
          </cell>
          <cell r="AK1" t="str">
            <v>2022 (p)</v>
          </cell>
          <cell r="AL1" t="str">
            <v>2023 (p)</v>
          </cell>
          <cell r="AM1" t="str">
            <v>2024 (p)</v>
          </cell>
          <cell r="AN1" t="str">
            <v>2025 (p)</v>
          </cell>
          <cell r="AO1" t="str">
            <v>2026 (p)</v>
          </cell>
          <cell r="AP1" t="str">
            <v>2027 (p)</v>
          </cell>
          <cell r="AQ1" t="str">
            <v>2028 (p)</v>
          </cell>
          <cell r="AR1" t="str">
            <v>2029 (p)</v>
          </cell>
          <cell r="AS1" t="str">
            <v>2030 (p)</v>
          </cell>
        </row>
        <row r="2">
          <cell r="A2" t="str">
            <v>Hipóteses externas e técnicas</v>
          </cell>
        </row>
        <row r="3">
          <cell r="A3" t="str">
            <v>Procura externa (bens e serviços) (taxa de variação em volume)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3.3481175683633069</v>
          </cell>
          <cell r="L3">
            <v>-9.9579793280961226</v>
          </cell>
          <cell r="M3">
            <v>11.528638474545417</v>
          </cell>
          <cell r="N3">
            <v>8.4932509262575895</v>
          </cell>
          <cell r="O3">
            <v>-0.48999803818782217</v>
          </cell>
          <cell r="P3">
            <v>1.7</v>
          </cell>
          <cell r="Q3">
            <v>3.3</v>
          </cell>
          <cell r="R3">
            <v>2.1</v>
          </cell>
          <cell r="S3">
            <v>2.6</v>
          </cell>
          <cell r="T3">
            <v>2.6</v>
          </cell>
          <cell r="U3">
            <v>2.6</v>
          </cell>
          <cell r="V3">
            <v>2.6</v>
          </cell>
          <cell r="Z3">
            <v>8.4932509262575895</v>
          </cell>
          <cell r="AA3">
            <v>-0.48999803818782217</v>
          </cell>
          <cell r="AB3">
            <v>1.7</v>
          </cell>
          <cell r="AC3">
            <v>3.3</v>
          </cell>
          <cell r="AD3">
            <v>2.1</v>
          </cell>
          <cell r="AE3">
            <v>2.8</v>
          </cell>
          <cell r="AF3">
            <v>2.8</v>
          </cell>
          <cell r="AG3">
            <v>2.8</v>
          </cell>
          <cell r="AH3">
            <v>2.8</v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>
            <v>-0.19999999999999973</v>
          </cell>
          <cell r="AQ3">
            <v>-0.19999999999999973</v>
          </cell>
          <cell r="AR3">
            <v>-0.19999999999999973</v>
          </cell>
          <cell r="AS3">
            <v>-0.19999999999999973</v>
          </cell>
        </row>
        <row r="4">
          <cell r="A4" t="str">
            <v>Preço do petróleo Brent (US$/bbl)</v>
          </cell>
          <cell r="B4">
            <v>80.248084291187737</v>
          </cell>
          <cell r="C4">
            <v>110.95865384615385</v>
          </cell>
          <cell r="D4">
            <v>111.76187739463602</v>
          </cell>
          <cell r="E4">
            <v>108.74218390804597</v>
          </cell>
          <cell r="F4">
            <v>99.503141762452103</v>
          </cell>
          <cell r="G4">
            <v>53.437701149425287</v>
          </cell>
          <cell r="H4">
            <v>45.160907335907332</v>
          </cell>
          <cell r="I4">
            <v>54.752807692307691</v>
          </cell>
          <cell r="J4">
            <v>71.541318007662838</v>
          </cell>
          <cell r="K4">
            <v>64.08776245210727</v>
          </cell>
          <cell r="L4">
            <v>43.356301118320616</v>
          </cell>
          <cell r="M4">
            <v>70.770996168582371</v>
          </cell>
          <cell r="N4">
            <v>98.737423076923079</v>
          </cell>
          <cell r="O4">
            <v>82.035155038759683</v>
          </cell>
          <cell r="P4">
            <v>79.692961538461546</v>
          </cell>
          <cell r="Q4">
            <v>68.015057915057923</v>
          </cell>
          <cell r="R4">
            <v>85.920977633477648</v>
          </cell>
          <cell r="S4">
            <v>76.61333333333333</v>
          </cell>
          <cell r="T4">
            <v>74.03166666666668</v>
          </cell>
          <cell r="U4">
            <v>66.579099706744927</v>
          </cell>
          <cell r="V4">
            <v>59.876762436263967</v>
          </cell>
          <cell r="Z4">
            <v>98.737423076923079</v>
          </cell>
          <cell r="AA4">
            <v>82.035155038759683</v>
          </cell>
          <cell r="AB4">
            <v>79.692961538461546</v>
          </cell>
          <cell r="AC4">
            <v>68.015057915057923</v>
          </cell>
          <cell r="AD4">
            <v>85.920977633477648</v>
          </cell>
          <cell r="AE4">
            <v>76.61333333333333</v>
          </cell>
          <cell r="AF4">
            <v>74.03166666666668</v>
          </cell>
          <cell r="AG4">
            <v>66.579099706744927</v>
          </cell>
          <cell r="AH4">
            <v>59.876762436263967</v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</row>
        <row r="5">
          <cell r="A5" t="str">
            <v>IHPC área do euro (taxa de variação)</v>
          </cell>
          <cell r="B5">
            <v>1.6182497924523531</v>
          </cell>
          <cell r="C5">
            <v>2.7230542695644488</v>
          </cell>
          <cell r="D5">
            <v>2.5016413131424802</v>
          </cell>
          <cell r="E5">
            <v>1.3496937019017941</v>
          </cell>
          <cell r="F5">
            <v>0.41764307859335226</v>
          </cell>
          <cell r="G5">
            <v>0.18212107790753468</v>
          </cell>
          <cell r="H5">
            <v>0.21940999999999633</v>
          </cell>
          <cell r="I5">
            <v>1.5363890088756271</v>
          </cell>
          <cell r="J5">
            <v>1.7580430343525859</v>
          </cell>
          <cell r="K5">
            <v>1.201595702250182</v>
          </cell>
          <cell r="L5">
            <v>0.25787182788212348</v>
          </cell>
          <cell r="M5">
            <v>2.5892658281824321</v>
          </cell>
          <cell r="N5">
            <v>8.4324839874952389</v>
          </cell>
          <cell r="O5">
            <v>5.451472310711921</v>
          </cell>
          <cell r="P5">
            <v>2.3671372385083957</v>
          </cell>
          <cell r="Q5">
            <v>2.1460001399806599</v>
          </cell>
          <cell r="R5">
            <v>2.6</v>
          </cell>
          <cell r="S5">
            <v>1.979994002556448</v>
          </cell>
          <cell r="T5">
            <v>2</v>
          </cell>
          <cell r="U5">
            <v>2</v>
          </cell>
          <cell r="V5">
            <v>2</v>
          </cell>
          <cell r="Z5">
            <v>8.4324839874952389</v>
          </cell>
          <cell r="AA5">
            <v>5.451472310711921</v>
          </cell>
          <cell r="AB5">
            <v>2.3671372385083957</v>
          </cell>
          <cell r="AC5">
            <v>2.1460001399806599</v>
          </cell>
          <cell r="AD5">
            <v>2.6</v>
          </cell>
          <cell r="AE5">
            <v>1.979994002556448</v>
          </cell>
          <cell r="AF5">
            <v>2</v>
          </cell>
          <cell r="AG5">
            <v>2</v>
          </cell>
          <cell r="AH5">
            <v>2</v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</row>
        <row r="6">
          <cell r="A6" t="str">
            <v>Taxa de juro mercado monetário - Euribor  3 meses</v>
          </cell>
          <cell r="B6">
            <v>0.81253256704980847</v>
          </cell>
          <cell r="C6">
            <v>1.3931076923076924</v>
          </cell>
          <cell r="D6">
            <v>0.57273180076628349</v>
          </cell>
          <cell r="E6">
            <v>0.2207816091954023</v>
          </cell>
          <cell r="F6">
            <v>0.20924904214559387</v>
          </cell>
          <cell r="G6">
            <v>-1.9885057471264369E-2</v>
          </cell>
          <cell r="H6">
            <v>-0.26387258687258691</v>
          </cell>
          <cell r="I6">
            <v>-0.32904705882352947</v>
          </cell>
          <cell r="J6">
            <v>-0.32208627450980393</v>
          </cell>
          <cell r="K6">
            <v>-0.3569921568627451</v>
          </cell>
          <cell r="L6">
            <v>-0.42729961089494162</v>
          </cell>
          <cell r="M6">
            <v>-0.549015444015444</v>
          </cell>
          <cell r="N6">
            <v>0.34828404669260699</v>
          </cell>
          <cell r="O6">
            <v>3.4333215686274507</v>
          </cell>
          <cell r="P6">
            <v>3.5771384615384618</v>
          </cell>
          <cell r="Q6">
            <v>2.1769843137254901</v>
          </cell>
          <cell r="R6">
            <v>2.5477795338440798</v>
          </cell>
          <cell r="S6">
            <v>2.8459500434374596</v>
          </cell>
          <cell r="T6">
            <v>2.784970850149159</v>
          </cell>
          <cell r="U6">
            <v>2.7831372571443072</v>
          </cell>
          <cell r="V6">
            <v>2.7831372571443072</v>
          </cell>
          <cell r="Z6">
            <v>0.34828404669260699</v>
          </cell>
          <cell r="AA6">
            <v>3.4333215686274507</v>
          </cell>
          <cell r="AB6">
            <v>3.5771384615384618</v>
          </cell>
          <cell r="AC6">
            <v>2.1769843137254901</v>
          </cell>
          <cell r="AD6">
            <v>2.5477795338440798</v>
          </cell>
          <cell r="AE6">
            <v>2.8459500434374596</v>
          </cell>
          <cell r="AF6">
            <v>2.784970850149159</v>
          </cell>
          <cell r="AG6">
            <v>2.7831372571443072</v>
          </cell>
          <cell r="AH6">
            <v>2.7831372571443072</v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</row>
        <row r="7">
          <cell r="A7" t="str">
            <v>Taxa rendibilidade Obrigações Tesouro a 10 anos</v>
          </cell>
          <cell r="G7">
            <v>2.4228333333333332</v>
          </cell>
          <cell r="H7">
            <v>3.1710833333333333</v>
          </cell>
          <cell r="I7">
            <v>3.0522500000000004</v>
          </cell>
          <cell r="J7">
            <v>1.8385</v>
          </cell>
          <cell r="K7">
            <v>0.75666666666666671</v>
          </cell>
          <cell r="L7">
            <v>0.41466666666666668</v>
          </cell>
          <cell r="M7">
            <v>0.29516666666666663</v>
          </cell>
          <cell r="N7">
            <v>2.1700833333333334</v>
          </cell>
          <cell r="O7">
            <v>3.2378333333333331</v>
          </cell>
          <cell r="P7">
            <v>2.9572500000000002</v>
          </cell>
          <cell r="Q7">
            <v>3.0806666666666662</v>
          </cell>
          <cell r="R7">
            <v>3.534869706291849</v>
          </cell>
          <cell r="S7">
            <v>3.7810919976389155</v>
          </cell>
          <cell r="T7">
            <v>3.9735742215690073</v>
          </cell>
          <cell r="U7">
            <v>4.1794703943088853</v>
          </cell>
          <cell r="Z7">
            <v>2.1700833333333334</v>
          </cell>
          <cell r="AA7">
            <v>3.2378333333333331</v>
          </cell>
          <cell r="AB7">
            <v>2.9572500000000002</v>
          </cell>
          <cell r="AC7">
            <v>3.0806666666666662</v>
          </cell>
          <cell r="AD7">
            <v>3.534869706291849</v>
          </cell>
          <cell r="AE7">
            <v>3.7810919976389155</v>
          </cell>
          <cell r="AF7">
            <v>3.9735742215690073</v>
          </cell>
          <cell r="AG7">
            <v>4.1794703943088853</v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</row>
        <row r="8">
          <cell r="A8" t="str">
            <v>Taxa de câmbio efectiva para Portugal (taxa de variação)</v>
          </cell>
          <cell r="B8">
            <v>-2.3427740251904368</v>
          </cell>
          <cell r="C8">
            <v>0.38729639635100455</v>
          </cell>
          <cell r="D8">
            <v>-1.7366150501887319</v>
          </cell>
          <cell r="E8">
            <v>1.6747018968949874</v>
          </cell>
          <cell r="F8">
            <v>0.8331049387661551</v>
          </cell>
          <cell r="G8">
            <v>-2.5503266324813154</v>
          </cell>
          <cell r="H8">
            <v>1.894722804056002</v>
          </cell>
          <cell r="I8">
            <v>0.95861466462680767</v>
          </cell>
          <cell r="J8">
            <v>1.9118171571979019</v>
          </cell>
          <cell r="K8">
            <v>-0.44130644053083756</v>
          </cell>
          <cell r="L8">
            <v>1.6940438696082509</v>
          </cell>
          <cell r="M8">
            <v>0.58934378299153423</v>
          </cell>
          <cell r="N8">
            <v>-1.2986149403401441</v>
          </cell>
          <cell r="O8">
            <v>2.3415639817726799</v>
          </cell>
          <cell r="P8">
            <v>1.0140159653419687</v>
          </cell>
          <cell r="Q8">
            <v>1.4122663706810386</v>
          </cell>
          <cell r="R8">
            <v>2.6474540034236043</v>
          </cell>
          <cell r="S8">
            <v>-0.86206896551723844</v>
          </cell>
          <cell r="T8">
            <v>0.86956521739129755</v>
          </cell>
          <cell r="U8">
            <v>0</v>
          </cell>
          <cell r="V8">
            <v>0</v>
          </cell>
          <cell r="Z8">
            <v>-1.2986149403401441</v>
          </cell>
          <cell r="AA8">
            <v>2.3415639817726799</v>
          </cell>
          <cell r="AB8">
            <v>1.0140159653419687</v>
          </cell>
          <cell r="AC8">
            <v>1.4122663706810386</v>
          </cell>
          <cell r="AD8">
            <v>2.6474540034236043</v>
          </cell>
          <cell r="AE8">
            <v>-0.86206896551723844</v>
          </cell>
          <cell r="AF8">
            <v>0.86956521739129755</v>
          </cell>
          <cell r="AG8">
            <v>0</v>
          </cell>
          <cell r="AH8">
            <v>0</v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</row>
        <row r="9">
          <cell r="A9" t="str">
            <v>Taxa de câmbio do EUR/USD</v>
          </cell>
          <cell r="B9">
            <v>1.3263183908045977</v>
          </cell>
          <cell r="C9">
            <v>1.3921346153846152</v>
          </cell>
          <cell r="D9">
            <v>1.2853812260536399</v>
          </cell>
          <cell r="E9">
            <v>1.3279482758620689</v>
          </cell>
          <cell r="F9">
            <v>1.3285310344827586</v>
          </cell>
          <cell r="G9">
            <v>1.1096996168582376</v>
          </cell>
          <cell r="H9">
            <v>1.1066597701149423</v>
          </cell>
          <cell r="I9">
            <v>1.1294550000000001</v>
          </cell>
          <cell r="J9">
            <v>1.1812122605363984</v>
          </cell>
          <cell r="K9">
            <v>1.1195356321839081</v>
          </cell>
          <cell r="L9">
            <v>1.141786641221374</v>
          </cell>
          <cell r="M9">
            <v>1.1828478927203065</v>
          </cell>
          <cell r="N9">
            <v>1.053351153846154</v>
          </cell>
          <cell r="O9">
            <v>1.0815738461538462</v>
          </cell>
          <cell r="P9">
            <v>1.0820893129770992</v>
          </cell>
          <cell r="Q9">
            <v>1.1300816091954022</v>
          </cell>
          <cell r="R9">
            <v>1.1599999999999999</v>
          </cell>
          <cell r="S9">
            <v>1.1499999999999999</v>
          </cell>
          <cell r="T9">
            <v>1.1599999999999999</v>
          </cell>
          <cell r="U9">
            <v>1.1599999999999999</v>
          </cell>
          <cell r="V9">
            <v>1.1599999999999999</v>
          </cell>
          <cell r="Z9">
            <v>1.053351153846154</v>
          </cell>
          <cell r="AA9">
            <v>1.0815738461538462</v>
          </cell>
          <cell r="AB9">
            <v>1.0820893129770992</v>
          </cell>
          <cell r="AC9">
            <v>1.1300816091954022</v>
          </cell>
          <cell r="AD9">
            <v>1.1599999999999999</v>
          </cell>
          <cell r="AE9">
            <v>1.1499999999999999</v>
          </cell>
          <cell r="AF9">
            <v>1.1599999999999999</v>
          </cell>
          <cell r="AG9">
            <v>1.1599999999999999</v>
          </cell>
          <cell r="AH9">
            <v>1.1599999999999999</v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</row>
        <row r="10">
          <cell r="A10" t="str">
            <v>Produto Interno Bruto, preços correntes</v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</row>
        <row r="11">
          <cell r="A11" t="str">
            <v>PIB (106 euros)</v>
          </cell>
          <cell r="B11">
            <v>179860.35100000002</v>
          </cell>
          <cell r="C11">
            <v>176318.00099999999</v>
          </cell>
          <cell r="D11">
            <v>168538.75</v>
          </cell>
          <cell r="E11">
            <v>170675.649</v>
          </cell>
          <cell r="F11">
            <v>173186.66200000001</v>
          </cell>
          <cell r="G11">
            <v>179392.70899999997</v>
          </cell>
          <cell r="H11">
            <v>186380.74900000001</v>
          </cell>
          <cell r="I11">
            <v>195509.136</v>
          </cell>
          <cell r="J11">
            <v>204997.64599999998</v>
          </cell>
          <cell r="K11">
            <v>214489.89500000002</v>
          </cell>
          <cell r="L11">
            <v>201032.70499999996</v>
          </cell>
          <cell r="M11">
            <v>216493.745</v>
          </cell>
          <cell r="N11">
            <v>243957.08599999998</v>
          </cell>
          <cell r="O11">
            <v>270352.61499999999</v>
          </cell>
          <cell r="P11">
            <v>289784.31699999998</v>
          </cell>
          <cell r="Q11">
            <v>306765.48499999999</v>
          </cell>
          <cell r="R11">
            <v>320849.03377331537</v>
          </cell>
          <cell r="S11">
            <v>333900.86062200303</v>
          </cell>
          <cell r="T11">
            <v>347622.76962162484</v>
          </cell>
          <cell r="U11">
            <v>362991.99865339359</v>
          </cell>
          <cell r="V11">
            <v>378505.08599827334</v>
          </cell>
          <cell r="Z11">
            <v>243957.08599999998</v>
          </cell>
          <cell r="AA11">
            <v>270352.61499999999</v>
          </cell>
          <cell r="AB11">
            <v>289784.31699999998</v>
          </cell>
          <cell r="AC11">
            <v>306765.48499999999</v>
          </cell>
          <cell r="AD11">
            <v>320670.3402872883</v>
          </cell>
          <cell r="AE11">
            <v>333133.75885550061</v>
          </cell>
          <cell r="AF11">
            <v>345302.0298725022</v>
          </cell>
          <cell r="AG11">
            <v>360432.97538660537</v>
          </cell>
          <cell r="AH11">
            <v>375724.63170219178</v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>
            <v>178.69348602707032</v>
          </cell>
          <cell r="AP11">
            <v>767.10176650242647</v>
          </cell>
          <cell r="AQ11">
            <v>2320.7397491226438</v>
          </cell>
          <cell r="AR11">
            <v>2559.0232667882228</v>
          </cell>
          <cell r="AS11">
            <v>2780.4542960815597</v>
          </cell>
        </row>
        <row r="12">
          <cell r="A12" t="str">
            <v>t.c.</v>
          </cell>
          <cell r="C12">
            <v>-1.9695002151975274</v>
          </cell>
          <cell r="D12">
            <v>-4.4120571670954831</v>
          </cell>
          <cell r="E12">
            <v>1.2678977386506176</v>
          </cell>
          <cell r="F12">
            <v>1.4712192481541422</v>
          </cell>
          <cell r="G12">
            <v>3.5834439721460569</v>
          </cell>
          <cell r="H12">
            <v>3.8953868520933241</v>
          </cell>
          <cell r="I12">
            <v>4.8977091512814894</v>
          </cell>
          <cell r="J12">
            <v>4.8532310019517411</v>
          </cell>
          <cell r="K12">
            <v>4.6304185366109323</v>
          </cell>
          <cell r="L12">
            <v>-6.2740438191738974</v>
          </cell>
          <cell r="M12">
            <v>7.6908083189748027</v>
          </cell>
          <cell r="N12">
            <v>12.685512461341546</v>
          </cell>
          <cell r="O12">
            <v>10.819742698517061</v>
          </cell>
          <cell r="P12">
            <v>7.1875398726955098</v>
          </cell>
          <cell r="Q12">
            <v>5.8599334069552071</v>
          </cell>
          <cell r="R12">
            <v>4.5909821873589891</v>
          </cell>
          <cell r="S12">
            <v>4.0679028062490517</v>
          </cell>
          <cell r="T12">
            <v>4.1095758106343538</v>
          </cell>
          <cell r="U12">
            <v>4.4212377251632944</v>
          </cell>
          <cell r="V12">
            <v>4.2736719824209075</v>
          </cell>
          <cell r="Z12">
            <v>12.685512461341546</v>
          </cell>
          <cell r="AA12">
            <v>10.819742698517061</v>
          </cell>
          <cell r="AB12">
            <v>7.1875398726955098</v>
          </cell>
          <cell r="AC12">
            <v>5.8599334069552071</v>
          </cell>
          <cell r="AD12">
            <v>4.5327313427350902</v>
          </cell>
          <cell r="AE12">
            <v>3.8866764406855907</v>
          </cell>
          <cell r="AF12">
            <v>3.6526682431724566</v>
          </cell>
          <cell r="AG12">
            <v>4.3819451393581659</v>
          </cell>
          <cell r="AH12">
            <v>4.2425797193456987</v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>
            <v>5.8250844623898956E-2</v>
          </cell>
          <cell r="AP12">
            <v>0.18122636556346094</v>
          </cell>
          <cell r="AQ12">
            <v>0.4569075674618972</v>
          </cell>
          <cell r="AR12">
            <v>3.929258580512851E-2</v>
          </cell>
          <cell r="AS12">
            <v>3.1092263075208848E-2</v>
          </cell>
        </row>
        <row r="13">
          <cell r="A13" t="str">
            <v>Despesa Nacional -taxa de variação em volume</v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</row>
        <row r="14">
          <cell r="A14" t="str">
            <v>Consumo privado</v>
          </cell>
          <cell r="B14">
            <v>2.2768003499698466</v>
          </cell>
          <cell r="C14">
            <v>-3.691399845068517</v>
          </cell>
          <cell r="D14">
            <v>-5.3519049122664484</v>
          </cell>
          <cell r="E14">
            <v>-1.1589082871236656</v>
          </cell>
          <cell r="F14">
            <v>2.3362791716643017</v>
          </cell>
          <cell r="G14">
            <v>1.7689204128473364</v>
          </cell>
          <cell r="H14">
            <v>2.3593668377031065</v>
          </cell>
          <cell r="I14">
            <v>1.7794262431212644</v>
          </cell>
          <cell r="J14">
            <v>2.5596447884637286</v>
          </cell>
          <cell r="K14">
            <v>3.4605984104369156</v>
          </cell>
          <cell r="L14">
            <v>-6.7585547988660721</v>
          </cell>
          <cell r="M14">
            <v>4.8947852709581241</v>
          </cell>
          <cell r="N14">
            <v>5.5758767128467781</v>
          </cell>
          <cell r="O14">
            <v>2.4120572350455802</v>
          </cell>
          <cell r="P14">
            <v>2.9656065475173676</v>
          </cell>
          <cell r="Q14">
            <v>3.5466963283717661</v>
          </cell>
          <cell r="R14">
            <v>1.8369933063325163</v>
          </cell>
          <cell r="S14">
            <v>1.7639455226861998</v>
          </cell>
          <cell r="T14">
            <v>1.3846017250376264</v>
          </cell>
          <cell r="U14">
            <v>1.3846017250376548</v>
          </cell>
          <cell r="V14">
            <v>1.3846017250376264</v>
          </cell>
          <cell r="Z14">
            <v>5.5758767128467781</v>
          </cell>
          <cell r="AA14">
            <v>2.4120572350455802</v>
          </cell>
          <cell r="AB14">
            <v>2.9656065475173676</v>
          </cell>
          <cell r="AC14">
            <v>3.5466963283717661</v>
          </cell>
          <cell r="AD14">
            <v>1.8827992074389641</v>
          </cell>
          <cell r="AE14">
            <v>1.4668747170252203</v>
          </cell>
          <cell r="AF14">
            <v>1.3846017005898688</v>
          </cell>
          <cell r="AG14">
            <v>1.3846017005898972</v>
          </cell>
          <cell r="AH14">
            <v>1.3846017005898688</v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>
            <v>-4.5805901106447777E-2</v>
          </cell>
          <cell r="AP14">
            <v>0.29707080566097943</v>
          </cell>
          <cell r="AQ14">
            <v>2.4447757596135489E-8</v>
          </cell>
          <cell r="AR14">
            <v>2.4447757596135489E-8</v>
          </cell>
          <cell r="AS14">
            <v>2.4447757596135489E-8</v>
          </cell>
        </row>
        <row r="15">
          <cell r="A15" t="str">
            <v>Consumo público</v>
          </cell>
          <cell r="B15">
            <v>-1.2273808588256827</v>
          </cell>
          <cell r="C15">
            <v>-3.7918944074646674</v>
          </cell>
          <cell r="D15">
            <v>-3.5394801707895596</v>
          </cell>
          <cell r="E15">
            <v>-2.1531579117118156</v>
          </cell>
          <cell r="F15">
            <v>-0.45868225738200863</v>
          </cell>
          <cell r="G15">
            <v>0.73964073840467393</v>
          </cell>
          <cell r="H15">
            <v>0.97958372292359286</v>
          </cell>
          <cell r="I15">
            <v>0.11315312188470728</v>
          </cell>
          <cell r="J15">
            <v>0.52790415648095745</v>
          </cell>
          <cell r="K15">
            <v>2.091065752182601</v>
          </cell>
          <cell r="L15">
            <v>0.39894174730632415</v>
          </cell>
          <cell r="M15">
            <v>3.7843913479258902</v>
          </cell>
          <cell r="N15">
            <v>1.6568470666298509</v>
          </cell>
          <cell r="O15">
            <v>1.7779927805296865</v>
          </cell>
          <cell r="P15">
            <v>1.4657767900609002</v>
          </cell>
          <cell r="Q15">
            <v>1.6282576893250393</v>
          </cell>
          <cell r="R15">
            <v>1.6469119820063725</v>
          </cell>
          <cell r="S15">
            <v>1.3143261078445221</v>
          </cell>
          <cell r="T15">
            <v>-1.2343968398525362E-2</v>
          </cell>
          <cell r="U15">
            <v>1.4396064777345572</v>
          </cell>
          <cell r="V15">
            <v>0.64653410085799123</v>
          </cell>
          <cell r="Z15">
            <v>1.6568470666298509</v>
          </cell>
          <cell r="AA15">
            <v>1.7779927805296865</v>
          </cell>
          <cell r="AB15">
            <v>1.4657767900609002</v>
          </cell>
          <cell r="AC15">
            <v>1.6282576893250393</v>
          </cell>
          <cell r="AD15">
            <v>1.6275893409086137</v>
          </cell>
          <cell r="AE15">
            <v>1.3149655473760475</v>
          </cell>
          <cell r="AF15">
            <v>4.2765001944104597E-2</v>
          </cell>
          <cell r="AG15">
            <v>1.3749111262751512</v>
          </cell>
          <cell r="AH15">
            <v>0.63452257079323715</v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>
            <v>1.9322641097758719E-2</v>
          </cell>
          <cell r="AP15">
            <v>-6.3943953152545419E-4</v>
          </cell>
          <cell r="AQ15">
            <v>-5.5108970342629959E-2</v>
          </cell>
          <cell r="AR15">
            <v>6.469535145940597E-2</v>
          </cell>
          <cell r="AS15">
            <v>1.2011530064754083E-2</v>
          </cell>
        </row>
        <row r="16">
          <cell r="A16" t="str">
            <v>FBCF</v>
          </cell>
          <cell r="B16">
            <v>-1.1255263524384702</v>
          </cell>
          <cell r="C16">
            <v>-12.542852913714128</v>
          </cell>
          <cell r="D16">
            <v>-16.684877761154382</v>
          </cell>
          <cell r="E16">
            <v>-4.6740648378268332</v>
          </cell>
          <cell r="F16">
            <v>2.2102964674935777</v>
          </cell>
          <cell r="G16">
            <v>6.0092291357940724</v>
          </cell>
          <cell r="H16">
            <v>2.682705765848354</v>
          </cell>
          <cell r="I16">
            <v>11.553512893655366</v>
          </cell>
          <cell r="J16">
            <v>6.161573826684247</v>
          </cell>
          <cell r="K16">
            <v>5.5232234345408528</v>
          </cell>
          <cell r="L16">
            <v>-2.3419318989392224</v>
          </cell>
          <cell r="M16">
            <v>7.7893731039643939</v>
          </cell>
          <cell r="N16">
            <v>3.3365124446957992</v>
          </cell>
          <cell r="O16">
            <v>6.01400965094561</v>
          </cell>
          <cell r="P16">
            <v>4.3147836647513031</v>
          </cell>
          <cell r="Q16">
            <v>3.5810324580967574</v>
          </cell>
          <cell r="R16">
            <v>5.5531393992114744</v>
          </cell>
          <cell r="S16">
            <v>2.4683139241170977</v>
          </cell>
          <cell r="T16">
            <v>3.1118730439375355</v>
          </cell>
          <cell r="U16">
            <v>3.5888679507735333</v>
          </cell>
          <cell r="V16">
            <v>3.4535398711999648</v>
          </cell>
          <cell r="Z16">
            <v>3.3365124446957992</v>
          </cell>
          <cell r="AA16">
            <v>6.01400965094561</v>
          </cell>
          <cell r="AB16">
            <v>4.3147836647513031</v>
          </cell>
          <cell r="AC16">
            <v>3.5810324580967574</v>
          </cell>
          <cell r="AD16">
            <v>4.8076179040734672</v>
          </cell>
          <cell r="AE16">
            <v>2.2803018151107182</v>
          </cell>
          <cell r="AF16">
            <v>1.0241348987147774</v>
          </cell>
          <cell r="AG16">
            <v>3.5308649150942841</v>
          </cell>
          <cell r="AH16">
            <v>3.3936104063776469</v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>
            <v>0.74552149513800714</v>
          </cell>
          <cell r="AP16">
            <v>0.18801210900637955</v>
          </cell>
          <cell r="AQ16">
            <v>2.0877381452227581</v>
          </cell>
          <cell r="AR16">
            <v>5.8003035679249138E-2</v>
          </cell>
          <cell r="AS16">
            <v>5.9929464822317868E-2</v>
          </cell>
        </row>
        <row r="17">
          <cell r="A17" t="str">
            <v>Privado</v>
          </cell>
          <cell r="B17">
            <v>-9.0145700286689774</v>
          </cell>
          <cell r="C17">
            <v>-4.4884579108452787</v>
          </cell>
          <cell r="D17">
            <v>-13.085312934023708</v>
          </cell>
          <cell r="E17">
            <v>-3.85473753147062</v>
          </cell>
          <cell r="F17">
            <v>3.8561495261251411</v>
          </cell>
          <cell r="G17">
            <v>4.4864861694269287</v>
          </cell>
          <cell r="H17">
            <v>8.1359086118450108</v>
          </cell>
          <cell r="I17">
            <v>10.731263049029693</v>
          </cell>
          <cell r="J17">
            <v>6.2127376420322289</v>
          </cell>
          <cell r="K17">
            <v>5.925993368349225</v>
          </cell>
          <cell r="L17">
            <v>-4.4155845633774504</v>
          </cell>
          <cell r="M17">
            <v>6.9445410029892685</v>
          </cell>
          <cell r="N17">
            <v>4.6296542843564215</v>
          </cell>
          <cell r="O17">
            <v>4.7545528522251912</v>
          </cell>
          <cell r="P17">
            <v>2.7177524175337364</v>
          </cell>
          <cell r="Q17">
            <v>3.2800685937214968</v>
          </cell>
          <cell r="R17">
            <v>-2.0625916768832742</v>
          </cell>
          <cell r="S17">
            <v>10.603731854572596</v>
          </cell>
          <cell r="T17">
            <v>3.8962556558745032</v>
          </cell>
          <cell r="U17">
            <v>3.896255655874481</v>
          </cell>
          <cell r="V17">
            <v>3.896255655874481</v>
          </cell>
          <cell r="Z17">
            <v>4.6296542843564215</v>
          </cell>
          <cell r="AA17">
            <v>4.7545528522251912</v>
          </cell>
          <cell r="AB17">
            <v>2.7177524175337364</v>
          </cell>
          <cell r="AC17">
            <v>3.2800685937214968</v>
          </cell>
          <cell r="AD17">
            <v>1.069386706292863</v>
          </cell>
          <cell r="AE17">
            <v>2.6118280963234097</v>
          </cell>
          <cell r="AF17">
            <v>3.896255678728</v>
          </cell>
          <cell r="AG17">
            <v>3.8962556787280445</v>
          </cell>
          <cell r="AH17">
            <v>3.8962556787280223</v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>
            <v>-3.1319783831761372</v>
          </cell>
          <cell r="AP17">
            <v>7.9919037582491859</v>
          </cell>
          <cell r="AQ17">
            <v>-2.2853496872698997E-8</v>
          </cell>
          <cell r="AR17">
            <v>-2.2853563486080475E-8</v>
          </cell>
          <cell r="AS17">
            <v>-2.2853541281619982E-8</v>
          </cell>
        </row>
        <row r="18">
          <cell r="A18" t="str">
            <v>Público</v>
          </cell>
          <cell r="B18">
            <v>31.704701968161885</v>
          </cell>
          <cell r="C18">
            <v>-36.045539679962054</v>
          </cell>
          <cell r="D18">
            <v>-32.192372197030274</v>
          </cell>
          <cell r="E18">
            <v>-9.1271041013735399</v>
          </cell>
          <cell r="F18">
            <v>-7.3394373692994064</v>
          </cell>
          <cell r="G18">
            <v>16.039620875121365</v>
          </cell>
          <cell r="H18">
            <v>-29.744919210944698</v>
          </cell>
          <cell r="I18">
            <v>19.070895396690378</v>
          </cell>
          <cell r="J18">
            <v>5.7240662902010797</v>
          </cell>
          <cell r="K18">
            <v>2.0492262849281184</v>
          </cell>
          <cell r="L18">
            <v>16.276962349876033</v>
          </cell>
          <cell r="M18">
            <v>14.072550265210682</v>
          </cell>
          <cell r="N18">
            <v>-5.6398537548906784</v>
          </cell>
          <cell r="O18">
            <v>15.640909910156186</v>
          </cell>
          <cell r="P18">
            <v>11.031895474243658</v>
          </cell>
          <cell r="Q18">
            <v>13.617279253420577</v>
          </cell>
          <cell r="R18">
            <v>50.679450674833063</v>
          </cell>
          <cell r="S18">
            <v>-28.864015363351058</v>
          </cell>
          <cell r="T18">
            <v>-1.5851339295878786</v>
          </cell>
          <cell r="U18">
            <v>1.6456615594565793</v>
          </cell>
          <cell r="V18">
            <v>0.59286504857991584</v>
          </cell>
          <cell r="Z18">
            <v>-5.6398537548906784</v>
          </cell>
          <cell r="AA18">
            <v>15.640909910156186</v>
          </cell>
          <cell r="AB18">
            <v>11.031895474243658</v>
          </cell>
          <cell r="AC18">
            <v>13.617279253420577</v>
          </cell>
          <cell r="AD18">
            <v>26.958161688479109</v>
          </cell>
          <cell r="AE18">
            <v>0.71645159881708054</v>
          </cell>
          <cell r="AF18">
            <v>-12.778973391316484</v>
          </cell>
          <cell r="AG18">
            <v>1.439113483998411</v>
          </cell>
          <cell r="AH18">
            <v>0.44641681646748754</v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>
            <v>23.721288986353954</v>
          </cell>
          <cell r="AP18">
            <v>-29.580466962168138</v>
          </cell>
          <cell r="AQ18">
            <v>11.193839461728604</v>
          </cell>
          <cell r="AR18">
            <v>0.20654807545816833</v>
          </cell>
          <cell r="AS18">
            <v>0.1464482321124283</v>
          </cell>
        </row>
        <row r="19">
          <cell r="A19" t="str">
            <v>Procura Interna</v>
          </cell>
          <cell r="B19">
            <v>1.7352318653481404</v>
          </cell>
          <cell r="C19">
            <v>-5.6776230620639581</v>
          </cell>
          <cell r="D19">
            <v>-7.198899924669405</v>
          </cell>
          <cell r="E19">
            <v>-1.9786596221340602</v>
          </cell>
          <cell r="F19">
            <v>2.0389246142400452</v>
          </cell>
          <cell r="G19">
            <v>2.2450099867071316</v>
          </cell>
          <cell r="H19">
            <v>2.186599398717064</v>
          </cell>
          <cell r="I19">
            <v>3.1251029807600759</v>
          </cell>
          <cell r="J19">
            <v>3.2088042018328906</v>
          </cell>
          <cell r="K19">
            <v>3.2267193956386393</v>
          </cell>
          <cell r="L19">
            <v>-5.1474810789216008</v>
          </cell>
          <cell r="M19">
            <v>5.788138076756951</v>
          </cell>
          <cell r="N19">
            <v>4.721470484174219</v>
          </cell>
          <cell r="O19">
            <v>2.1934811289138594</v>
          </cell>
          <cell r="P19">
            <v>2.8796858950234565</v>
          </cell>
          <cell r="Q19">
            <v>3.6693049477938473</v>
          </cell>
          <cell r="R19">
            <v>2.4362847141564004</v>
          </cell>
          <cell r="S19">
            <v>1.8936730800453176</v>
          </cell>
          <cell r="T19">
            <v>1.5784726534293014</v>
          </cell>
          <cell r="U19">
            <v>1.8768879694687826</v>
          </cell>
          <cell r="V19">
            <v>1.7244155078941077</v>
          </cell>
          <cell r="Z19">
            <v>4.721470484174219</v>
          </cell>
          <cell r="AA19">
            <v>2.1934811289138594</v>
          </cell>
          <cell r="AB19">
            <v>2.8796858950234565</v>
          </cell>
          <cell r="AC19">
            <v>3.6693049477938473</v>
          </cell>
          <cell r="AD19">
            <v>2.4433108950053111</v>
          </cell>
          <cell r="AE19">
            <v>1.6682278083869306</v>
          </cell>
          <cell r="AF19">
            <v>1.1328039808284842</v>
          </cell>
          <cell r="AG19">
            <v>1.8398965577333399</v>
          </cell>
          <cell r="AH19">
            <v>1.6951269689465533</v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>
            <v>-7.0261808489107125E-3</v>
          </cell>
          <cell r="AP19">
            <v>0.22544527165838701</v>
          </cell>
          <cell r="AQ19">
            <v>0.44566867260081722</v>
          </cell>
          <cell r="AR19">
            <v>3.6991411735442625E-2</v>
          </cell>
          <cell r="AS19">
            <v>2.9288538947554343E-2</v>
          </cell>
        </row>
        <row r="20">
          <cell r="A20" t="str">
            <v>Exportações bens e serviços</v>
          </cell>
          <cell r="B20">
            <v>9.1776523512531156</v>
          </cell>
          <cell r="C20">
            <v>6.8834238491564719</v>
          </cell>
          <cell r="D20">
            <v>3.088405022729134</v>
          </cell>
          <cell r="E20">
            <v>7.2596689435125086</v>
          </cell>
          <cell r="F20">
            <v>4.3035393389631622</v>
          </cell>
          <cell r="G20">
            <v>6.2522503242462619</v>
          </cell>
          <cell r="H20">
            <v>4.7116698743858194</v>
          </cell>
          <cell r="I20">
            <v>8.3905607526484545</v>
          </cell>
          <cell r="J20">
            <v>4.2968197851787551</v>
          </cell>
          <cell r="K20">
            <v>4.0044108616235121</v>
          </cell>
          <cell r="L20">
            <v>-18.334660982973375</v>
          </cell>
          <cell r="M20">
            <v>12.034544351917248</v>
          </cell>
          <cell r="N20">
            <v>17.152864444997988</v>
          </cell>
          <cell r="O20">
            <v>4.3073769440171077</v>
          </cell>
          <cell r="P20">
            <v>3.235428865445769</v>
          </cell>
          <cell r="Q20">
            <v>0.41500933874118573</v>
          </cell>
          <cell r="R20">
            <v>1.5404343564416507</v>
          </cell>
          <cell r="S20">
            <v>2.2741710735684819</v>
          </cell>
          <cell r="T20">
            <v>4.1911015473907582</v>
          </cell>
          <cell r="U20">
            <v>4.1911781701984268</v>
          </cell>
          <cell r="V20">
            <v>4.1912548442681441</v>
          </cell>
          <cell r="Z20">
            <v>17.152864444997988</v>
          </cell>
          <cell r="AA20">
            <v>4.3073769440171077</v>
          </cell>
          <cell r="AB20">
            <v>3.235428865445769</v>
          </cell>
          <cell r="AC20">
            <v>0.41500933874118573</v>
          </cell>
          <cell r="AD20">
            <v>1.4519601595732041</v>
          </cell>
          <cell r="AE20">
            <v>2.3142456400503164</v>
          </cell>
          <cell r="AF20">
            <v>4.1910970256389106</v>
          </cell>
          <cell r="AG20">
            <v>4.1911736454208324</v>
          </cell>
          <cell r="AH20">
            <v>4.1912503164850676</v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>
            <v>8.8474196868446597E-2</v>
          </cell>
          <cell r="AP20">
            <v>-4.0074566481834495E-2</v>
          </cell>
          <cell r="AQ20">
            <v>4.5217518476192708E-6</v>
          </cell>
          <cell r="AR20">
            <v>4.5247775943835222E-6</v>
          </cell>
          <cell r="AS20">
            <v>4.5277830764689497E-6</v>
          </cell>
        </row>
        <row r="21">
          <cell r="A21" t="str">
            <v>Exportações bens</v>
          </cell>
          <cell r="B21">
            <v>11.342141666926196</v>
          </cell>
          <cell r="C21">
            <v>7.7714467064022443</v>
          </cell>
          <cell r="D21">
            <v>3.6229443893769826</v>
          </cell>
          <cell r="E21">
            <v>6.1080099156607872</v>
          </cell>
          <cell r="F21">
            <v>4.2467169819775563</v>
          </cell>
          <cell r="G21">
            <v>6.8364513249110388</v>
          </cell>
          <cell r="H21">
            <v>4.2246932107107966</v>
          </cell>
          <cell r="I21">
            <v>6.0735816715838951</v>
          </cell>
          <cell r="J21">
            <v>3.3599234568242764</v>
          </cell>
          <cell r="K21">
            <v>3.603697125706077</v>
          </cell>
          <cell r="L21">
            <v>-11.307123847260854</v>
          </cell>
          <cell r="M21">
            <v>10.692104906905485</v>
          </cell>
          <cell r="N21">
            <v>8.2072541200421796</v>
          </cell>
          <cell r="O21">
            <v>0.59553980121624761</v>
          </cell>
          <cell r="P21">
            <v>3.2806516253830296</v>
          </cell>
          <cell r="Q21">
            <v>0.34118388610266948</v>
          </cell>
          <cell r="R21">
            <v>1.2349473229212151</v>
          </cell>
          <cell r="S21">
            <v>2.1573915488073681</v>
          </cell>
          <cell r="T21">
            <v>4.1516102349756068</v>
          </cell>
          <cell r="U21">
            <v>4.1516102349756068</v>
          </cell>
          <cell r="V21">
            <v>4.1516102349756068</v>
          </cell>
          <cell r="Z21">
            <v>8.2072541200421796</v>
          </cell>
          <cell r="AA21">
            <v>0.59553980121624761</v>
          </cell>
          <cell r="AB21">
            <v>3.2806516253830296</v>
          </cell>
          <cell r="AC21">
            <v>0.34118388610266948</v>
          </cell>
          <cell r="AD21">
            <v>1.0498000141792261</v>
          </cell>
          <cell r="AE21">
            <v>2.3259397708626892</v>
          </cell>
          <cell r="AF21">
            <v>4.1516102318451544</v>
          </cell>
          <cell r="AG21">
            <v>4.1516102318451544</v>
          </cell>
          <cell r="AH21">
            <v>4.1516102318451544</v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>
            <v>0.18514730874198904</v>
          </cell>
          <cell r="AP21">
            <v>-0.16854822205532116</v>
          </cell>
          <cell r="AQ21">
            <v>3.1304523417929886E-9</v>
          </cell>
          <cell r="AR21">
            <v>3.1304523417929886E-9</v>
          </cell>
          <cell r="AS21">
            <v>3.1304523417929886E-9</v>
          </cell>
        </row>
        <row r="22">
          <cell r="A22" t="str">
            <v>Exportações serviços</v>
          </cell>
          <cell r="B22">
            <v>4.5848294723024736</v>
          </cell>
          <cell r="C22">
            <v>4.8773853045818214</v>
          </cell>
          <cell r="D22">
            <v>1.8475624511857092</v>
          </cell>
          <cell r="E22">
            <v>9.9796519813733653</v>
          </cell>
          <cell r="F22">
            <v>4.4330177472414078</v>
          </cell>
          <cell r="G22">
            <v>4.92343397438664</v>
          </cell>
          <cell r="H22">
            <v>5.8395365750896673</v>
          </cell>
          <cell r="I22">
            <v>13.674945535957335</v>
          </cell>
          <cell r="J22">
            <v>6.2907333878809482</v>
          </cell>
          <cell r="K22">
            <v>4.8336996698117076</v>
          </cell>
          <cell r="L22">
            <v>-32.707715232109109</v>
          </cell>
          <cell r="M22">
            <v>15.653340209699067</v>
          </cell>
          <cell r="N22">
            <v>40.232971657877101</v>
          </cell>
          <cell r="O22">
            <v>11.697012125070998</v>
          </cell>
          <cell r="P22">
            <v>3.1543461437526901</v>
          </cell>
          <cell r="Q22">
            <v>0.54753769503730609</v>
          </cell>
          <cell r="R22">
            <v>2.0249473229212072</v>
          </cell>
          <cell r="S22">
            <v>2.457391548807351</v>
          </cell>
          <cell r="T22">
            <v>4.2516102329747127</v>
          </cell>
          <cell r="U22">
            <v>4.2516102329747127</v>
          </cell>
          <cell r="V22">
            <v>4.2516102329747127</v>
          </cell>
          <cell r="Z22">
            <v>40.232971657877101</v>
          </cell>
          <cell r="AA22">
            <v>11.697012125070998</v>
          </cell>
          <cell r="AB22">
            <v>3.1543461437526901</v>
          </cell>
          <cell r="AC22">
            <v>0.54753769503730609</v>
          </cell>
          <cell r="AD22">
            <v>2.0898000141792181</v>
          </cell>
          <cell r="AE22">
            <v>2.2959397699371351</v>
          </cell>
          <cell r="AF22">
            <v>4.2516102479428213</v>
          </cell>
          <cell r="AG22">
            <v>4.2516102479428213</v>
          </cell>
          <cell r="AH22">
            <v>4.2516102479428071</v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>
            <v>-6.4852691258010964E-2</v>
          </cell>
          <cell r="AP22">
            <v>0.16145177887021589</v>
          </cell>
          <cell r="AQ22">
            <v>-1.4968108530410973E-8</v>
          </cell>
          <cell r="AR22">
            <v>-1.4968108530410973E-8</v>
          </cell>
          <cell r="AS22">
            <v>-1.4968094319556258E-8</v>
          </cell>
        </row>
        <row r="23">
          <cell r="A23" t="str">
            <v>Importações de bens e serviços</v>
          </cell>
          <cell r="B23">
            <v>7.7890125850939853</v>
          </cell>
          <cell r="C23">
            <v>-6.1957773224664265</v>
          </cell>
          <cell r="D23">
            <v>-6.2975283836873075</v>
          </cell>
          <cell r="E23">
            <v>4.7073239106574931</v>
          </cell>
          <cell r="F23">
            <v>8.0080465819978457</v>
          </cell>
          <cell r="G23">
            <v>8.0656428306521661</v>
          </cell>
          <cell r="H23">
            <v>5.2205154615571701</v>
          </cell>
          <cell r="I23">
            <v>8.0285256798873235</v>
          </cell>
          <cell r="J23">
            <v>4.9067912691703981</v>
          </cell>
          <cell r="K23">
            <v>5.0629381279685646</v>
          </cell>
          <cell r="L23">
            <v>-11.590375954668147</v>
          </cell>
          <cell r="M23">
            <v>12.258844706762417</v>
          </cell>
          <cell r="N23">
            <v>11.2655648862916</v>
          </cell>
          <cell r="O23">
            <v>2.336413769682494</v>
          </cell>
          <cell r="P23">
            <v>4.6909230877393071</v>
          </cell>
          <cell r="Q23">
            <v>4.2918110212982015</v>
          </cell>
          <cell r="R23">
            <v>2.552561552745729</v>
          </cell>
          <cell r="S23">
            <v>2.1955287937838222</v>
          </cell>
          <cell r="T23">
            <v>3.6823579439060268</v>
          </cell>
          <cell r="U23">
            <v>3.6823579439060126</v>
          </cell>
          <cell r="V23">
            <v>3.6823579439060268</v>
          </cell>
          <cell r="Z23">
            <v>11.2655648862916</v>
          </cell>
          <cell r="AA23">
            <v>2.336413769682494</v>
          </cell>
          <cell r="AB23">
            <v>4.6909230877393071</v>
          </cell>
          <cell r="AC23">
            <v>4.2918110212982015</v>
          </cell>
          <cell r="AD23">
            <v>2.584904539785299</v>
          </cell>
          <cell r="AE23">
            <v>2.0318368564999645</v>
          </cell>
          <cell r="AF23">
            <v>3.6823579935332873</v>
          </cell>
          <cell r="AG23">
            <v>3.682357993548905</v>
          </cell>
          <cell r="AH23">
            <v>3.6823579935638406</v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>
            <v>-3.2342987039569948E-2</v>
          </cell>
          <cell r="AP23">
            <v>0.16369193728385767</v>
          </cell>
          <cell r="AQ23">
            <v>-4.9627260523266159E-8</v>
          </cell>
          <cell r="AR23">
            <v>-4.9642892463452881E-8</v>
          </cell>
          <cell r="AS23">
            <v>-4.9657813860903843E-8</v>
          </cell>
        </row>
        <row r="24">
          <cell r="A24" t="str">
            <v>Importações de bens</v>
          </cell>
          <cell r="B24">
            <v>7.8645532563773344</v>
          </cell>
          <cell r="C24">
            <v>-7.4525200919488555</v>
          </cell>
          <cell r="D24">
            <v>-6.1245866815653756</v>
          </cell>
          <cell r="E24">
            <v>4.7305399668785952</v>
          </cell>
          <cell r="F24">
            <v>7.7701557108534018</v>
          </cell>
          <cell r="G24">
            <v>8.9483577122204849</v>
          </cell>
          <cell r="H24">
            <v>5.1162866780035472</v>
          </cell>
          <cell r="I24">
            <v>8.1982486680410176</v>
          </cell>
          <cell r="J24">
            <v>4.7875053263358325</v>
          </cell>
          <cell r="K24">
            <v>4.2217691176320074</v>
          </cell>
          <cell r="L24">
            <v>-10.002118153827368</v>
          </cell>
          <cell r="M24">
            <v>11.700506184272569</v>
          </cell>
          <cell r="N24">
            <v>8.9490552385911144</v>
          </cell>
          <cell r="O24">
            <v>1.5236122425475287</v>
          </cell>
          <cell r="P24">
            <v>5.2584606352687189</v>
          </cell>
          <cell r="Q24">
            <v>4.68467633332736</v>
          </cell>
          <cell r="R24">
            <v>2.552561552745729</v>
          </cell>
          <cell r="S24">
            <v>2.1955287937838222</v>
          </cell>
          <cell r="T24">
            <v>3.6823579439060126</v>
          </cell>
          <cell r="U24">
            <v>2.9717914254713098</v>
          </cell>
          <cell r="V24">
            <v>3.6823579439059841</v>
          </cell>
          <cell r="Z24">
            <v>8.9490552385911144</v>
          </cell>
          <cell r="AA24">
            <v>1.5236122425475287</v>
          </cell>
          <cell r="AB24">
            <v>5.2584606352687189</v>
          </cell>
          <cell r="AC24">
            <v>4.68467633332736</v>
          </cell>
          <cell r="AD24">
            <v>2.584904539785299</v>
          </cell>
          <cell r="AE24">
            <v>2.0318368654338173</v>
          </cell>
          <cell r="AF24">
            <v>3.6823579950063419</v>
          </cell>
          <cell r="AG24">
            <v>2.9717914254713098</v>
          </cell>
          <cell r="AH24">
            <v>3.68235799506418</v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>
            <v>-3.2342987039569948E-2</v>
          </cell>
          <cell r="AP24">
            <v>0.1636919283500049</v>
          </cell>
          <cell r="AQ24">
            <v>-5.1100329301334568E-8</v>
          </cell>
          <cell r="AR24" t="str">
            <v/>
          </cell>
          <cell r="AS24">
            <v>-5.1158195901734871E-8</v>
          </cell>
        </row>
        <row r="25">
          <cell r="A25" t="str">
            <v>Importações de serviços</v>
          </cell>
          <cell r="B25">
            <v>7.4091166723261352</v>
          </cell>
          <cell r="C25">
            <v>0.15121218886800136</v>
          </cell>
          <cell r="D25">
            <v>-7.1046323871848074</v>
          </cell>
          <cell r="E25">
            <v>4.5978335153527468</v>
          </cell>
          <cell r="F25">
            <v>9.131398954852358</v>
          </cell>
          <cell r="G25">
            <v>3.949338589073534</v>
          </cell>
          <cell r="H25">
            <v>5.7299327092902246</v>
          </cell>
          <cell r="I25">
            <v>7.2038205420587644</v>
          </cell>
          <cell r="J25">
            <v>5.4917931555506243</v>
          </cell>
          <cell r="K25">
            <v>9.1606563405620278</v>
          </cell>
          <cell r="L25">
            <v>-18.977444438690753</v>
          </cell>
          <cell r="M25">
            <v>15.143374786154723</v>
          </cell>
          <cell r="N25">
            <v>22.875446181110675</v>
          </cell>
          <cell r="O25">
            <v>5.9483205883936563</v>
          </cell>
          <cell r="P25">
            <v>2.2742405130419314</v>
          </cell>
          <cell r="Q25">
            <v>2.5701032202621263</v>
          </cell>
          <cell r="R25">
            <v>2.5525615527457717</v>
          </cell>
          <cell r="S25">
            <v>2.19552879378368</v>
          </cell>
          <cell r="T25">
            <v>3.6823579439060836</v>
          </cell>
          <cell r="U25">
            <v>3.6823579439060836</v>
          </cell>
          <cell r="V25">
            <v>3.6823579439060836</v>
          </cell>
          <cell r="Z25">
            <v>22.875446181110675</v>
          </cell>
          <cell r="AA25">
            <v>5.9483205883936563</v>
          </cell>
          <cell r="AB25">
            <v>2.2742405130419314</v>
          </cell>
          <cell r="AC25">
            <v>2.5701032202621263</v>
          </cell>
          <cell r="AD25">
            <v>2.5849045397852848</v>
          </cell>
          <cell r="AE25">
            <v>2.031836797490655</v>
          </cell>
          <cell r="AF25">
            <v>3.6823579439060836</v>
          </cell>
          <cell r="AG25">
            <v>3.6823579439060836</v>
          </cell>
          <cell r="AH25">
            <v>3.6823579439060836</v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>
            <v>-3.2342987039513105E-2</v>
          </cell>
          <cell r="AP25">
            <v>0.163691996293025</v>
          </cell>
          <cell r="AQ25" t="str">
            <v/>
          </cell>
          <cell r="AR25" t="str">
            <v/>
          </cell>
          <cell r="AS25" t="str">
            <v/>
          </cell>
        </row>
        <row r="26">
          <cell r="A26" t="str">
            <v>PIB</v>
          </cell>
          <cell r="B26">
            <v>1.7376247692777298</v>
          </cell>
          <cell r="C26">
            <v>-1.7135278132150091</v>
          </cell>
          <cell r="D26">
            <v>-4.0509023190378599</v>
          </cell>
          <cell r="E26">
            <v>-0.98410673169433949</v>
          </cell>
          <cell r="F26">
            <v>0.74139117504844876</v>
          </cell>
          <cell r="G26">
            <v>1.5897983717494384</v>
          </cell>
          <cell r="H26">
            <v>2.0041409795795033</v>
          </cell>
          <cell r="I26">
            <v>3.3147203996423968</v>
          </cell>
          <cell r="J26">
            <v>2.9462834018785315</v>
          </cell>
          <cell r="K26">
            <v>2.7456842483923367</v>
          </cell>
          <cell r="L26">
            <v>-8.2046315875597315</v>
          </cell>
          <cell r="M26">
            <v>5.5587564864073187</v>
          </cell>
          <cell r="N26">
            <v>6.9858415539903973</v>
          </cell>
          <cell r="O26">
            <v>3.0999791445086373</v>
          </cell>
          <cell r="P26">
            <v>2.2146008123677774</v>
          </cell>
          <cell r="Q26">
            <v>1.8644800651160125</v>
          </cell>
          <cell r="R26">
            <v>1.9954759318035542</v>
          </cell>
          <cell r="S26">
            <v>1.9281475002995023</v>
          </cell>
          <cell r="T26">
            <v>1.803846051192167</v>
          </cell>
          <cell r="U26">
            <v>2.111574260396452</v>
          </cell>
          <cell r="V26">
            <v>1.9703687093705042</v>
          </cell>
          <cell r="Z26">
            <v>6.9858415539903973</v>
          </cell>
          <cell r="AA26">
            <v>3.0999791445086373</v>
          </cell>
          <cell r="AB26">
            <v>2.2146008123677774</v>
          </cell>
          <cell r="AC26">
            <v>1.8644800651160125</v>
          </cell>
          <cell r="AD26">
            <v>1.9499878704020404</v>
          </cell>
          <cell r="AE26">
            <v>1.7911252504392792</v>
          </cell>
          <cell r="AF26">
            <v>1.3607527180689658</v>
          </cell>
          <cell r="AG26">
            <v>2.0768198772598225</v>
          </cell>
          <cell r="AH26">
            <v>1.9435783305021346</v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>
            <v>4.5488061401513846E-2</v>
          </cell>
          <cell r="AP26">
            <v>0.13702224986022316</v>
          </cell>
          <cell r="AQ26">
            <v>0.44309333312320121</v>
          </cell>
          <cell r="AR26">
            <v>3.4754383136629485E-2</v>
          </cell>
          <cell r="AS26">
            <v>2.6790378868369658E-2</v>
          </cell>
        </row>
        <row r="27">
          <cell r="A27" t="str">
            <v>Despesa Nacional - contributos para a taxa de variação do PIB</v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</row>
        <row r="28">
          <cell r="A28" t="str">
            <v>Procura Interna</v>
          </cell>
          <cell r="B28">
            <v>1.825491060746451</v>
          </cell>
          <cell r="C28">
            <v>-5.9728077714696157</v>
          </cell>
          <cell r="D28">
            <v>-7.2677353942375138</v>
          </cell>
          <cell r="E28">
            <v>-1.9320407918886013</v>
          </cell>
          <cell r="F28">
            <v>1.9708886847152867</v>
          </cell>
          <cell r="G28">
            <v>2.1980478053452419</v>
          </cell>
          <cell r="H28">
            <v>2.1546667213207984</v>
          </cell>
          <cell r="I28">
            <v>3.0849729247536359</v>
          </cell>
          <cell r="J28">
            <v>3.1617857071523314</v>
          </cell>
          <cell r="K28">
            <v>3.1875461983478215</v>
          </cell>
          <cell r="L28">
            <v>-5.10879626744196</v>
          </cell>
          <cell r="M28">
            <v>5.9359578316031101</v>
          </cell>
          <cell r="N28">
            <v>4.8525711447229005</v>
          </cell>
          <cell r="O28">
            <v>2.2066728894220065</v>
          </cell>
          <cell r="P28">
            <v>2.8715328704473446</v>
          </cell>
          <cell r="Q28">
            <v>3.6827239999598533</v>
          </cell>
          <cell r="R28">
            <v>2.4885181918504449</v>
          </cell>
          <cell r="S28">
            <v>1.9426326993527727</v>
          </cell>
          <cell r="T28">
            <v>1.6187353034137926</v>
          </cell>
          <cell r="U28">
            <v>1.9205013626964418</v>
          </cell>
          <cell r="V28">
            <v>1.7604305123088149</v>
          </cell>
          <cell r="Z28">
            <v>4.8525711447229005</v>
          </cell>
          <cell r="AA28">
            <v>2.2066728894220065</v>
          </cell>
          <cell r="AB28">
            <v>2.8715328704473446</v>
          </cell>
          <cell r="AC28">
            <v>3.6827239999598533</v>
          </cell>
          <cell r="AD28">
            <v>2.4956950126711681</v>
          </cell>
          <cell r="AE28">
            <v>1.7122397047719566</v>
          </cell>
          <cell r="AF28">
            <v>1.161286324751752</v>
          </cell>
          <cell r="AG28">
            <v>1.8819157360938359</v>
          </cell>
          <cell r="AH28">
            <v>1.7298156354945822</v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-7.1768208207232398E-3</v>
          </cell>
          <cell r="AP28">
            <v>0.23039299458081608</v>
          </cell>
          <cell r="AQ28">
            <v>0.4574489786620406</v>
          </cell>
          <cell r="AR28">
            <v>3.8585626602605894E-2</v>
          </cell>
          <cell r="AS28">
            <v>3.0614876814232694E-2</v>
          </cell>
        </row>
        <row r="29">
          <cell r="A29" t="str">
            <v>do qual: VE/ACOV</v>
          </cell>
          <cell r="B29">
            <v>0.85347524396026764</v>
          </cell>
          <cell r="C29">
            <v>-0.24705223134750698</v>
          </cell>
          <cell r="D29">
            <v>-0.12581549871805009</v>
          </cell>
          <cell r="E29">
            <v>-4.6910423614330891E-2</v>
          </cell>
          <cell r="F29">
            <v>0.26330079728517736</v>
          </cell>
          <cell r="G29">
            <v>-9.8429045570056699E-4</v>
          </cell>
          <cell r="H29">
            <v>4.1267007180427487E-2</v>
          </cell>
          <cell r="I29">
            <v>2.8134070720114833E-2</v>
          </cell>
          <cell r="J29">
            <v>0.36967531866876913</v>
          </cell>
          <cell r="K29">
            <v>-0.34566030582037055</v>
          </cell>
          <cell r="L29">
            <v>-0.49652979708939904</v>
          </cell>
          <cell r="M29">
            <v>0.54015854398391117</v>
          </cell>
          <cell r="N29">
            <v>0.33142389402520595</v>
          </cell>
          <cell r="O29">
            <v>-0.80433808035920462</v>
          </cell>
          <cell r="P29">
            <v>-0.10228990679702903</v>
          </cell>
          <cell r="Q29">
            <v>0.44038299900243055</v>
          </cell>
          <cell r="R29">
            <v>-0.1</v>
          </cell>
          <cell r="S29">
            <v>4.3999999999999997E-2</v>
          </cell>
          <cell r="T29">
            <v>4.3999999999999997E-2</v>
          </cell>
          <cell r="U29">
            <v>0</v>
          </cell>
          <cell r="V29">
            <v>0</v>
          </cell>
          <cell r="Z29">
            <v>0.33142389402520595</v>
          </cell>
          <cell r="AA29">
            <v>-0.80433808035920462</v>
          </cell>
          <cell r="AB29">
            <v>-0.10228990679702903</v>
          </cell>
          <cell r="AC29">
            <v>0.44038299900243055</v>
          </cell>
          <cell r="AD29">
            <v>0</v>
          </cell>
          <cell r="AE29">
            <v>4.3999999999999997E-2</v>
          </cell>
          <cell r="AF29">
            <v>4.3999999999999997E-2</v>
          </cell>
          <cell r="AG29">
            <v>0</v>
          </cell>
          <cell r="AH29">
            <v>0</v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>
            <v>-0.1</v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</row>
        <row r="30">
          <cell r="A30" t="str">
            <v>Exportações Líquidas</v>
          </cell>
          <cell r="B30">
            <v>-3.2216799419668707E-2</v>
          </cell>
          <cell r="C30">
            <v>4.1232328139357026</v>
          </cell>
          <cell r="D30">
            <v>3.0350678221972816</v>
          </cell>
          <cell r="E30">
            <v>0.96277065669713835</v>
          </cell>
          <cell r="F30">
            <v>-1.1203043813341864</v>
          </cell>
          <cell r="G30">
            <v>-0.53787672076285586</v>
          </cell>
          <cell r="H30">
            <v>-0.13296004804004435</v>
          </cell>
          <cell r="I30">
            <v>0.24278469008053438</v>
          </cell>
          <cell r="J30">
            <v>-0.19415924207020629</v>
          </cell>
          <cell r="K30">
            <v>-0.40197483175082804</v>
          </cell>
          <cell r="L30">
            <v>-3.0519318504608988</v>
          </cell>
          <cell r="M30">
            <v>-0.39829225279027103</v>
          </cell>
          <cell r="N30">
            <v>2.1332704092674746</v>
          </cell>
          <cell r="O30">
            <v>0.88267450941943593</v>
          </cell>
          <cell r="P30">
            <v>-0.65716154097497936</v>
          </cell>
          <cell r="Q30">
            <v>-1.8184381285574744</v>
          </cell>
          <cell r="R30">
            <v>-0.51882569746389162</v>
          </cell>
          <cell r="S30">
            <v>-2.1661673864775244E-2</v>
          </cell>
          <cell r="T30">
            <v>0.13742890376966455</v>
          </cell>
          <cell r="U30">
            <v>0.14958855005392535</v>
          </cell>
          <cell r="V30">
            <v>0.16171111128042859</v>
          </cell>
          <cell r="Z30">
            <v>2.1332704092674746</v>
          </cell>
          <cell r="AA30">
            <v>0.88267450941943593</v>
          </cell>
          <cell r="AB30">
            <v>-0.65716154097497936</v>
          </cell>
          <cell r="AC30">
            <v>-1.8184381285574744</v>
          </cell>
          <cell r="AD30">
            <v>-0.57489035930723253</v>
          </cell>
          <cell r="AE30">
            <v>7.4397624664690354E-2</v>
          </cell>
          <cell r="AF30">
            <v>0.13904722672711234</v>
          </cell>
          <cell r="AG30">
            <v>0.15191044353198868</v>
          </cell>
          <cell r="AH30">
            <v>0.1641803795099539</v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>
            <v>5.6064661843340913E-2</v>
          </cell>
          <cell r="AP30">
            <v>-9.6059298529465598E-2</v>
          </cell>
          <cell r="AQ30">
            <v>-1.6183229574477931E-3</v>
          </cell>
          <cell r="AR30">
            <v>-2.3218934780633305E-3</v>
          </cell>
          <cell r="AS30">
            <v>-2.4692682295253121E-3</v>
          </cell>
        </row>
        <row r="31">
          <cell r="A31" t="str">
            <v>Rácios relevantes</v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</row>
        <row r="32">
          <cell r="A32" t="str">
            <v>Investimento, setor privado, %PIB</v>
          </cell>
          <cell r="B32">
            <v>15.377987336408564</v>
          </cell>
          <cell r="C32">
            <v>15.001902726880395</v>
          </cell>
          <cell r="D32">
            <v>13.410694573206458</v>
          </cell>
          <cell r="E32">
            <v>12.650642388944423</v>
          </cell>
          <cell r="F32">
            <v>13.119090545206072</v>
          </cell>
          <cell r="G32">
            <v>13.400559105219825</v>
          </cell>
          <cell r="H32">
            <v>14.176134145699779</v>
          </cell>
          <cell r="I32">
            <v>15.296828890901548</v>
          </cell>
          <cell r="J32">
            <v>15.9764888227058</v>
          </cell>
          <cell r="K32">
            <v>16.585625164299699</v>
          </cell>
          <cell r="L32">
            <v>17.185549485592407</v>
          </cell>
          <cell r="M32">
            <v>17.921236939201179</v>
          </cell>
          <cell r="N32">
            <v>18.193104667597151</v>
          </cell>
          <cell r="O32">
            <v>17.918862371647489</v>
          </cell>
          <cell r="P32">
            <v>17.708581830517385</v>
          </cell>
          <cell r="Q32">
            <v>17.70678177826948</v>
          </cell>
          <cell r="R32">
            <v>17.052513414153438</v>
          </cell>
          <cell r="S32">
            <v>18.547638548471802</v>
          </cell>
          <cell r="T32">
            <v>18.955160750958854</v>
          </cell>
          <cell r="U32">
            <v>19.313819134158571</v>
          </cell>
          <cell r="V32">
            <v>19.707113489157607</v>
          </cell>
          <cell r="Z32">
            <v>18.193104667597151</v>
          </cell>
          <cell r="AA32">
            <v>17.918862371647489</v>
          </cell>
          <cell r="AB32">
            <v>17.708581830517385</v>
          </cell>
          <cell r="AC32">
            <v>17.70678177826948</v>
          </cell>
          <cell r="AD32">
            <v>17.588922735477837</v>
          </cell>
          <cell r="AE32">
            <v>17.752381154950211</v>
          </cell>
          <cell r="AF32">
            <v>18.222403231595106</v>
          </cell>
          <cell r="AG32">
            <v>18.574186076843564</v>
          </cell>
          <cell r="AH32">
            <v>18.958071923215908</v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>
            <v>-0.536409321324399</v>
          </cell>
          <cell r="AP32">
            <v>0.79525739352159164</v>
          </cell>
          <cell r="AQ32">
            <v>0.73275751936374789</v>
          </cell>
          <cell r="AR32">
            <v>0.73963305731500739</v>
          </cell>
          <cell r="AS32">
            <v>0.74904156594169891</v>
          </cell>
        </row>
        <row r="33">
          <cell r="A33" t="str">
            <v>Remuneraçoes, %PIB</v>
          </cell>
          <cell r="B33">
            <v>47.375123269941795</v>
          </cell>
          <cell r="C33">
            <v>46.521095143314383</v>
          </cell>
          <cell r="D33">
            <v>44.941635677255228</v>
          </cell>
          <cell r="E33">
            <v>44.882386238941443</v>
          </cell>
          <cell r="F33">
            <v>44.291604280703787</v>
          </cell>
          <cell r="G33">
            <v>43.840241021166598</v>
          </cell>
          <cell r="H33">
            <v>43.617227871533018</v>
          </cell>
          <cell r="I33">
            <v>43.936706364453471</v>
          </cell>
          <cell r="J33">
            <v>44.645314122289982</v>
          </cell>
          <cell r="K33">
            <v>45.203778481032863</v>
          </cell>
          <cell r="L33">
            <v>48.198632655318463</v>
          </cell>
          <cell r="M33">
            <v>47.925731064424056</v>
          </cell>
          <cell r="N33">
            <v>46.56727945996208</v>
          </cell>
          <cell r="O33">
            <v>46.993655674460555</v>
          </cell>
          <cell r="P33">
            <v>47.610207974091303</v>
          </cell>
          <cell r="Q33">
            <v>48.121660753327582</v>
          </cell>
          <cell r="R33">
            <v>48.666012670431442</v>
          </cell>
          <cell r="S33">
            <v>49.295261485790974</v>
          </cell>
          <cell r="T33">
            <v>49.623213107936202</v>
          </cell>
          <cell r="U33">
            <v>49.742695264029905</v>
          </cell>
          <cell r="V33">
            <v>49.937656002457146</v>
          </cell>
          <cell r="Z33">
            <v>46.56727945996208</v>
          </cell>
          <cell r="AA33">
            <v>46.993655674460555</v>
          </cell>
          <cell r="AB33">
            <v>47.610207974091303</v>
          </cell>
          <cell r="AC33">
            <v>48.121660753327582</v>
          </cell>
          <cell r="AD33">
            <v>48.705996970893608</v>
          </cell>
          <cell r="AE33">
            <v>49.094890212653418</v>
          </cell>
          <cell r="AF33">
            <v>49.642097914174663</v>
          </cell>
          <cell r="AG33">
            <v>49.779909040364743</v>
          </cell>
          <cell r="AH33">
            <v>49.989476584849079</v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>
            <v>-3.9984300462165834E-2</v>
          </cell>
          <cell r="AP33">
            <v>0.20037127313755576</v>
          </cell>
          <cell r="AQ33">
            <v>-1.8884806238460783E-2</v>
          </cell>
          <cell r="AR33">
            <v>-3.7213776334837689E-2</v>
          </cell>
          <cell r="AS33">
            <v>-5.1820582391933101E-2</v>
          </cell>
        </row>
        <row r="34"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</row>
        <row r="35">
          <cell r="A35" t="str">
            <v>Despesa Nacional -taxa de variação dos deflatores</v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</row>
        <row r="36">
          <cell r="A36" t="str">
            <v>Consumo privado</v>
          </cell>
          <cell r="B36">
            <v>1.8770170814738947</v>
          </cell>
          <cell r="C36">
            <v>1.7543463293957444</v>
          </cell>
          <cell r="D36">
            <v>1.908436950788726</v>
          </cell>
          <cell r="E36">
            <v>0.88648044079508281</v>
          </cell>
          <cell r="F36">
            <v>0.24419930598129724</v>
          </cell>
          <cell r="G36">
            <v>0.76342139993252545</v>
          </cell>
          <cell r="H36">
            <v>1.0704739712112428</v>
          </cell>
          <cell r="I36">
            <v>1.6083606431634792</v>
          </cell>
          <cell r="J36">
            <v>1.6355189627361284</v>
          </cell>
          <cell r="K36">
            <v>0.90127365768167067</v>
          </cell>
          <cell r="L36">
            <v>0.43201472391100992</v>
          </cell>
          <cell r="M36">
            <v>2.0426691687882368</v>
          </cell>
          <cell r="N36">
            <v>7.2666208041222831</v>
          </cell>
          <cell r="O36">
            <v>4.8142201994549225</v>
          </cell>
          <cell r="P36">
            <v>2.7572799627113511</v>
          </cell>
          <cell r="Q36">
            <v>2.5126580652337793</v>
          </cell>
          <cell r="R36">
            <v>2.9238404755446794</v>
          </cell>
          <cell r="S36">
            <v>2.0344174108487323</v>
          </cell>
          <cell r="T36">
            <v>1.9818435681064273</v>
          </cell>
          <cell r="U36">
            <v>1.9818435681064273</v>
          </cell>
          <cell r="V36">
            <v>1.9818435681063988</v>
          </cell>
          <cell r="Z36">
            <v>7.2666208041222831</v>
          </cell>
          <cell r="AA36">
            <v>4.8142201994549225</v>
          </cell>
          <cell r="AB36">
            <v>2.7572799627113511</v>
          </cell>
          <cell r="AC36">
            <v>2.5126580652337793</v>
          </cell>
          <cell r="AD36">
            <v>2.9241754821398587</v>
          </cell>
          <cell r="AE36">
            <v>2.0577803542788757</v>
          </cell>
          <cell r="AF36">
            <v>1.9818435926981977</v>
          </cell>
          <cell r="AG36">
            <v>1.9818435926981692</v>
          </cell>
          <cell r="AH36">
            <v>1.9818435926981977</v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>
            <v>-3.3500659517926579E-4</v>
          </cell>
          <cell r="AP36">
            <v>-2.3362943430143446E-2</v>
          </cell>
          <cell r="AQ36">
            <v>-2.4591770397819346E-8</v>
          </cell>
          <cell r="AR36">
            <v>-2.4591741976109915E-8</v>
          </cell>
          <cell r="AS36">
            <v>-2.4591798819528776E-8</v>
          </cell>
        </row>
        <row r="37">
          <cell r="A37" t="str">
            <v>Consumo público</v>
          </cell>
          <cell r="B37">
            <v>0.49015710030204218</v>
          </cell>
          <cell r="C37">
            <v>-2.5114587583120738</v>
          </cell>
          <cell r="D37">
            <v>-7.8479529184481152</v>
          </cell>
          <cell r="E37">
            <v>6.2992345289146527</v>
          </cell>
          <cell r="F37">
            <v>-0.40181024124440512</v>
          </cell>
          <cell r="G37">
            <v>-9.9968756161160854E-2</v>
          </cell>
          <cell r="H37">
            <v>1.388368233852205</v>
          </cell>
          <cell r="I37">
            <v>2.4737248637019036</v>
          </cell>
          <cell r="J37">
            <v>2.8316474176433246</v>
          </cell>
          <cell r="K37">
            <v>2.4003636895010487</v>
          </cell>
          <cell r="L37">
            <v>4.024771273523271</v>
          </cell>
          <cell r="M37">
            <v>1.8425585366080384</v>
          </cell>
          <cell r="N37">
            <v>4.0875340258960335</v>
          </cell>
          <cell r="O37">
            <v>4.4840651480430864</v>
          </cell>
          <cell r="P37">
            <v>6.5846902019158762</v>
          </cell>
          <cell r="Q37">
            <v>5.3953534788125239</v>
          </cell>
          <cell r="R37">
            <v>3.1895166157692501</v>
          </cell>
          <cell r="S37">
            <v>0.91807857198060105</v>
          </cell>
          <cell r="T37">
            <v>2.379062495583085</v>
          </cell>
          <cell r="U37">
            <v>2.379062495583085</v>
          </cell>
          <cell r="V37">
            <v>2.379062495583085</v>
          </cell>
          <cell r="Z37">
            <v>4.0875340258960335</v>
          </cell>
          <cell r="AA37">
            <v>4.4840651480430864</v>
          </cell>
          <cell r="AB37">
            <v>6.5846902019158762</v>
          </cell>
          <cell r="AC37">
            <v>5.3953534788125239</v>
          </cell>
          <cell r="AD37">
            <v>3.2482031643581877</v>
          </cell>
          <cell r="AE37">
            <v>0.8795083956900811</v>
          </cell>
          <cell r="AF37">
            <v>2.3790624801447962</v>
          </cell>
          <cell r="AG37">
            <v>2.3790625096067828</v>
          </cell>
          <cell r="AH37">
            <v>2.3790625233775842</v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>
            <v>-5.8686548588937626E-2</v>
          </cell>
          <cell r="AP37">
            <v>3.8570176290519953E-2</v>
          </cell>
          <cell r="AQ37">
            <v>1.5438288869518146E-8</v>
          </cell>
          <cell r="AR37">
            <v>-1.4023697758602793E-8</v>
          </cell>
          <cell r="AS37">
            <v>-2.7794499146693852E-8</v>
          </cell>
        </row>
        <row r="38">
          <cell r="A38" t="str">
            <v>FBCF</v>
          </cell>
          <cell r="B38">
            <v>0.99299357794518528</v>
          </cell>
          <cell r="C38">
            <v>0.34268384998800627</v>
          </cell>
          <cell r="D38">
            <v>-1.4444721502896272</v>
          </cell>
          <cell r="E38">
            <v>-0.77333059379527924</v>
          </cell>
          <cell r="F38">
            <v>1.1500655128429571</v>
          </cell>
          <cell r="G38">
            <v>1.2250660139377914</v>
          </cell>
          <cell r="H38">
            <v>1.650601777878677</v>
          </cell>
          <cell r="I38">
            <v>2.1588844946444965</v>
          </cell>
          <cell r="J38">
            <v>3.06342853566548</v>
          </cell>
          <cell r="K38">
            <v>2.5132410766022701</v>
          </cell>
          <cell r="L38">
            <v>1.5107472861807878</v>
          </cell>
          <cell r="M38">
            <v>5.0672710465194086</v>
          </cell>
          <cell r="N38">
            <v>9.4208432630607177</v>
          </cell>
          <cell r="O38">
            <v>4.0895924134674431</v>
          </cell>
          <cell r="P38">
            <v>2.4638356062269793</v>
          </cell>
          <cell r="Q38">
            <v>3.5356240197414763</v>
          </cell>
          <cell r="R38">
            <v>2.8476561862145928</v>
          </cell>
          <cell r="S38">
            <v>2.3404320466046613</v>
          </cell>
          <cell r="T38">
            <v>2.4069964676999689</v>
          </cell>
          <cell r="U38">
            <v>2.4069964676998552</v>
          </cell>
          <cell r="V38">
            <v>2.4069964676996847</v>
          </cell>
          <cell r="Z38">
            <v>9.4208432630607177</v>
          </cell>
          <cell r="AA38">
            <v>4.0895924134674431</v>
          </cell>
          <cell r="AB38">
            <v>2.4638356062269793</v>
          </cell>
          <cell r="AC38">
            <v>3.5356240197414763</v>
          </cell>
          <cell r="AD38">
            <v>2.7382760575831071</v>
          </cell>
          <cell r="AE38">
            <v>2.1832709111636319</v>
          </cell>
          <cell r="AF38">
            <v>2.406996692725528</v>
          </cell>
          <cell r="AG38">
            <v>2.4069967139065227</v>
          </cell>
          <cell r="AH38">
            <v>2.4069967341102654</v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>
            <v>0.10938012863148572</v>
          </cell>
          <cell r="AP38">
            <v>0.15716113544102939</v>
          </cell>
          <cell r="AQ38">
            <v>-2.2502555907522037E-7</v>
          </cell>
          <cell r="AR38">
            <v>-2.4620666749797238E-7</v>
          </cell>
          <cell r="AS38">
            <v>-2.6641058070708823E-7</v>
          </cell>
        </row>
        <row r="39">
          <cell r="A39" t="str">
            <v>Exportações bens e serviços</v>
          </cell>
          <cell r="B39">
            <v>3.3210266916821922</v>
          </cell>
          <cell r="C39">
            <v>5.1076247449401251</v>
          </cell>
          <cell r="D39">
            <v>1.6486397810694342</v>
          </cell>
          <cell r="E39">
            <v>-0.97999489688052677</v>
          </cell>
          <cell r="F39">
            <v>-1.1881258063501861</v>
          </cell>
          <cell r="G39">
            <v>-1.2925255218474376</v>
          </cell>
          <cell r="H39">
            <v>-1.5905724485190404</v>
          </cell>
          <cell r="I39">
            <v>2.9829582626746287</v>
          </cell>
          <cell r="J39">
            <v>2.2539736402356993</v>
          </cell>
          <cell r="K39">
            <v>0.54557895811591095</v>
          </cell>
          <cell r="L39">
            <v>-2.0502880013840752</v>
          </cell>
          <cell r="M39">
            <v>7.197552898639529</v>
          </cell>
          <cell r="N39">
            <v>14.552623459859589</v>
          </cell>
          <cell r="O39">
            <v>1.2487801010926631</v>
          </cell>
          <cell r="P39">
            <v>0.88706791405701324</v>
          </cell>
          <cell r="Q39">
            <v>0.44899567118636696</v>
          </cell>
          <cell r="R39">
            <v>2.5318636288162537</v>
          </cell>
          <cell r="S39">
            <v>0.60717779412338757</v>
          </cell>
          <cell r="T39">
            <v>1.7436036745074972</v>
          </cell>
          <cell r="U39">
            <v>1.7437788307225475</v>
          </cell>
          <cell r="V39">
            <v>1.7439541038624071</v>
          </cell>
          <cell r="Z39">
            <v>14.552623459859589</v>
          </cell>
          <cell r="AA39">
            <v>1.2487801010926631</v>
          </cell>
          <cell r="AB39">
            <v>0.88706791405701324</v>
          </cell>
          <cell r="AC39">
            <v>0.44899567118636696</v>
          </cell>
          <cell r="AD39">
            <v>2.5447864729163854</v>
          </cell>
          <cell r="AE39">
            <v>0.58298256480789235</v>
          </cell>
          <cell r="AF39">
            <v>1.743593324877807</v>
          </cell>
          <cell r="AG39">
            <v>1.743768474146151</v>
          </cell>
          <cell r="AH39">
            <v>1.7439437403855322</v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>
            <v>-1.292284410013167E-2</v>
          </cell>
          <cell r="AP39">
            <v>2.4195229315495226E-2</v>
          </cell>
          <cell r="AQ39">
            <v>1.0349629690153961E-5</v>
          </cell>
          <cell r="AR39">
            <v>1.0356576396475248E-5</v>
          </cell>
          <cell r="AS39">
            <v>1.0363476874886146E-5</v>
          </cell>
        </row>
        <row r="40">
          <cell r="A40" t="str">
            <v>Importações de bens e serviços</v>
          </cell>
          <cell r="B40">
            <v>4.7556067207044066</v>
          </cell>
          <cell r="C40">
            <v>7.0982632532797822</v>
          </cell>
          <cell r="D40">
            <v>1.0118880434609139</v>
          </cell>
          <cell r="E40">
            <v>-2.6547847700873746</v>
          </cell>
          <cell r="F40">
            <v>-2.2201024222989361</v>
          </cell>
          <cell r="G40">
            <v>-4.3597138452343671</v>
          </cell>
          <cell r="H40">
            <v>-3.1867647073094787</v>
          </cell>
          <cell r="I40">
            <v>3.7902756666846642</v>
          </cell>
          <cell r="J40">
            <v>2.7971210300556919</v>
          </cell>
          <cell r="K40">
            <v>-0.27348650292455545</v>
          </cell>
          <cell r="L40">
            <v>-3.4901101821606346</v>
          </cell>
          <cell r="M40">
            <v>8.3276338794236722</v>
          </cell>
          <cell r="N40">
            <v>18.543569955384015</v>
          </cell>
          <cell r="O40">
            <v>-4.0292533241732826</v>
          </cell>
          <cell r="P40">
            <v>-2.3770564098077926</v>
          </cell>
          <cell r="Q40">
            <v>-1.04567436542618</v>
          </cell>
          <cell r="R40">
            <v>3.4630531467222454</v>
          </cell>
          <cell r="S40">
            <v>0.15758905852712246</v>
          </cell>
          <cell r="T40">
            <v>1.4409604763127533</v>
          </cell>
          <cell r="U40">
            <v>1.451302671793627</v>
          </cell>
          <cell r="V40">
            <v>1.4613133032977714</v>
          </cell>
          <cell r="Z40">
            <v>18.543569955384015</v>
          </cell>
          <cell r="AA40">
            <v>-4.0292533241732826</v>
          </cell>
          <cell r="AB40">
            <v>-2.3770564098077926</v>
          </cell>
          <cell r="AC40">
            <v>-1.04567436542618</v>
          </cell>
          <cell r="AD40">
            <v>3.463053146722217</v>
          </cell>
          <cell r="AE40">
            <v>0.15758901978139761</v>
          </cell>
          <cell r="AF40">
            <v>1.4409604276259529</v>
          </cell>
          <cell r="AG40">
            <v>1.4513026230905268</v>
          </cell>
          <cell r="AH40">
            <v>1.4613132545791245</v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>
            <v>2.8421709430404007E-14</v>
          </cell>
          <cell r="AP40">
            <v>3.8745724850741681E-8</v>
          </cell>
          <cell r="AQ40">
            <v>4.8686800369068806E-8</v>
          </cell>
          <cell r="AR40">
            <v>4.8703100219427142E-8</v>
          </cell>
          <cell r="AS40">
            <v>4.8718646894485573E-8</v>
          </cell>
        </row>
        <row r="41">
          <cell r="A41" t="str">
            <v>PIB</v>
          </cell>
          <cell r="B41">
            <v>0.78213561384714581</v>
          </cell>
          <cell r="C41">
            <v>-0.26043502863350909</v>
          </cell>
          <cell r="D41">
            <v>-0.37640254758673564</v>
          </cell>
          <cell r="E41">
            <v>2.2743868645841019</v>
          </cell>
          <cell r="F41">
            <v>0.72445701274617136</v>
          </cell>
          <cell r="G41">
            <v>1.9624466554222408</v>
          </cell>
          <cell r="H41">
            <v>1.8540873481719018</v>
          </cell>
          <cell r="I41">
            <v>1.5322005862434338</v>
          </cell>
          <cell r="J41">
            <v>1.8523714864274723</v>
          </cell>
          <cell r="K41">
            <v>1.8343683260331858</v>
          </cell>
          <cell r="L41">
            <v>2.1031428946519668</v>
          </cell>
          <cell r="M41">
            <v>2.0197773292659207</v>
          </cell>
          <cell r="N41">
            <v>5.3275001855968185</v>
          </cell>
          <cell r="O41">
            <v>7.4876480267645178</v>
          </cell>
          <cell r="P41">
            <v>4.8651944250669459</v>
          </cell>
          <cell r="Q41">
            <v>3.922322422187932</v>
          </cell>
          <cell r="R41">
            <v>2.5447268438561395</v>
          </cell>
          <cell r="S41">
            <v>2.0992781272153138</v>
          </cell>
          <cell r="T41">
            <v>2.2648749029410453</v>
          </cell>
          <cell r="U41">
            <v>2.2619017300398667</v>
          </cell>
          <cell r="V41">
            <v>2.2587966506379047</v>
          </cell>
          <cell r="Z41">
            <v>5.3275001855968185</v>
          </cell>
          <cell r="AA41">
            <v>7.4876480267645178</v>
          </cell>
          <cell r="AB41">
            <v>4.8651944250669459</v>
          </cell>
          <cell r="AC41">
            <v>3.922322422187932</v>
          </cell>
          <cell r="AD41">
            <v>2.5333435798111168</v>
          </cell>
          <cell r="AE41">
            <v>2.0586776942396199</v>
          </cell>
          <cell r="AF41">
            <v>2.2611469071054984</v>
          </cell>
          <cell r="AG41">
            <v>2.2582259761521755</v>
          </cell>
          <cell r="AH41">
            <v>2.2551703859071637</v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>
            <v>1.1383264045022656E-2</v>
          </cell>
          <cell r="AP41">
            <v>4.0600432975693934E-2</v>
          </cell>
          <cell r="AQ41">
            <v>3.7279958355469489E-3</v>
          </cell>
          <cell r="AR41">
            <v>3.6757538876912577E-3</v>
          </cell>
          <cell r="AS41">
            <v>3.6262647307410134E-3</v>
          </cell>
        </row>
        <row r="42">
          <cell r="A42" t="str">
            <v>por memória:</v>
          </cell>
          <cell r="AK42" t="str">
            <v/>
          </cell>
          <cell r="AL42" t="str">
            <v/>
          </cell>
          <cell r="AM42" t="str">
            <v/>
          </cell>
          <cell r="AR42" t="str">
            <v/>
          </cell>
          <cell r="AS42" t="str">
            <v/>
          </cell>
        </row>
        <row r="43">
          <cell r="A43" t="str">
            <v>IPC - Índice de Preços no Consumidor</v>
          </cell>
          <cell r="D43">
            <v>2.732951052926258</v>
          </cell>
          <cell r="E43">
            <v>0.23066647444458521</v>
          </cell>
          <cell r="F43">
            <v>-0.28276418830216477</v>
          </cell>
          <cell r="G43">
            <v>0.49267614276853333</v>
          </cell>
          <cell r="H43">
            <v>0.62118500560452983</v>
          </cell>
          <cell r="I43">
            <v>1.3606934242770929</v>
          </cell>
          <cell r="J43">
            <v>0.97334506933406395</v>
          </cell>
          <cell r="K43">
            <v>0.34715536431173533</v>
          </cell>
          <cell r="L43">
            <v>1.8144740433845286E-2</v>
          </cell>
          <cell r="M43">
            <v>1.2703830414379613</v>
          </cell>
          <cell r="N43">
            <v>7.897957501315811</v>
          </cell>
          <cell r="O43">
            <v>4.2894965736920421</v>
          </cell>
          <cell r="P43">
            <v>2.234718106832867</v>
          </cell>
          <cell r="Q43">
            <v>2.2032446096350355</v>
          </cell>
          <cell r="R43">
            <v>2.4494319999999958</v>
          </cell>
          <cell r="S43">
            <v>1.9555580000000017</v>
          </cell>
          <cell r="T43">
            <v>1.9555580000000017</v>
          </cell>
          <cell r="U43">
            <v>1.9555580000000017</v>
          </cell>
          <cell r="V43">
            <v>1.9555580000000017</v>
          </cell>
          <cell r="Z43">
            <v>7.897957501315811</v>
          </cell>
          <cell r="AA43">
            <v>4.2894965736920421</v>
          </cell>
          <cell r="AB43">
            <v>2.4161318779187813</v>
          </cell>
          <cell r="AC43">
            <v>2.0946610452781234</v>
          </cell>
          <cell r="AD43">
            <v>2.4494319999999958</v>
          </cell>
          <cell r="AE43">
            <v>1.9555580000000017</v>
          </cell>
          <cell r="AF43">
            <v>1.9555580000000017</v>
          </cell>
          <cell r="AG43">
            <v>1.9555580000000017</v>
          </cell>
          <cell r="AH43">
            <v>1.9555580000000017</v>
          </cell>
          <cell r="AK43" t="str">
            <v/>
          </cell>
          <cell r="AL43" t="str">
            <v/>
          </cell>
          <cell r="AM43">
            <v>-0.18141377108591428</v>
          </cell>
          <cell r="AN43">
            <v>0.10858356435691219</v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</row>
        <row r="44">
          <cell r="A44" t="str">
            <v>IHPC</v>
          </cell>
          <cell r="B44">
            <v>1.3912302644696783</v>
          </cell>
          <cell r="C44">
            <v>3.5541570944587431</v>
          </cell>
          <cell r="D44">
            <v>2.7761232681600356</v>
          </cell>
          <cell r="E44">
            <v>0.44011053157622104</v>
          </cell>
          <cell r="F44">
            <v>-0.15971902830620444</v>
          </cell>
          <cell r="G44">
            <v>0.5075631941303449</v>
          </cell>
          <cell r="H44">
            <v>0.63583333333334657</v>
          </cell>
          <cell r="I44">
            <v>1.5559401472305279</v>
          </cell>
          <cell r="J44">
            <v>1.1676260987263598</v>
          </cell>
          <cell r="K44">
            <v>0.29982107452006801</v>
          </cell>
          <cell r="L44">
            <v>-0.12133776899221349</v>
          </cell>
          <cell r="M44">
            <v>0.94130898266222562</v>
          </cell>
          <cell r="N44">
            <v>8.1026581118240024</v>
          </cell>
          <cell r="O44">
            <v>5.2642832390825456</v>
          </cell>
          <cell r="P44">
            <v>2.6700100160396589</v>
          </cell>
          <cell r="Q44">
            <v>2.1946610452781234</v>
          </cell>
          <cell r="R44">
            <v>2.5494319999999959</v>
          </cell>
          <cell r="S44">
            <v>1.9555580000000017</v>
          </cell>
          <cell r="T44">
            <v>1.9555580000000017</v>
          </cell>
          <cell r="U44">
            <v>1.9555580000000017</v>
          </cell>
          <cell r="V44">
            <v>1.9555580000000017</v>
          </cell>
          <cell r="Z44">
            <v>8.1026581118240024</v>
          </cell>
          <cell r="AA44">
            <v>5.2642832390825456</v>
          </cell>
          <cell r="AB44">
            <v>2.6700100160396589</v>
          </cell>
          <cell r="AC44">
            <v>2.1946610452781234</v>
          </cell>
          <cell r="AD44">
            <v>2.5494319999999959</v>
          </cell>
          <cell r="AE44">
            <v>1.9555580000000017</v>
          </cell>
          <cell r="AF44">
            <v>1.9555580000000017</v>
          </cell>
          <cell r="AG44">
            <v>1.9555580000000017</v>
          </cell>
          <cell r="AH44">
            <v>1.9555580000000017</v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</row>
        <row r="45">
          <cell r="A45" t="str">
            <v>Mercado de Trabalho - taxa de variação</v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</row>
        <row r="46">
          <cell r="A46" t="str">
            <v>Taxa de desemprego (desemprego em % pop activa)</v>
          </cell>
          <cell r="B46">
            <v>12.997308140095365</v>
          </cell>
          <cell r="C46">
            <v>13.484909988115792</v>
          </cell>
          <cell r="D46">
            <v>16.501187883587409</v>
          </cell>
          <cell r="E46">
            <v>17.152249290764178</v>
          </cell>
          <cell r="F46">
            <v>14.525813931359835</v>
          </cell>
          <cell r="G46">
            <v>12.904694025558308</v>
          </cell>
          <cell r="H46">
            <v>11.450115199329749</v>
          </cell>
          <cell r="I46">
            <v>9.1694673516623979</v>
          </cell>
          <cell r="J46">
            <v>7.1740719123828383</v>
          </cell>
          <cell r="K46">
            <v>6.6018650768503315</v>
          </cell>
          <cell r="L46">
            <v>7.0356649815765699</v>
          </cell>
          <cell r="M46">
            <v>6.7124697070913442</v>
          </cell>
          <cell r="N46">
            <v>6.1377174398388732</v>
          </cell>
          <cell r="O46">
            <v>6.4986811050950983</v>
          </cell>
          <cell r="P46">
            <v>6.4249937104041352</v>
          </cell>
          <cell r="Q46">
            <v>6.0054789638967456</v>
          </cell>
          <cell r="R46">
            <v>6.0241443432744086</v>
          </cell>
          <cell r="S46">
            <v>6.0542756475490647</v>
          </cell>
          <cell r="T46">
            <v>5.8610097912107788</v>
          </cell>
          <cell r="U46">
            <v>5.6397397891339374</v>
          </cell>
          <cell r="V46">
            <v>5.4179005915009188</v>
          </cell>
          <cell r="Z46">
            <v>6.1377174398388732</v>
          </cell>
          <cell r="AA46">
            <v>6.4986811050950983</v>
          </cell>
          <cell r="AB46">
            <v>6.4249937104041352</v>
          </cell>
          <cell r="AC46">
            <v>6.0054789638967456</v>
          </cell>
          <cell r="AD46">
            <v>5.9949952275667977</v>
          </cell>
          <cell r="AE46">
            <v>6.1396538203612021</v>
          </cell>
          <cell r="AF46">
            <v>5.9465643407817073</v>
          </cell>
          <cell r="AG46">
            <v>5.7255315291879443</v>
          </cell>
          <cell r="AH46">
            <v>5.5039302611178735</v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>
            <v>2.9149115707610918E-2</v>
          </cell>
          <cell r="AP46">
            <v>-8.5378172812137443E-2</v>
          </cell>
          <cell r="AQ46">
            <v>-8.5554549570928451E-2</v>
          </cell>
          <cell r="AR46">
            <v>-8.5791740054006915E-2</v>
          </cell>
          <cell r="AS46">
            <v>-8.6029669616954685E-2</v>
          </cell>
        </row>
        <row r="47">
          <cell r="A47" t="str">
            <v>População ativa</v>
          </cell>
          <cell r="B47">
            <v>0.34947670533900244</v>
          </cell>
          <cell r="C47">
            <v>-0.24418763945703859</v>
          </cell>
          <cell r="D47">
            <v>-1.1898881514918802</v>
          </cell>
          <cell r="E47">
            <v>-1.077509404078425</v>
          </cell>
          <cell r="F47">
            <v>-9.2063063198266626E-2</v>
          </cell>
          <cell r="G47">
            <v>0.12820577026124713</v>
          </cell>
          <cell r="H47">
            <v>0.29359541851103899</v>
          </cell>
          <cell r="I47">
            <v>1.0507575228653199</v>
          </cell>
          <cell r="J47">
            <v>0.62083907041934339</v>
          </cell>
          <cell r="K47">
            <v>0.61406563439549977</v>
          </cell>
          <cell r="L47">
            <v>-1.8353409151843358</v>
          </cell>
          <cell r="M47">
            <v>1.8408533375708913</v>
          </cell>
          <cell r="N47">
            <v>2.6511475953403751</v>
          </cell>
          <cell r="O47">
            <v>2.6468045487796799</v>
          </cell>
          <cell r="P47">
            <v>1.1684946087278325</v>
          </cell>
          <cell r="Q47">
            <v>2.6896599043981784</v>
          </cell>
          <cell r="R47">
            <v>1.1820969059587754</v>
          </cell>
          <cell r="S47">
            <v>0.97125321781925789</v>
          </cell>
          <cell r="T47">
            <v>-9.2623300656669016E-3</v>
          </cell>
          <cell r="U47">
            <v>-9.2623300656669016E-3</v>
          </cell>
          <cell r="V47">
            <v>-9.2623300656669016E-3</v>
          </cell>
          <cell r="Z47">
            <v>2.6511475953403751</v>
          </cell>
          <cell r="AA47">
            <v>2.6468045487796799</v>
          </cell>
          <cell r="AB47">
            <v>1.1684946087278325</v>
          </cell>
          <cell r="AC47">
            <v>2.6896599043981784</v>
          </cell>
          <cell r="AD47">
            <v>1.1820969059587754</v>
          </cell>
          <cell r="AE47">
            <v>0.9912532178192579</v>
          </cell>
          <cell r="AF47">
            <v>-9.2623300656669016E-3</v>
          </cell>
          <cell r="AG47">
            <v>-9.2623300656669016E-3</v>
          </cell>
          <cell r="AH47">
            <v>-9.2623300656669016E-3</v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>
            <v>-2.0000000000000018E-2</v>
          </cell>
          <cell r="AQ47" t="str">
            <v/>
          </cell>
          <cell r="AR47" t="str">
            <v/>
          </cell>
          <cell r="AS47" t="str">
            <v/>
          </cell>
        </row>
        <row r="48">
          <cell r="A48" t="str">
            <v>Emprego total</v>
          </cell>
          <cell r="B48">
            <v>-1.4238257954876099</v>
          </cell>
          <cell r="C48">
            <v>-1.8927293908741483</v>
          </cell>
          <cell r="D48">
            <v>-4.055157388676256</v>
          </cell>
          <cell r="E48">
            <v>-2.8957174881682146</v>
          </cell>
          <cell r="F48">
            <v>1.5482156833900751</v>
          </cell>
          <cell r="G48">
            <v>1.5327945716889113</v>
          </cell>
          <cell r="H48">
            <v>1.7568890723481889</v>
          </cell>
          <cell r="I48">
            <v>3.3125974003733294</v>
          </cell>
          <cell r="J48">
            <v>2.4063929570886877</v>
          </cell>
          <cell r="K48">
            <v>0.82853751161142686</v>
          </cell>
          <cell r="L48">
            <v>-1.984679945224721</v>
          </cell>
          <cell r="M48">
            <v>1.4036201188689423</v>
          </cell>
          <cell r="N48">
            <v>3.734679769219329</v>
          </cell>
          <cell r="O48">
            <v>1.9517491957810051</v>
          </cell>
          <cell r="P48">
            <v>0.70885266895028831</v>
          </cell>
          <cell r="Q48">
            <v>2.3059101316054376</v>
          </cell>
          <cell r="R48">
            <v>1.1623711467280584</v>
          </cell>
          <cell r="S48">
            <v>0.93908257460053601</v>
          </cell>
          <cell r="T48">
            <v>0.19643803551605554</v>
          </cell>
          <cell r="U48">
            <v>0.22569649883568133</v>
          </cell>
          <cell r="V48">
            <v>0.22574844399569916</v>
          </cell>
          <cell r="Z48">
            <v>3.734679769219329</v>
          </cell>
          <cell r="AA48">
            <v>1.9517491957810051</v>
          </cell>
          <cell r="AB48">
            <v>0.70885266895028831</v>
          </cell>
          <cell r="AC48">
            <v>2.3059101316054376</v>
          </cell>
          <cell r="AD48">
            <v>1.1937612060379577</v>
          </cell>
          <cell r="AE48">
            <v>0.83608403078923033</v>
          </cell>
          <cell r="AF48">
            <v>0.19643725272355805</v>
          </cell>
          <cell r="AG48">
            <v>0.22565819179389823</v>
          </cell>
          <cell r="AH48">
            <v>0.22571008175502616</v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>
            <v>-3.1390059309899243E-2</v>
          </cell>
          <cell r="AP48">
            <v>0.10299854381130569</v>
          </cell>
          <cell r="AQ48">
            <v>7.8279249748902657E-7</v>
          </cell>
          <cell r="AR48">
            <v>3.8307041783092188E-5</v>
          </cell>
          <cell r="AS48">
            <v>3.836224067299554E-5</v>
          </cell>
        </row>
        <row r="49">
          <cell r="A49" t="str">
            <v xml:space="preserve">    Sector privado</v>
          </cell>
          <cell r="B49">
            <v>-1.6994594965008645</v>
          </cell>
          <cell r="C49">
            <v>-1.7720572474876803</v>
          </cell>
          <cell r="D49">
            <v>-4.5142287216510653</v>
          </cell>
          <cell r="E49">
            <v>-3.0316223139459311</v>
          </cell>
          <cell r="F49">
            <v>2.1292637637929204</v>
          </cell>
          <cell r="G49">
            <v>1.9360748204213536</v>
          </cell>
          <cell r="H49">
            <v>1.8771133438708176</v>
          </cell>
          <cell r="I49">
            <v>3.758651744375868</v>
          </cell>
          <cell r="J49">
            <v>2.7087996811583537</v>
          </cell>
          <cell r="K49">
            <v>0.69023229705089761</v>
          </cell>
          <cell r="L49">
            <v>-2.7829964759171872</v>
          </cell>
          <cell r="M49">
            <v>0.9508618734215446</v>
          </cell>
          <cell r="N49">
            <v>4.0151200518679531</v>
          </cell>
          <cell r="O49">
            <v>2.0372628065126435</v>
          </cell>
          <cell r="P49">
            <v>0.65369014902840661</v>
          </cell>
          <cell r="Q49">
            <v>2.5030852146671094</v>
          </cell>
          <cell r="R49">
            <v>1.3301869988140709</v>
          </cell>
          <cell r="S49">
            <v>1.0320379608749874</v>
          </cell>
          <cell r="T49">
            <v>0.195827679189847</v>
          </cell>
          <cell r="U49">
            <v>0.195827679189847</v>
          </cell>
          <cell r="V49">
            <v>0.19582767918981858</v>
          </cell>
          <cell r="Z49">
            <v>4.0151200518679531</v>
          </cell>
          <cell r="AA49">
            <v>2.0372628065126435</v>
          </cell>
          <cell r="AB49">
            <v>0.65369014902840661</v>
          </cell>
          <cell r="AC49">
            <v>2.5030852146671094</v>
          </cell>
          <cell r="AD49">
            <v>1.3670507774556739</v>
          </cell>
          <cell r="AE49">
            <v>0.94572567305577593</v>
          </cell>
          <cell r="AF49">
            <v>0.195827679189847</v>
          </cell>
          <cell r="AG49">
            <v>0.195827679189847</v>
          </cell>
          <cell r="AH49">
            <v>0.195827679189847</v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>
            <v>-3.6863778641603062E-2</v>
          </cell>
          <cell r="AP49">
            <v>8.6312287819211519E-2</v>
          </cell>
          <cell r="AQ49" t="str">
            <v/>
          </cell>
          <cell r="AR49" t="str">
            <v/>
          </cell>
          <cell r="AS49">
            <v>-2.8421709430404007E-14</v>
          </cell>
        </row>
        <row r="50">
          <cell r="A50" t="str">
            <v xml:space="preserve">    Sector público (APs)</v>
          </cell>
          <cell r="B50">
            <v>0.1438551001572419</v>
          </cell>
          <cell r="C50">
            <v>-2.5664254022361832</v>
          </cell>
          <cell r="D50">
            <v>-1.4713297734215369</v>
          </cell>
          <cell r="E50">
            <v>-2.1544170123634299</v>
          </cell>
          <cell r="F50">
            <v>-1.592729637345025</v>
          </cell>
          <cell r="G50">
            <v>-0.72965169401704166</v>
          </cell>
          <cell r="H50">
            <v>1.0643060583122255</v>
          </cell>
          <cell r="I50">
            <v>0.72231993366955738</v>
          </cell>
          <cell r="J50">
            <v>0.59735134212361984</v>
          </cell>
          <cell r="K50">
            <v>1.6732652905671497</v>
          </cell>
          <cell r="L50">
            <v>2.844061093493222</v>
          </cell>
          <cell r="M50">
            <v>3.9923585695836206</v>
          </cell>
          <cell r="N50">
            <v>2.1781020662146267</v>
          </cell>
          <cell r="O50">
            <v>1.4685743723028777</v>
          </cell>
          <cell r="P50">
            <v>1.0222825449146322</v>
          </cell>
          <cell r="Q50">
            <v>1.1896617285628075</v>
          </cell>
          <cell r="R50">
            <v>0.20000000000000284</v>
          </cell>
          <cell r="S50">
            <v>0.40000000000000568</v>
          </cell>
          <cell r="T50">
            <v>0.20000000000000284</v>
          </cell>
          <cell r="U50">
            <v>0.40000000000000568</v>
          </cell>
          <cell r="V50">
            <v>0.40000000000000568</v>
          </cell>
          <cell r="Z50">
            <v>2.1781020662146267</v>
          </cell>
          <cell r="AA50">
            <v>1.4685743723028777</v>
          </cell>
          <cell r="AB50">
            <v>1.0222825449146322</v>
          </cell>
          <cell r="AC50">
            <v>1.1896617285628075</v>
          </cell>
          <cell r="AD50">
            <v>0.20000000000000284</v>
          </cell>
          <cell r="AE50">
            <v>0.20000000000000284</v>
          </cell>
          <cell r="AF50">
            <v>0.20000000000000284</v>
          </cell>
          <cell r="AG50">
            <v>0.40000000000000568</v>
          </cell>
          <cell r="AH50">
            <v>0.40000000000000568</v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>
            <v>0.20000000000000284</v>
          </cell>
          <cell r="AQ50" t="str">
            <v/>
          </cell>
          <cell r="AR50" t="str">
            <v/>
          </cell>
          <cell r="AS50" t="str">
            <v/>
          </cell>
        </row>
        <row r="51">
          <cell r="A51" t="str">
            <v>Remunerações por trabalhador (exclui trabalhadores por conta própria)</v>
          </cell>
          <cell r="B51">
            <v>2.4959329629064442</v>
          </cell>
          <cell r="C51">
            <v>-1.7554355405883126</v>
          </cell>
          <cell r="D51">
            <v>-3.0142391910498278</v>
          </cell>
          <cell r="E51">
            <v>3.5157917097534908</v>
          </cell>
          <cell r="F51">
            <v>-1.8774662272365128</v>
          </cell>
          <cell r="G51">
            <v>0.21625239596947399</v>
          </cell>
          <cell r="H51">
            <v>1.1168512864740965</v>
          </cell>
          <cell r="I51">
            <v>2.1090658556777164</v>
          </cell>
          <cell r="J51">
            <v>4.3295260445632699</v>
          </cell>
          <cell r="K51">
            <v>5.231527372468503</v>
          </cell>
          <cell r="L51">
            <v>1.8288207072091112</v>
          </cell>
          <cell r="M51">
            <v>5.8840641510911951</v>
          </cell>
          <cell r="N51">
            <v>5.5741732947127698</v>
          </cell>
          <cell r="O51">
            <v>9.3714935898404619</v>
          </cell>
          <cell r="P51">
            <v>7.5205963314834756</v>
          </cell>
          <cell r="Q51">
            <v>4.7999946761223544</v>
          </cell>
          <cell r="R51">
            <v>4.5902698383967877</v>
          </cell>
          <cell r="S51">
            <v>4.4502914097302781</v>
          </cell>
          <cell r="T51">
            <v>4.596612372443265</v>
          </cell>
          <cell r="U51">
            <v>4.4312809315575796</v>
          </cell>
          <cell r="V51">
            <v>4.4408952684940495</v>
          </cell>
          <cell r="Z51">
            <v>5.5741732947127698</v>
          </cell>
          <cell r="AA51">
            <v>9.3714935898404619</v>
          </cell>
          <cell r="AB51">
            <v>7.5205963314834756</v>
          </cell>
          <cell r="AC51">
            <v>4.7999946761223544</v>
          </cell>
          <cell r="AD51">
            <v>4.5864694742421719</v>
          </cell>
          <cell r="AE51">
            <v>3.8684606952283929</v>
          </cell>
          <cell r="AF51">
            <v>4.6023783113610772</v>
          </cell>
          <cell r="AG51">
            <v>4.4303861598108396</v>
          </cell>
          <cell r="AH51">
            <v>4.4400113090925952</v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>
            <v>3.8003641546158207E-3</v>
          </cell>
          <cell r="AP51">
            <v>0.58183071450188528</v>
          </cell>
          <cell r="AQ51">
            <v>-5.7659389178121856E-3</v>
          </cell>
          <cell r="AR51">
            <v>8.9477174674001958E-4</v>
          </cell>
          <cell r="AS51">
            <v>8.8395940145424845E-4</v>
          </cell>
        </row>
        <row r="52">
          <cell r="A52" t="str">
            <v>Salários nominais por trabalhador</v>
          </cell>
          <cell r="B52">
            <v>1.6596754956273774</v>
          </cell>
          <cell r="C52">
            <v>-1.9735602618790704</v>
          </cell>
          <cell r="D52">
            <v>-2.9852747187427586</v>
          </cell>
          <cell r="E52">
            <v>2.7770004862780695</v>
          </cell>
          <cell r="F52">
            <v>-1.2759254291513145</v>
          </cell>
          <cell r="G52">
            <v>0.60266598393428072</v>
          </cell>
          <cell r="H52">
            <v>1.3851781322934409</v>
          </cell>
          <cell r="I52">
            <v>2.1544359462919882</v>
          </cell>
          <cell r="J52">
            <v>3.759820538695724</v>
          </cell>
          <cell r="K52">
            <v>5.2393012394451377</v>
          </cell>
          <cell r="L52">
            <v>2.0510119700782425</v>
          </cell>
          <cell r="M52">
            <v>5.5339210041463804</v>
          </cell>
          <cell r="N52">
            <v>6.4555685068748536</v>
          </cell>
          <cell r="O52">
            <v>9.4369333962932131</v>
          </cell>
          <cell r="P52">
            <v>7.0376555778054017</v>
          </cell>
          <cell r="Q52">
            <v>4.5031406810391639</v>
          </cell>
          <cell r="R52">
            <v>4.5428575155586737</v>
          </cell>
          <cell r="S52">
            <v>4.8122128787683405</v>
          </cell>
          <cell r="T52">
            <v>4.6756840449275749</v>
          </cell>
          <cell r="U52">
            <v>4.5336187860786081</v>
          </cell>
          <cell r="V52">
            <v>4.5419642866492582</v>
          </cell>
          <cell r="Z52">
            <v>6.4555685068748536</v>
          </cell>
          <cell r="AA52">
            <v>9.4369333962932131</v>
          </cell>
          <cell r="AB52">
            <v>7.0376555778054017</v>
          </cell>
          <cell r="AC52">
            <v>4.5031406810391639</v>
          </cell>
          <cell r="AD52">
            <v>4.3168699648630238</v>
          </cell>
          <cell r="AE52">
            <v>4.0672201106331851</v>
          </cell>
          <cell r="AF52">
            <v>4.6801548761090217</v>
          </cell>
          <cell r="AG52">
            <v>4.5325300265914636</v>
          </cell>
          <cell r="AH52">
            <v>4.5408907428376111</v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>
            <v>0.22598755069564991</v>
          </cell>
          <cell r="AP52">
            <v>0.74499276813515536</v>
          </cell>
          <cell r="AQ52">
            <v>-4.470831181446755E-3</v>
          </cell>
          <cell r="AR52">
            <v>1.0887594871444861E-3</v>
          </cell>
          <cell r="AS52">
            <v>1.0735438116471485E-3</v>
          </cell>
        </row>
        <row r="53">
          <cell r="A53" t="str">
            <v xml:space="preserve">    Sector privado</v>
          </cell>
          <cell r="B53">
            <v>1.8402880165258928</v>
          </cell>
          <cell r="C53">
            <v>-0.5273501391035551</v>
          </cell>
          <cell r="D53">
            <v>-0.41578781860273084</v>
          </cell>
          <cell r="E53">
            <v>0.74059162225066366</v>
          </cell>
          <cell r="F53">
            <v>-0.62574572632622116</v>
          </cell>
          <cell r="G53">
            <v>0.7270112419738517</v>
          </cell>
          <cell r="H53">
            <v>1.3540190559201637</v>
          </cell>
          <cell r="I53">
            <v>2.5852668551714197</v>
          </cell>
          <cell r="J53">
            <v>4.1107395680623382</v>
          </cell>
          <cell r="K53">
            <v>5.4651573389398411</v>
          </cell>
          <cell r="L53">
            <v>1.7755485933319548</v>
          </cell>
          <cell r="M53">
            <v>6.9307881807624039</v>
          </cell>
          <cell r="N53">
            <v>7.896036719496391</v>
          </cell>
          <cell r="O53">
            <v>10.512908007959032</v>
          </cell>
          <cell r="P53">
            <v>6.7742758256165825</v>
          </cell>
          <cell r="Q53">
            <v>4.028013475407799</v>
          </cell>
          <cell r="R53">
            <v>4.8524727011929389</v>
          </cell>
          <cell r="S53">
            <v>5.3071308655997855</v>
          </cell>
          <cell r="T53">
            <v>5.0428989442656782</v>
          </cell>
          <cell r="U53">
            <v>5.0428989442656782</v>
          </cell>
          <cell r="V53">
            <v>5.0428989442656782</v>
          </cell>
          <cell r="Z53">
            <v>7.896036719496391</v>
          </cell>
          <cell r="AA53">
            <v>10.512908007959032</v>
          </cell>
          <cell r="AB53">
            <v>6.7742758256165825</v>
          </cell>
          <cell r="AC53">
            <v>4.028013475407799</v>
          </cell>
          <cell r="AD53">
            <v>4.2313410276098766</v>
          </cell>
          <cell r="AE53">
            <v>4.867581152249727</v>
          </cell>
          <cell r="AF53">
            <v>5.0428989442656782</v>
          </cell>
          <cell r="AG53">
            <v>5.0428989442656782</v>
          </cell>
          <cell r="AH53">
            <v>5.0428989442656782</v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>
            <v>0.62113167358306232</v>
          </cell>
          <cell r="AP53">
            <v>0.43954971335005855</v>
          </cell>
          <cell r="AQ53" t="str">
            <v/>
          </cell>
          <cell r="AR53" t="str">
            <v/>
          </cell>
          <cell r="AS53" t="str">
            <v/>
          </cell>
        </row>
        <row r="54">
          <cell r="A54" t="str">
            <v xml:space="preserve">    Sector público</v>
          </cell>
          <cell r="B54">
            <v>0.74902998643058272</v>
          </cell>
          <cell r="C54">
            <v>-5.6406719878483891</v>
          </cell>
          <cell r="D54">
            <v>-11.461301824612658</v>
          </cell>
          <cell r="E54">
            <v>8.9915638269572273</v>
          </cell>
          <cell r="F54">
            <v>-1.9753249057114175</v>
          </cell>
          <cell r="G54">
            <v>1.2102336996371532</v>
          </cell>
          <cell r="H54">
            <v>1.798050397382811</v>
          </cell>
          <cell r="I54">
            <v>1.6538674146139076</v>
          </cell>
          <cell r="J54">
            <v>2.9934433843454178</v>
          </cell>
          <cell r="K54">
            <v>3.9080174697927239</v>
          </cell>
          <cell r="L54">
            <v>1.3820119225371297</v>
          </cell>
          <cell r="M54">
            <v>0.13442832726646703</v>
          </cell>
          <cell r="N54">
            <v>1.6344280093137487</v>
          </cell>
          <cell r="O54">
            <v>5.8330476099858641</v>
          </cell>
          <cell r="P54">
            <v>8.0256972932671644</v>
          </cell>
          <cell r="Q54">
            <v>6.4076953749804044</v>
          </cell>
          <cell r="R54">
            <v>4.8289568579456841</v>
          </cell>
          <cell r="S54">
            <v>3.0493814555205461</v>
          </cell>
          <cell r="T54">
            <v>3.2526961822568126</v>
          </cell>
          <cell r="U54">
            <v>2.4999999999999858</v>
          </cell>
          <cell r="V54">
            <v>2.4999999999999858</v>
          </cell>
          <cell r="Z54">
            <v>1.6344280093137487</v>
          </cell>
          <cell r="AA54">
            <v>5.8330476099858641</v>
          </cell>
          <cell r="AB54">
            <v>8.0256972932671644</v>
          </cell>
          <cell r="AC54">
            <v>6.4076953749804044</v>
          </cell>
          <cell r="AD54">
            <v>6.0949169913636609</v>
          </cell>
          <cell r="AE54">
            <v>1.2248136303157651</v>
          </cell>
          <cell r="AF54">
            <v>3.2783444450218155</v>
          </cell>
          <cell r="AG54">
            <v>2.4999999999999858</v>
          </cell>
          <cell r="AH54">
            <v>2.4999999999999858</v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-1.2659601334179769</v>
          </cell>
          <cell r="AP54">
            <v>1.824567825204781</v>
          </cell>
          <cell r="AQ54">
            <v>-2.5648262765002983E-2</v>
          </cell>
          <cell r="AR54" t="str">
            <v/>
          </cell>
          <cell r="AS54" t="str">
            <v/>
          </cell>
        </row>
        <row r="55">
          <cell r="A55" t="str">
            <v>Produtividade e Competitividade - taxa de variação</v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</row>
        <row r="56">
          <cell r="A56" t="str">
            <v>Produtividade aparente do trabalho</v>
          </cell>
          <cell r="B56">
            <v>3.2071142852494905</v>
          </cell>
          <cell r="C56">
            <v>0.182658814730563</v>
          </cell>
          <cell r="D56">
            <v>4.4349123127451762E-3</v>
          </cell>
          <cell r="E56">
            <v>1.9686163236322329</v>
          </cell>
          <cell r="F56">
            <v>-0.7945235698253561</v>
          </cell>
          <cell r="G56">
            <v>5.6143239532602252E-2</v>
          </cell>
          <cell r="H56">
            <v>0.24298296605305136</v>
          </cell>
          <cell r="I56">
            <v>2.0549277846892977E-3</v>
          </cell>
          <cell r="J56">
            <v>0.52720384850979407</v>
          </cell>
          <cell r="K56">
            <v>1.9013929826763087</v>
          </cell>
          <cell r="L56">
            <v>-6.345897395283739</v>
          </cell>
          <cell r="M56">
            <v>4.0976213301532782</v>
          </cell>
          <cell r="N56">
            <v>3.1341127113940992</v>
          </cell>
          <cell r="O56">
            <v>1.1262484045493348</v>
          </cell>
          <cell r="P56">
            <v>1.4951497346188392</v>
          </cell>
          <cell r="Q56">
            <v>-0.43148051361019402</v>
          </cell>
          <cell r="R56">
            <v>0.82353228342890716</v>
          </cell>
          <cell r="S56">
            <v>0.97986320112239955</v>
          </cell>
          <cell r="T56">
            <v>1.6042566454373741</v>
          </cell>
          <cell r="U56">
            <v>1.8816309863037839</v>
          </cell>
          <cell r="V56">
            <v>1.7406906832427405</v>
          </cell>
          <cell r="Z56">
            <v>3.1341127113940992</v>
          </cell>
          <cell r="AA56">
            <v>1.1262484045493348</v>
          </cell>
          <cell r="AB56">
            <v>1.4951497346188392</v>
          </cell>
          <cell r="AC56">
            <v>-0.43148051361019402</v>
          </cell>
          <cell r="AD56">
            <v>0.74730561978457732</v>
          </cell>
          <cell r="AE56">
            <v>0.94712242037400252</v>
          </cell>
          <cell r="AF56">
            <v>1.1620328227094134</v>
          </cell>
          <cell r="AG56">
            <v>1.8469938217466231</v>
          </cell>
          <cell r="AH56">
            <v>1.7139996175736583</v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>
            <v>7.622666364432984E-2</v>
          </cell>
          <cell r="AP56">
            <v>3.2740780748397036E-2</v>
          </cell>
          <cell r="AQ56">
            <v>0.44222382272796068</v>
          </cell>
          <cell r="AR56">
            <v>3.4637164557160816E-2</v>
          </cell>
          <cell r="AS56">
            <v>2.6691065669082192E-2</v>
          </cell>
        </row>
        <row r="57">
          <cell r="A57" t="str">
            <v>CTUPs nominais (total da economia)</v>
          </cell>
          <cell r="B57">
            <v>-0.68908168518058144</v>
          </cell>
          <cell r="C57">
            <v>-1.9345607096563744</v>
          </cell>
          <cell r="D57">
            <v>-3.0185402337500777</v>
          </cell>
          <cell r="E57">
            <v>1.5173054630954086</v>
          </cell>
          <cell r="F57">
            <v>-1.0916158022519884</v>
          </cell>
          <cell r="G57">
            <v>0.16001931640876599</v>
          </cell>
          <cell r="H57">
            <v>0.87175011613229714</v>
          </cell>
          <cell r="I57">
            <v>2.1069676312297503</v>
          </cell>
          <cell r="J57">
            <v>3.7823813360843284</v>
          </cell>
          <cell r="K57">
            <v>3.267996925575245</v>
          </cell>
          <cell r="L57">
            <v>8.7286278712163536</v>
          </cell>
          <cell r="M57">
            <v>1.7161226146293007</v>
          </cell>
          <cell r="N57">
            <v>2.3659102882349403</v>
          </cell>
          <cell r="O57">
            <v>8.1534174513292932</v>
          </cell>
          <cell r="P57">
            <v>-10.164291483565368</v>
          </cell>
          <cell r="Q57">
            <v>5.0387082329040211</v>
          </cell>
          <cell r="R57">
            <v>3.7047121347313139</v>
          </cell>
          <cell r="S57">
            <v>3.4194160691849662</v>
          </cell>
          <cell r="T57">
            <v>2.9452228837009153</v>
          </cell>
          <cell r="U57">
            <v>2.5081266667114299</v>
          </cell>
          <cell r="V57">
            <v>2.6595881718826542</v>
          </cell>
          <cell r="Z57">
            <v>2.3659102882349403</v>
          </cell>
          <cell r="AA57">
            <v>8.1534174513292932</v>
          </cell>
          <cell r="AB57">
            <v>-10.164291483565368</v>
          </cell>
          <cell r="AC57">
            <v>5.0387082329040211</v>
          </cell>
          <cell r="AD57">
            <v>3.7783950851808301</v>
          </cell>
          <cell r="AE57">
            <v>2.873565725688576</v>
          </cell>
          <cell r="AF57">
            <v>3.4009414113298719</v>
          </cell>
          <cell r="AG57">
            <v>2.5421043897345896</v>
          </cell>
          <cell r="AH57">
            <v>2.6856525564260325</v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>
            <v>-7.3682950449516227E-2</v>
          </cell>
          <cell r="AP57">
            <v>0.54585034349639017</v>
          </cell>
          <cell r="AQ57">
            <v>-0.45571852762895659</v>
          </cell>
          <cell r="AR57">
            <v>-3.3977723023159712E-2</v>
          </cell>
          <cell r="AS57">
            <v>-2.6064384543378338E-2</v>
          </cell>
        </row>
        <row r="58">
          <cell r="A58" t="str">
            <v>Ganho / perda de quota de mercado (bens e serviços)</v>
          </cell>
          <cell r="B58">
            <v>9.1776523512531156</v>
          </cell>
          <cell r="C58">
            <v>6.8834238491564719</v>
          </cell>
          <cell r="D58">
            <v>3.088405022729134</v>
          </cell>
          <cell r="E58">
            <v>7.2596689435125086</v>
          </cell>
          <cell r="F58">
            <v>4.3035393389631622</v>
          </cell>
          <cell r="G58">
            <v>6.2522503242462619</v>
          </cell>
          <cell r="H58">
            <v>4.7116698743858194</v>
          </cell>
          <cell r="I58">
            <v>8.3905607526484545</v>
          </cell>
          <cell r="J58">
            <v>4.2968197851787551</v>
          </cell>
          <cell r="K58">
            <v>0.65629329326020525</v>
          </cell>
          <cell r="L58">
            <v>-8.3766816548772525</v>
          </cell>
          <cell r="M58">
            <v>0.50590587737183057</v>
          </cell>
          <cell r="N58">
            <v>8.6596135187403984</v>
          </cell>
          <cell r="O58">
            <v>4.7973749822049303</v>
          </cell>
          <cell r="P58">
            <v>1.5354288654457691</v>
          </cell>
          <cell r="Q58">
            <v>-2.8849906612588141</v>
          </cell>
          <cell r="R58">
            <v>-0.55956564355834937</v>
          </cell>
          <cell r="S58">
            <v>-0.32582892643151817</v>
          </cell>
          <cell r="T58">
            <v>1.5911015473907582</v>
          </cell>
          <cell r="U58">
            <v>1.5911781701984267</v>
          </cell>
          <cell r="V58">
            <v>1.591254844268144</v>
          </cell>
          <cell r="Z58">
            <v>8.6596135187403984</v>
          </cell>
          <cell r="AA58">
            <v>4.7973749822049303</v>
          </cell>
          <cell r="AB58">
            <v>1.5354288654457691</v>
          </cell>
          <cell r="AC58">
            <v>-2.8849906612588141</v>
          </cell>
          <cell r="AD58">
            <v>-0.64803984042679597</v>
          </cell>
          <cell r="AE58">
            <v>-0.48575435994968341</v>
          </cell>
          <cell r="AF58">
            <v>1.3910970256389108</v>
          </cell>
          <cell r="AG58">
            <v>1.3911736454208325</v>
          </cell>
          <cell r="AH58">
            <v>1.3912503164850678</v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>
            <v>8.8474196868446597E-2</v>
          </cell>
          <cell r="AP58">
            <v>0.15992543351816524</v>
          </cell>
          <cell r="AQ58">
            <v>0.20000452175184735</v>
          </cell>
          <cell r="AR58">
            <v>0.20000452477759412</v>
          </cell>
          <cell r="AS58">
            <v>0.2000045277830762</v>
          </cell>
        </row>
        <row r="59">
          <cell r="A59" t="str">
            <v>Termos de troca (B&amp;S)</v>
          </cell>
          <cell r="B59">
            <v>-1.3694541742734998</v>
          </cell>
          <cell r="C59">
            <v>-1.858702884501426</v>
          </cell>
          <cell r="D59">
            <v>0.63037306790521086</v>
          </cell>
          <cell r="E59">
            <v>1.7204645028019883</v>
          </cell>
          <cell r="F59">
            <v>1.0554077489482836</v>
          </cell>
          <cell r="G59">
            <v>3.2070045445321966</v>
          </cell>
          <cell r="H59">
            <v>1.6487335166155219</v>
          </cell>
          <cell r="I59">
            <v>-0.77783530183759808</v>
          </cell>
          <cell r="J59">
            <v>-0.52836828928428758</v>
          </cell>
          <cell r="K59">
            <v>0.82131163751601832</v>
          </cell>
          <cell r="L59">
            <v>1.4918908139820672</v>
          </cell>
          <cell r="M59">
            <v>-1.0432065580256449</v>
          </cell>
          <cell r="N59">
            <v>-3.3666494918505379</v>
          </cell>
          <cell r="O59">
            <v>5.4996273427925644</v>
          </cell>
          <cell r="P59">
            <v>3.3436036692021389</v>
          </cell>
          <cell r="Q59">
            <v>1.5104645774982828</v>
          </cell>
          <cell r="R59">
            <v>-0.90002130188972274</v>
          </cell>
          <cell r="S59">
            <v>0.44888134770650367</v>
          </cell>
          <cell r="T59">
            <v>0.29834417652760692</v>
          </cell>
          <cell r="U59">
            <v>0.28829216700655991</v>
          </cell>
          <cell r="V59">
            <v>0.278570019806196</v>
          </cell>
          <cell r="Z59">
            <v>-3.3666494918505379</v>
          </cell>
          <cell r="AA59">
            <v>5.4996273427925644</v>
          </cell>
          <cell r="AB59">
            <v>3.3436036692021389</v>
          </cell>
          <cell r="AC59">
            <v>1.5104645774982828</v>
          </cell>
          <cell r="AD59">
            <v>-0.88753100346229985</v>
          </cell>
          <cell r="AE59">
            <v>0.42472422628152628</v>
          </cell>
          <cell r="AF59">
            <v>0.29833402205194659</v>
          </cell>
          <cell r="AG59">
            <v>0.28828200673005711</v>
          </cell>
          <cell r="AH59">
            <v>0.27855985374173997</v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>
            <v>-1.2490298427422886E-2</v>
          </cell>
          <cell r="AP59">
            <v>2.415712142497739E-2</v>
          </cell>
          <cell r="AQ59">
            <v>1.0154475660328899E-5</v>
          </cell>
          <cell r="AR59">
            <v>1.0160276502801935E-5</v>
          </cell>
          <cell r="AS59">
            <v>1.0166064456029744E-5</v>
          </cell>
        </row>
        <row r="60">
          <cell r="A60" t="str">
            <v>PIB Potencial e Output gap</v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</row>
        <row r="61">
          <cell r="A61" t="str">
            <v>PIB Potencial  (taxa de variação real)</v>
          </cell>
          <cell r="B61">
            <v>-0.17407943293260561</v>
          </cell>
          <cell r="C61">
            <v>-0.69876273892619523</v>
          </cell>
          <cell r="D61">
            <v>-1.5152978614263679</v>
          </cell>
          <cell r="E61">
            <v>-1.0220246407489419</v>
          </cell>
          <cell r="F61">
            <v>-0.1678288444862952</v>
          </cell>
          <cell r="G61">
            <v>0.37652824287484071</v>
          </cell>
          <cell r="H61">
            <v>0.88512945114440633</v>
          </cell>
          <cell r="I61">
            <v>1.510656497362906</v>
          </cell>
          <cell r="J61">
            <v>1.7019888048083189</v>
          </cell>
          <cell r="K61">
            <v>1.773175556209927</v>
          </cell>
          <cell r="L61">
            <v>1.3880753251421349</v>
          </cell>
          <cell r="M61">
            <v>2.0214561013585319</v>
          </cell>
          <cell r="N61">
            <v>2.418469023460923</v>
          </cell>
          <cell r="O61">
            <v>2.7142268643334688</v>
          </cell>
          <cell r="P61">
            <v>2.7561562050326449</v>
          </cell>
          <cell r="Q61">
            <v>2.411748325900831</v>
          </cell>
          <cell r="R61">
            <v>2.0408330796031882</v>
          </cell>
          <cell r="S61">
            <v>1.7869527905247209</v>
          </cell>
          <cell r="T61">
            <v>1.5310272979187629</v>
          </cell>
          <cell r="U61">
            <v>1.2331149540816271</v>
          </cell>
          <cell r="V61">
            <v>1.1163488263583601</v>
          </cell>
          <cell r="Z61">
            <v>2.4162658405584958</v>
          </cell>
          <cell r="AA61">
            <v>2.7036379005502602</v>
          </cell>
          <cell r="AB61">
            <v>2.7536043186352721</v>
          </cell>
          <cell r="AC61">
            <v>2.4040480384963652</v>
          </cell>
          <cell r="AD61">
            <v>2.0224766904708198</v>
          </cell>
          <cell r="AE61">
            <v>1.746370204841075</v>
          </cell>
          <cell r="AF61">
            <v>1.494289516457159</v>
          </cell>
          <cell r="AG61">
            <v>1.2135229116208901</v>
          </cell>
          <cell r="AH61">
            <v>1.091803055191209</v>
          </cell>
          <cell r="AK61">
            <v>2.2031829024271588E-3</v>
          </cell>
          <cell r="AL61">
            <v>1.0588963783208616E-2</v>
          </cell>
          <cell r="AM61">
            <v>2.5518863973728045E-3</v>
          </cell>
          <cell r="AN61">
            <v>7.700287404465822E-3</v>
          </cell>
          <cell r="AO61">
            <v>1.8356389132368367E-2</v>
          </cell>
          <cell r="AP61">
            <v>4.0582585683645922E-2</v>
          </cell>
          <cell r="AQ61">
            <v>3.6737781461603891E-2</v>
          </cell>
          <cell r="AR61">
            <v>1.959204246073698E-2</v>
          </cell>
          <cell r="AS61">
            <v>2.4545771167151065E-2</v>
          </cell>
        </row>
        <row r="62">
          <cell r="A62" t="str">
            <v>Output gap (Efectivo/Potencial-1)</v>
          </cell>
          <cell r="B62">
            <v>-0.47017509130688023</v>
          </cell>
          <cell r="C62">
            <v>-1.4872761159586136</v>
          </cell>
          <cell r="D62">
            <v>-4.0236020263559187</v>
          </cell>
          <cell r="E62">
            <v>-3.9868340048183453</v>
          </cell>
          <cell r="F62">
            <v>-3.1123955181931744</v>
          </cell>
          <cell r="G62">
            <v>-1.9412966723398744</v>
          </cell>
          <cell r="H62">
            <v>-0.85363568519522348</v>
          </cell>
          <cell r="I62">
            <v>0.90840963176357281</v>
          </cell>
          <cell r="J62">
            <v>2.1429950157793294</v>
          </cell>
          <cell r="K62">
            <v>3.1190375727252615</v>
          </cell>
          <cell r="L62">
            <v>-6.6374421847097409</v>
          </cell>
          <cell r="M62">
            <v>-3.4003641784807366</v>
          </cell>
          <cell r="N62">
            <v>0.90751629773777509</v>
          </cell>
          <cell r="O62">
            <v>1.2864833180520945</v>
          </cell>
          <cell r="P62">
            <v>0.75267353700596029</v>
          </cell>
          <cell r="Q62">
            <v>0.21427104591137192</v>
          </cell>
          <cell r="R62">
            <v>0.16972580489089484</v>
          </cell>
          <cell r="S62">
            <v>0.30867716334592327</v>
          </cell>
          <cell r="T62">
            <v>0.57821140302134355</v>
          </cell>
          <cell r="U62">
            <v>1.450987725863528</v>
          </cell>
          <cell r="V62">
            <v>2.3078339399005068</v>
          </cell>
          <cell r="Z62">
            <v>0.92770274472526748</v>
          </cell>
          <cell r="AA62">
            <v>1.3171905182201065</v>
          </cell>
          <cell r="AB62">
            <v>0.78572185299306718</v>
          </cell>
          <cell r="AC62">
            <v>0.25468085678702351</v>
          </cell>
          <cell r="AD62">
            <v>0.18344808772056145</v>
          </cell>
          <cell r="AE62">
            <v>0.22751565276808691</v>
          </cell>
          <cell r="AF62">
            <v>9.5645558258955682E-2</v>
          </cell>
          <cell r="AG62">
            <v>0.9494076307398206</v>
          </cell>
          <cell r="AH62">
            <v>1.7999831163724662</v>
          </cell>
          <cell r="AK62">
            <v>-2.018644698749239E-2</v>
          </cell>
          <cell r="AL62">
            <v>-3.0707200168011983E-2</v>
          </cell>
          <cell r="AM62">
            <v>-3.3048315987106891E-2</v>
          </cell>
          <cell r="AN62">
            <v>-4.0409810875651597E-2</v>
          </cell>
          <cell r="AO62">
            <v>-1.3722282829666616E-2</v>
          </cell>
          <cell r="AP62">
            <v>8.1161510577836354E-2</v>
          </cell>
          <cell r="AQ62">
            <v>0.48256584476238784</v>
          </cell>
          <cell r="AR62">
            <v>0.50158009512370738</v>
          </cell>
          <cell r="AS62">
            <v>0.50785082352804056</v>
          </cell>
        </row>
        <row r="63">
          <cell r="A63" t="str">
            <v>Rendimento Disponível, Poupança e endividamento dos Particulares -taxa de variação</v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</row>
        <row r="64">
          <cell r="A64" t="str">
            <v>Rendimento disponível dos particulares (real)</v>
          </cell>
          <cell r="B64">
            <v>-0.39832761664807492</v>
          </cell>
          <cell r="C64">
            <v>-3.7770075380756225</v>
          </cell>
          <cell r="D64">
            <v>-4.5068254209884344</v>
          </cell>
          <cell r="E64">
            <v>-1.9204524693882092</v>
          </cell>
          <cell r="F64">
            <v>-0.3207271559443825</v>
          </cell>
          <cell r="G64">
            <v>2.8982031572949438</v>
          </cell>
          <cell r="H64">
            <v>2.1975150760561064</v>
          </cell>
          <cell r="I64">
            <v>1.0366041228212453</v>
          </cell>
          <cell r="J64">
            <v>2.950829945428481</v>
          </cell>
          <cell r="K64">
            <v>3.546648740020018</v>
          </cell>
          <cell r="L64">
            <v>-1.2792012014488705</v>
          </cell>
          <cell r="M64">
            <v>3.5153684793802569</v>
          </cell>
          <cell r="N64">
            <v>1.5138590976091706</v>
          </cell>
          <cell r="O64">
            <v>4.1150953677538951</v>
          </cell>
          <cell r="P64">
            <v>7.2013154528975889</v>
          </cell>
          <cell r="Q64">
            <v>3.0806337033456828</v>
          </cell>
          <cell r="R64">
            <v>1.6380346317128414</v>
          </cell>
          <cell r="S64">
            <v>2.1046634325148119</v>
          </cell>
          <cell r="T64">
            <v>1.7840163790615833</v>
          </cell>
          <cell r="U64">
            <v>1.4644925230670367</v>
          </cell>
          <cell r="V64">
            <v>1.7467298683464492</v>
          </cell>
          <cell r="Z64">
            <v>1.5138590976091706</v>
          </cell>
          <cell r="AA64">
            <v>4.1150953677538951</v>
          </cell>
          <cell r="AB64">
            <v>7.2013154528975889</v>
          </cell>
          <cell r="AC64">
            <v>3.0806337033456828</v>
          </cell>
          <cell r="AD64">
            <v>1.4583984779872736</v>
          </cell>
          <cell r="AE64">
            <v>1.7074766342060457</v>
          </cell>
          <cell r="AF64">
            <v>1.7939088311103433</v>
          </cell>
          <cell r="AG64">
            <v>1.4609381505723746</v>
          </cell>
          <cell r="AH64">
            <v>1.7444105582616913</v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>
            <v>0.17963615372556774</v>
          </cell>
          <cell r="AP64">
            <v>0.39718679830876624</v>
          </cell>
          <cell r="AQ64">
            <v>-9.8924520487599921E-3</v>
          </cell>
          <cell r="AR64">
            <v>3.5543724946620614E-3</v>
          </cell>
          <cell r="AS64">
            <v>2.3193100847578307E-3</v>
          </cell>
        </row>
        <row r="65">
          <cell r="A65" t="str">
            <v>Rendimento disponível dos particulares (nominal)</v>
          </cell>
          <cell r="B65">
            <v>1.4712127874211056</v>
          </cell>
          <cell r="C65">
            <v>-2.0889230017850924</v>
          </cell>
          <cell r="D65">
            <v>-2.6843983918413916</v>
          </cell>
          <cell r="E65">
            <v>-1.0509964641090108</v>
          </cell>
          <cell r="F65">
            <v>-7.7311063452001338E-2</v>
          </cell>
          <cell r="G65">
            <v>3.6837500603437823</v>
          </cell>
          <cell r="H65">
            <v>3.2915128741699773</v>
          </cell>
          <cell r="I65">
            <v>2.6616370987216031</v>
          </cell>
          <cell r="J65">
            <v>4.634610291480179</v>
          </cell>
          <cell r="K65">
            <v>4.4798874085259843</v>
          </cell>
          <cell r="L65">
            <v>-0.85271281507656171</v>
          </cell>
          <cell r="M65">
            <v>5.6298449962660868</v>
          </cell>
          <cell r="N65">
            <v>8.8904863018634206</v>
          </cell>
          <cell r="O65">
            <v>9.127425319630067</v>
          </cell>
          <cell r="P65">
            <v>10.15715584364334</v>
          </cell>
          <cell r="Q65">
            <v>5.6706975597868858</v>
          </cell>
          <cell r="R65">
            <v>4.6097686268230076</v>
          </cell>
          <cell r="S65">
            <v>4.1818984826743621</v>
          </cell>
          <cell r="T65">
            <v>3.801216361030435</v>
          </cell>
          <cell r="U65">
            <v>3.4753600420472486</v>
          </cell>
          <cell r="V65">
            <v>3.7631908900008559</v>
          </cell>
          <cell r="Z65">
            <v>8.8904863018634206</v>
          </cell>
          <cell r="AA65">
            <v>9.127425319630067</v>
          </cell>
          <cell r="AB65">
            <v>10.15715584364334</v>
          </cell>
          <cell r="AC65">
            <v>5.6706975597868858</v>
          </cell>
          <cell r="AD65">
            <v>4.4252200908523109</v>
          </cell>
          <cell r="AE65">
            <v>3.80039311910918</v>
          </cell>
          <cell r="AF65">
            <v>3.8113048864298227</v>
          </cell>
          <cell r="AG65">
            <v>3.4717352521607792</v>
          </cell>
          <cell r="AH65">
            <v>3.7608256447699162</v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>
            <v>0.18454853597069665</v>
          </cell>
          <cell r="AP65">
            <v>0.38150536356518217</v>
          </cell>
          <cell r="AQ65">
            <v>-1.0088525399387649E-2</v>
          </cell>
          <cell r="AR65">
            <v>3.624789886469415E-3</v>
          </cell>
          <cell r="AS65">
            <v>2.3652452309397276E-3</v>
          </cell>
        </row>
        <row r="66">
          <cell r="A66" t="str">
            <v>Remunerações</v>
          </cell>
          <cell r="B66">
            <v>1.8002841961128224</v>
          </cell>
          <cell r="C66">
            <v>-3.7246160989502397</v>
          </cell>
          <cell r="D66">
            <v>-7.6164527039923264</v>
          </cell>
          <cell r="E66">
            <v>1.1602877649701915</v>
          </cell>
          <cell r="F66">
            <v>0.26990399658937125</v>
          </cell>
          <cell r="G66">
            <v>2.5704883615602192</v>
          </cell>
          <cell r="H66">
            <v>3.4325678782722191</v>
          </cell>
          <cell r="I66">
            <v>5.6599670989623485</v>
          </cell>
          <cell r="J66">
            <v>6.6727575188735733</v>
          </cell>
          <cell r="K66">
            <v>6.0589335184507265</v>
          </cell>
          <cell r="L66">
            <v>6.4871749636052911E-2</v>
          </cell>
          <cell r="M66">
            <v>7.2866365763854191</v>
          </cell>
          <cell r="N66">
            <v>9.7757992045435884</v>
          </cell>
          <cell r="O66">
            <v>11.722992103025277</v>
          </cell>
          <cell r="P66">
            <v>8.6143382182982453</v>
          </cell>
          <cell r="Q66">
            <v>7.0633630602392694</v>
          </cell>
          <cell r="R66">
            <v>5.7739258960939344</v>
          </cell>
          <cell r="S66">
            <v>5.4144413859779306</v>
          </cell>
          <cell r="T66">
            <v>4.8024022181991199</v>
          </cell>
          <cell r="U66">
            <v>4.6729287867624203</v>
          </cell>
          <cell r="V66">
            <v>4.6826244255329774</v>
          </cell>
          <cell r="Z66">
            <v>9.7757992045435884</v>
          </cell>
          <cell r="AA66">
            <v>11.722992103025277</v>
          </cell>
          <cell r="AB66">
            <v>8.6143382182982453</v>
          </cell>
          <cell r="AC66">
            <v>7.0633630602392694</v>
          </cell>
          <cell r="AD66">
            <v>5.8012896686947979</v>
          </cell>
          <cell r="AE66">
            <v>4.7166781755520137</v>
          </cell>
          <cell r="AF66">
            <v>4.8081744455342301</v>
          </cell>
          <cell r="AG66">
            <v>4.6719846553826327</v>
          </cell>
          <cell r="AH66">
            <v>4.6816910856305904</v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>
            <v>-2.7363772600863534E-2</v>
          </cell>
          <cell r="AP66">
            <v>0.69776321042591682</v>
          </cell>
          <cell r="AQ66">
            <v>-5.7722273351101805E-3</v>
          </cell>
          <cell r="AR66">
            <v>9.4413137978754946E-4</v>
          </cell>
          <cell r="AS66">
            <v>9.3333990238697595E-4</v>
          </cell>
        </row>
        <row r="67">
          <cell r="A67" t="str">
            <v>Excedente bruto de exploração</v>
          </cell>
          <cell r="B67">
            <v>2.5133566740421553</v>
          </cell>
          <cell r="C67">
            <v>-2.2605550032103849</v>
          </cell>
          <cell r="D67">
            <v>1.9148128594424829</v>
          </cell>
          <cell r="E67">
            <v>0.77875394980904122</v>
          </cell>
          <cell r="F67">
            <v>3.5494599675844896E-2</v>
          </cell>
          <cell r="G67">
            <v>1.4043110510522316</v>
          </cell>
          <cell r="H67">
            <v>2.2448484447424644</v>
          </cell>
          <cell r="I67">
            <v>2.3315081190576681</v>
          </cell>
          <cell r="J67">
            <v>4.0226311640973345</v>
          </cell>
          <cell r="K67">
            <v>3.3497509077381471</v>
          </cell>
          <cell r="L67">
            <v>-4.8617498513054418</v>
          </cell>
          <cell r="M67">
            <v>8.2389869193223433</v>
          </cell>
          <cell r="N67">
            <v>6.9453613425840555</v>
          </cell>
          <cell r="O67">
            <v>3.2532768137921053</v>
          </cell>
          <cell r="P67">
            <v>8.4907981760485196</v>
          </cell>
          <cell r="Q67">
            <v>5.0355439390558088</v>
          </cell>
          <cell r="R67">
            <v>5.2</v>
          </cell>
          <cell r="S67">
            <v>3</v>
          </cell>
          <cell r="T67">
            <v>3</v>
          </cell>
          <cell r="U67">
            <v>3</v>
          </cell>
          <cell r="V67">
            <v>3</v>
          </cell>
          <cell r="Z67">
            <v>6.9453613425840555</v>
          </cell>
          <cell r="AA67">
            <v>3.2532768137921053</v>
          </cell>
          <cell r="AB67">
            <v>8.4907981760485196</v>
          </cell>
          <cell r="AC67">
            <v>5.0355439390558088</v>
          </cell>
          <cell r="AD67">
            <v>5.2</v>
          </cell>
          <cell r="AE67">
            <v>3</v>
          </cell>
          <cell r="AF67">
            <v>3</v>
          </cell>
          <cell r="AG67">
            <v>3</v>
          </cell>
          <cell r="AH67">
            <v>3</v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</row>
        <row r="68">
          <cell r="A68" t="str">
            <v>Rendimentos de propriedade</v>
          </cell>
          <cell r="B68">
            <v>-9.7666614942974679</v>
          </cell>
          <cell r="C68">
            <v>3.0326191398106772</v>
          </cell>
          <cell r="D68">
            <v>7.388751555208728</v>
          </cell>
          <cell r="E68">
            <v>7.1823169885987248E-2</v>
          </cell>
          <cell r="F68">
            <v>-1.3416473507341764</v>
          </cell>
          <cell r="G68">
            <v>5.9024488653319329</v>
          </cell>
          <cell r="H68">
            <v>1.75132981226509</v>
          </cell>
          <cell r="I68">
            <v>-12.231160929683826</v>
          </cell>
          <cell r="J68">
            <v>-3.3334069080907636</v>
          </cell>
          <cell r="K68">
            <v>-2.4362194956702443</v>
          </cell>
          <cell r="L68">
            <v>-11.838219996779076</v>
          </cell>
          <cell r="M68">
            <v>-9.0413364647864647</v>
          </cell>
          <cell r="N68">
            <v>19.599229275106424</v>
          </cell>
          <cell r="O68">
            <v>34.574697947989527</v>
          </cell>
          <cell r="P68">
            <v>10.785086824579526</v>
          </cell>
          <cell r="Q68">
            <v>2.2493574170112884</v>
          </cell>
          <cell r="R68">
            <v>-7.4483506183684494</v>
          </cell>
          <cell r="S68">
            <v>-13.28439940365781</v>
          </cell>
          <cell r="T68">
            <v>-2.9692132358573931</v>
          </cell>
          <cell r="U68">
            <v>2.3807568544418567</v>
          </cell>
          <cell r="V68">
            <v>8.0481032212968309</v>
          </cell>
          <cell r="Z68">
            <v>19.599229275106424</v>
          </cell>
          <cell r="AA68">
            <v>34.574697947989527</v>
          </cell>
          <cell r="AB68">
            <v>10.785086824579526</v>
          </cell>
          <cell r="AC68">
            <v>2.2493574170112884</v>
          </cell>
          <cell r="AD68">
            <v>-7.4483506183684494</v>
          </cell>
          <cell r="AE68">
            <v>-0.43856528824273155</v>
          </cell>
          <cell r="AF68">
            <v>-2.0700160979096882</v>
          </cell>
          <cell r="AG68">
            <v>2.6026280311303607</v>
          </cell>
          <cell r="AH68">
            <v>7.4858716207245157</v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>
            <v>-12.845834115415078</v>
          </cell>
          <cell r="AQ68">
            <v>-0.89919713794770484</v>
          </cell>
          <cell r="AR68">
            <v>-0.22187117668850398</v>
          </cell>
          <cell r="AS68">
            <v>0.56223160057231514</v>
          </cell>
        </row>
        <row r="69">
          <cell r="A69" t="str">
            <v>Prestações sociais</v>
          </cell>
          <cell r="B69">
            <v>2.6676151890482345</v>
          </cell>
          <cell r="C69">
            <v>1.9345358610921721</v>
          </cell>
          <cell r="D69">
            <v>-0.61628717691318968</v>
          </cell>
          <cell r="E69">
            <v>3.5367046733336736</v>
          </cell>
          <cell r="F69">
            <v>-1.4429562180053921</v>
          </cell>
          <cell r="G69">
            <v>2.4399506122018551</v>
          </cell>
          <cell r="H69">
            <v>1.6890843163483567</v>
          </cell>
          <cell r="I69">
            <v>2.433844099250976</v>
          </cell>
          <cell r="J69">
            <v>4.3105788566828949</v>
          </cell>
          <cell r="K69">
            <v>4.3018905713720272</v>
          </cell>
          <cell r="L69">
            <v>4.2365348636642608</v>
          </cell>
          <cell r="M69">
            <v>5.4794786470384338</v>
          </cell>
          <cell r="N69">
            <v>5.7762632725334839</v>
          </cell>
          <cell r="O69">
            <v>5.0996138244924225</v>
          </cell>
          <cell r="P69">
            <v>9.3667023969961036</v>
          </cell>
          <cell r="Q69">
            <v>6.3482342685287279</v>
          </cell>
          <cell r="R69">
            <v>5.6671374597038664</v>
          </cell>
          <cell r="S69">
            <v>3.4571755337412782</v>
          </cell>
          <cell r="T69">
            <v>2.6451756398450925</v>
          </cell>
          <cell r="U69">
            <v>2.1979681254351107</v>
          </cell>
          <cell r="V69">
            <v>2.1638924562744393</v>
          </cell>
          <cell r="Z69">
            <v>5.7762632725334839</v>
          </cell>
          <cell r="AA69">
            <v>5.0996138244924225</v>
          </cell>
          <cell r="AB69">
            <v>9.3667023969961036</v>
          </cell>
          <cell r="AC69">
            <v>6.3482342685287279</v>
          </cell>
          <cell r="AD69">
            <v>5.6189408168255852</v>
          </cell>
          <cell r="AE69">
            <v>2.5267868883325377</v>
          </cell>
          <cell r="AF69">
            <v>2.6446518483967765</v>
          </cell>
          <cell r="AG69">
            <v>2.1985026507624639</v>
          </cell>
          <cell r="AH69">
            <v>2.1644260053834614</v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>
            <v>4.8196642878281182E-2</v>
          </cell>
          <cell r="AP69">
            <v>0.93038864540874044</v>
          </cell>
          <cell r="AQ69">
            <v>5.2379144831604663E-4</v>
          </cell>
          <cell r="AR69">
            <v>-5.3452532735320801E-4</v>
          </cell>
          <cell r="AS69">
            <v>-5.3354910902214669E-4</v>
          </cell>
        </row>
        <row r="70">
          <cell r="A70" t="str">
            <v>Outras transferências correntes</v>
          </cell>
          <cell r="B70">
            <v>9.5677777441604661</v>
          </cell>
          <cell r="C70">
            <v>15.850840214147155</v>
          </cell>
          <cell r="D70">
            <v>-24.216025002728827</v>
          </cell>
          <cell r="E70">
            <v>17.871497748694495</v>
          </cell>
          <cell r="F70">
            <v>10.703390682188797</v>
          </cell>
          <cell r="G70">
            <v>14.418433659734006</v>
          </cell>
          <cell r="H70">
            <v>-1.0129557375493761</v>
          </cell>
          <cell r="I70">
            <v>4.9492794424965041</v>
          </cell>
          <cell r="J70">
            <v>3.2120924406137732</v>
          </cell>
          <cell r="K70">
            <v>1.9435468219266312</v>
          </cell>
          <cell r="L70">
            <v>4.5495824407162644</v>
          </cell>
          <cell r="M70">
            <v>5.7657176524905935</v>
          </cell>
          <cell r="N70">
            <v>15.318021702155534</v>
          </cell>
          <cell r="O70">
            <v>1.130652538794962</v>
          </cell>
          <cell r="P70">
            <v>5.7749948182649717</v>
          </cell>
          <cell r="Q70">
            <v>6.3079606614870443</v>
          </cell>
          <cell r="R70">
            <v>3</v>
          </cell>
          <cell r="S70">
            <v>3</v>
          </cell>
          <cell r="T70">
            <v>3</v>
          </cell>
          <cell r="U70">
            <v>3</v>
          </cell>
          <cell r="V70">
            <v>3</v>
          </cell>
          <cell r="Z70">
            <v>15.318021702155534</v>
          </cell>
          <cell r="AA70">
            <v>1.130652538794962</v>
          </cell>
          <cell r="AB70">
            <v>5.7749948182649717</v>
          </cell>
          <cell r="AC70">
            <v>6.3079606614870443</v>
          </cell>
          <cell r="AD70">
            <v>3</v>
          </cell>
          <cell r="AE70">
            <v>3</v>
          </cell>
          <cell r="AF70">
            <v>3</v>
          </cell>
          <cell r="AG70">
            <v>3</v>
          </cell>
          <cell r="AH70">
            <v>3</v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</row>
        <row r="71">
          <cell r="A71" t="str">
            <v>Impostos directos (-)</v>
          </cell>
          <cell r="B71">
            <v>-1.807065832749799</v>
          </cell>
          <cell r="C71">
            <v>9.9023154810292002</v>
          </cell>
          <cell r="D71">
            <v>-5.5182400607378561</v>
          </cell>
          <cell r="E71">
            <v>34.883701532171749</v>
          </cell>
          <cell r="F71">
            <v>0.85346221419910773</v>
          </cell>
          <cell r="G71">
            <v>-0.90102569001054844</v>
          </cell>
          <cell r="H71">
            <v>-4.5939340491569443</v>
          </cell>
          <cell r="I71">
            <v>1.0292201122710454</v>
          </cell>
          <cell r="J71">
            <v>5.287977640589725</v>
          </cell>
          <cell r="K71">
            <v>1.6256554298037074</v>
          </cell>
          <cell r="L71">
            <v>3.8348752314437462</v>
          </cell>
          <cell r="M71">
            <v>7.8038991755703835</v>
          </cell>
          <cell r="N71">
            <v>13.214253797110654</v>
          </cell>
          <cell r="O71">
            <v>9.4071165136660806</v>
          </cell>
          <cell r="P71">
            <v>-4.1837720775988902</v>
          </cell>
          <cell r="Q71">
            <v>8.7201015901204215</v>
          </cell>
          <cell r="R71">
            <v>4.9580951529124775</v>
          </cell>
          <cell r="S71">
            <v>-3.6148556188492762</v>
          </cell>
          <cell r="T71">
            <v>-0.6628903223787006</v>
          </cell>
          <cell r="U71">
            <v>4.3002631780640712</v>
          </cell>
          <cell r="V71">
            <v>4.2517141719220319</v>
          </cell>
          <cell r="Z71">
            <v>13.214253797110654</v>
          </cell>
          <cell r="AA71">
            <v>9.4071165136660806</v>
          </cell>
          <cell r="AB71">
            <v>-4.1837720775988902</v>
          </cell>
          <cell r="AC71">
            <v>8.7201015901204215</v>
          </cell>
          <cell r="AD71">
            <v>5.5375853924367391</v>
          </cell>
          <cell r="AE71">
            <v>-0.57825564732124235</v>
          </cell>
          <cell r="AF71">
            <v>-0.61484668866241066</v>
          </cell>
          <cell r="AG71">
            <v>4.2873426967231723</v>
          </cell>
          <cell r="AH71">
            <v>4.2424360608171838</v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>
            <v>-0.5794902395242616</v>
          </cell>
          <cell r="AP71">
            <v>-3.0365999715280338</v>
          </cell>
          <cell r="AQ71">
            <v>-4.8043633716289946E-2</v>
          </cell>
          <cell r="AR71">
            <v>1.2920481340898959E-2</v>
          </cell>
          <cell r="AS71">
            <v>9.278111104848108E-3</v>
          </cell>
        </row>
        <row r="72">
          <cell r="A72" t="str">
            <v>Contribuições sociais (-)</v>
          </cell>
          <cell r="B72">
            <v>2.7138133606146475</v>
          </cell>
          <cell r="C72">
            <v>-1.9854678659253722</v>
          </cell>
          <cell r="D72">
            <v>-8.2936672664122533</v>
          </cell>
          <cell r="E72">
            <v>3.3011889768678415</v>
          </cell>
          <cell r="F72">
            <v>-0.1263295448034385</v>
          </cell>
          <cell r="G72">
            <v>0.88832234979085989</v>
          </cell>
          <cell r="H72">
            <v>2.6224315297741274</v>
          </cell>
          <cell r="I72">
            <v>5.130335007284903</v>
          </cell>
          <cell r="J72">
            <v>5.9974150399425108</v>
          </cell>
          <cell r="K72">
            <v>6.181376438264663</v>
          </cell>
          <cell r="L72">
            <v>-0.79573392133347465</v>
          </cell>
          <cell r="M72">
            <v>8.1328706691151442</v>
          </cell>
          <cell r="N72">
            <v>7.0169588965553809</v>
          </cell>
          <cell r="O72">
            <v>10.976074829725624</v>
          </cell>
          <cell r="P72">
            <v>8.6376367039390658</v>
          </cell>
          <cell r="Q72">
            <v>8.0791539258552767</v>
          </cell>
          <cell r="R72">
            <v>5.9360160352205611</v>
          </cell>
          <cell r="S72">
            <v>4.1794944155390255</v>
          </cell>
          <cell r="T72">
            <v>4.8814233088372561</v>
          </cell>
          <cell r="U72">
            <v>4.7752362809784188</v>
          </cell>
          <cell r="V72">
            <v>4.7836632621375514</v>
          </cell>
          <cell r="Z72">
            <v>7.0169588965553809</v>
          </cell>
          <cell r="AA72">
            <v>10.976074829725624</v>
          </cell>
          <cell r="AB72">
            <v>8.6376367039390658</v>
          </cell>
          <cell r="AC72">
            <v>8.0791539258552767</v>
          </cell>
          <cell r="AD72">
            <v>6.5793836649383337</v>
          </cell>
          <cell r="AE72">
            <v>4.9165416222852514</v>
          </cell>
          <cell r="AF72">
            <v>4.885901949241827</v>
          </cell>
          <cell r="AG72">
            <v>4.7740990892954045</v>
          </cell>
          <cell r="AH72">
            <v>4.7825412592473242</v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>
            <v>-0.64336762971777262</v>
          </cell>
          <cell r="AP72">
            <v>-0.73704720674622592</v>
          </cell>
          <cell r="AQ72">
            <v>-4.4786404045709105E-3</v>
          </cell>
          <cell r="AR72">
            <v>1.1371916830142936E-3</v>
          </cell>
          <cell r="AS72">
            <v>1.1220028902272361E-3</v>
          </cell>
        </row>
        <row r="73">
          <cell r="A73" t="str">
            <v>Taxa de poupança (% rendimento disponível)</v>
          </cell>
          <cell r="B73">
            <v>9.1682584362458588</v>
          </cell>
          <cell r="C73">
            <v>8.8702509513665273</v>
          </cell>
          <cell r="D73">
            <v>9.8159064558596416</v>
          </cell>
          <cell r="E73">
            <v>9.0358212407327834</v>
          </cell>
          <cell r="F73">
            <v>6.5806696464365269</v>
          </cell>
          <cell r="G73">
            <v>7.4679099920007026</v>
          </cell>
          <cell r="H73">
            <v>7.3037564142552229</v>
          </cell>
          <cell r="I73">
            <v>6.543828902952888</v>
          </cell>
          <cell r="J73">
            <v>6.9381063143230159</v>
          </cell>
          <cell r="K73">
            <v>6.9995707110480936</v>
          </cell>
          <cell r="L73">
            <v>12.047856649932156</v>
          </cell>
          <cell r="M73">
            <v>10.952778218059981</v>
          </cell>
          <cell r="N73">
            <v>7.3296428066073753</v>
          </cell>
          <cell r="O73">
            <v>8.9199649512262997</v>
          </cell>
          <cell r="P73">
            <v>12.533884891339955</v>
          </cell>
          <cell r="Q73">
            <v>12.13291385494747</v>
          </cell>
          <cell r="R73">
            <v>12.009486749068712</v>
          </cell>
          <cell r="S73">
            <v>12.302157235730251</v>
          </cell>
          <cell r="T73">
            <v>12.645467791823654</v>
          </cell>
          <cell r="U73">
            <v>12.713517709017264</v>
          </cell>
          <cell r="V73">
            <v>13.023420034589517</v>
          </cell>
          <cell r="Z73">
            <v>7.3296428066073753</v>
          </cell>
          <cell r="AA73">
            <v>8.9199649512262997</v>
          </cell>
          <cell r="AB73">
            <v>12.533884891339955</v>
          </cell>
          <cell r="AC73">
            <v>12.13291385494747</v>
          </cell>
          <cell r="AD73">
            <v>11.814090170462833</v>
          </cell>
          <cell r="AE73">
            <v>12.021835055257617</v>
          </cell>
          <cell r="AF73">
            <v>12.374752697358106</v>
          </cell>
          <cell r="AG73">
            <v>12.439943054375689</v>
          </cell>
          <cell r="AH73">
            <v>12.748824178772153</v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>
            <v>0.19539657860587845</v>
          </cell>
          <cell r="AP73">
            <v>0.28032218047263413</v>
          </cell>
          <cell r="AQ73">
            <v>0.27071509446554742</v>
          </cell>
          <cell r="AR73">
            <v>0.27357465464157471</v>
          </cell>
          <cell r="AS73">
            <v>0.27459585581736334</v>
          </cell>
        </row>
        <row r="74">
          <cell r="A74" t="str">
            <v>Balança Corrente + Balança de Capital - em % do PIB</v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</row>
        <row r="75">
          <cell r="A75" t="str">
            <v>Saldo da Balança Bens e serviços</v>
          </cell>
          <cell r="B75">
            <v>-7.634069945743625</v>
          </cell>
          <cell r="C75">
            <v>-4.1845494834075367</v>
          </cell>
          <cell r="D75">
            <v>-0.49409527482552296</v>
          </cell>
          <cell r="E75">
            <v>1.0973949775342451</v>
          </cell>
          <cell r="F75">
            <v>0.14951209117939879</v>
          </cell>
          <cell r="G75">
            <v>0.74065719136890795</v>
          </cell>
          <cell r="H75">
            <v>1.1878313677127643</v>
          </cell>
          <cell r="I75">
            <v>1.0775649890857224</v>
          </cell>
          <cell r="J75">
            <v>0.61946564986409491</v>
          </cell>
          <cell r="K75">
            <v>0.53526297823959901</v>
          </cell>
          <cell r="L75">
            <v>-1.996610452015763</v>
          </cell>
          <cell r="M75">
            <v>-2.7766908461951072</v>
          </cell>
          <cell r="N75">
            <v>-2.400782078533279</v>
          </cell>
          <cell r="O75">
            <v>1.1751001557724798</v>
          </cell>
          <cell r="P75">
            <v>1.9778075153735797</v>
          </cell>
          <cell r="Q75">
            <v>0.91730071914707167</v>
          </cell>
          <cell r="R75">
            <v>9.8778177629267105E-2</v>
          </cell>
          <cell r="S75">
            <v>0.32205994821270956</v>
          </cell>
          <cell r="T75">
            <v>0.66849640339805738</v>
          </cell>
          <cell r="U75">
            <v>1.0173655192712996</v>
          </cell>
          <cell r="V75">
            <v>1.3717559638802843</v>
          </cell>
          <cell r="Z75">
            <v>-2.400782078533279</v>
          </cell>
          <cell r="AA75">
            <v>1.1751001557724798</v>
          </cell>
          <cell r="AB75">
            <v>1.9778075153735797</v>
          </cell>
          <cell r="AC75">
            <v>0.91730071914707167</v>
          </cell>
          <cell r="AD75">
            <v>5.2739823493432425E-2</v>
          </cell>
          <cell r="AE75">
            <v>0.35221531644363679</v>
          </cell>
          <cell r="AF75">
            <v>0.70262378356142108</v>
          </cell>
          <cell r="AG75">
            <v>1.0542393454650494</v>
          </cell>
          <cell r="AH75">
            <v>1.4116161119868327</v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>
            <v>4.603835413583468E-2</v>
          </cell>
          <cell r="AP75">
            <v>-3.0155368230927238E-2</v>
          </cell>
          <cell r="AQ75">
            <v>-3.4127380163363696E-2</v>
          </cell>
          <cell r="AR75">
            <v>-3.6873826193749792E-2</v>
          </cell>
          <cell r="AS75">
            <v>-3.9860148106548365E-2</v>
          </cell>
        </row>
        <row r="76">
          <cell r="A76" t="str">
            <v>Saldo da Balança Bens</v>
          </cell>
          <cell r="B76">
            <v>-10.558578305009531</v>
          </cell>
          <cell r="C76">
            <v>-7.859227033772914</v>
          </cell>
          <cell r="D76">
            <v>-4.9832284860306615</v>
          </cell>
          <cell r="E76">
            <v>-4.1052493668853849</v>
          </cell>
          <cell r="F76">
            <v>-4.8316676950561028</v>
          </cell>
          <cell r="G76">
            <v>-4.5709310293095591</v>
          </cell>
          <cell r="H76">
            <v>-4.3715711218651698</v>
          </cell>
          <cell r="I76">
            <v>-5.6401154573155123</v>
          </cell>
          <cell r="J76">
            <v>-6.4891286605310601</v>
          </cell>
          <cell r="K76">
            <v>-6.4802208980521012</v>
          </cell>
          <cell r="L76">
            <v>-5.9716502347217677</v>
          </cell>
          <cell r="M76">
            <v>-7.0092200585287019</v>
          </cell>
          <cell r="N76">
            <v>-9.5195394324393661</v>
          </cell>
          <cell r="O76">
            <v>-7.6838775907531094</v>
          </cell>
          <cell r="P76">
            <v>-7.0476329469548213</v>
          </cell>
          <cell r="Q76">
            <v>-7.8931676423767154</v>
          </cell>
          <cell r="R76">
            <v>-8.6976032405000137</v>
          </cell>
          <cell r="S76">
            <v>-8.5145839957923624</v>
          </cell>
          <cell r="T76">
            <v>-8.3824540207320304</v>
          </cell>
          <cell r="U76">
            <v>-8.2251189993246552</v>
          </cell>
          <cell r="V76">
            <v>-8.0793687301065376</v>
          </cell>
          <cell r="Z76">
            <v>-9.5195394324393661</v>
          </cell>
          <cell r="AA76">
            <v>-7.6838775907531094</v>
          </cell>
          <cell r="AB76">
            <v>-7.0476329469548213</v>
          </cell>
          <cell r="AC76">
            <v>-7.8931676423767154</v>
          </cell>
          <cell r="AD76">
            <v>-8.7567953593201313</v>
          </cell>
          <cell r="AE76">
            <v>-8.5032107199766731</v>
          </cell>
          <cell r="AF76">
            <v>-8.4075062719621432</v>
          </cell>
          <cell r="AG76">
            <v>-8.2521387575010863</v>
          </cell>
          <cell r="AH76">
            <v>-8.1076422392044361</v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>
            <v>5.9192118820117656E-2</v>
          </cell>
          <cell r="AP76">
            <v>-1.1373275815689254E-2</v>
          </cell>
          <cell r="AQ76">
            <v>2.5052251230112788E-2</v>
          </cell>
          <cell r="AR76">
            <v>2.7019758176431097E-2</v>
          </cell>
          <cell r="AS76">
            <v>2.8273509097898497E-2</v>
          </cell>
        </row>
        <row r="77">
          <cell r="A77" t="str">
            <v>dos quais: energia</v>
          </cell>
          <cell r="B77">
            <v>-3.2941170358329828</v>
          </cell>
          <cell r="C77">
            <v>-4.1037279324644791</v>
          </cell>
          <cell r="D77">
            <v>-4.489780096268662</v>
          </cell>
          <cell r="E77">
            <v>-3.570839995458285</v>
          </cell>
          <cell r="F77">
            <v>-3.5415991486688494</v>
          </cell>
          <cell r="G77">
            <v>-2.2249874408218009</v>
          </cell>
          <cell r="H77">
            <v>-1.740796356065722</v>
          </cell>
          <cell r="I77">
            <v>-2.2220488908508083</v>
          </cell>
          <cell r="J77">
            <v>-2.5255197203581563</v>
          </cell>
          <cell r="K77">
            <v>-2.4264895392857548</v>
          </cell>
          <cell r="L77">
            <v>-1.6753091478324391</v>
          </cell>
          <cell r="M77">
            <v>-2.3507526413753896</v>
          </cell>
          <cell r="N77">
            <v>-4.0604285681621892</v>
          </cell>
          <cell r="O77">
            <v>-2.3238200159447322</v>
          </cell>
          <cell r="P77">
            <v>-1.776496072076944</v>
          </cell>
          <cell r="Q77">
            <v>-1.5215240554197289</v>
          </cell>
          <cell r="R77">
            <v>-2.2036877171015403</v>
          </cell>
          <cell r="S77">
            <v>-1.9259680370809833</v>
          </cell>
          <cell r="T77">
            <v>-1.8245732141728737</v>
          </cell>
          <cell r="U77">
            <v>-1.7197344389521423</v>
          </cell>
          <cell r="V77">
            <v>-1.6194296889597912</v>
          </cell>
          <cell r="Z77">
            <v>-4.0604285681621892</v>
          </cell>
          <cell r="AA77">
            <v>-2.3238200159447322</v>
          </cell>
          <cell r="AB77">
            <v>-1.776496072076944</v>
          </cell>
          <cell r="AC77">
            <v>-1.5215240554197289</v>
          </cell>
          <cell r="AD77">
            <v>-2.2080509206988701</v>
          </cell>
          <cell r="AE77">
            <v>-1.926973221629205</v>
          </cell>
          <cell r="AF77">
            <v>-1.8335064241170249</v>
          </cell>
          <cell r="AG77">
            <v>-1.7287359322165148</v>
          </cell>
          <cell r="AH77">
            <v>-1.6283195308432283</v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>
            <v>4.3632035973297789E-3</v>
          </cell>
          <cell r="AP77">
            <v>1.0051845482217381E-3</v>
          </cell>
          <cell r="AQ77">
            <v>8.9332099441512547E-3</v>
          </cell>
          <cell r="AR77">
            <v>9.0014932643724954E-3</v>
          </cell>
          <cell r="AS77">
            <v>8.8898418834371107E-3</v>
          </cell>
        </row>
        <row r="78">
          <cell r="A78" t="str">
            <v xml:space="preserve">                  excl. energia</v>
          </cell>
          <cell r="B78">
            <v>-7.264461269176552</v>
          </cell>
          <cell r="C78">
            <v>-3.7554991013084336</v>
          </cell>
          <cell r="D78">
            <v>-0.49344838976200062</v>
          </cell>
          <cell r="E78">
            <v>-0.53440937142709399</v>
          </cell>
          <cell r="F78">
            <v>-1.2900685463872446</v>
          </cell>
          <cell r="G78">
            <v>-2.3459435884877591</v>
          </cell>
          <cell r="H78">
            <v>-2.6307747657994436</v>
          </cell>
          <cell r="I78">
            <v>-3.4180665664647032</v>
          </cell>
          <cell r="J78">
            <v>-3.9636089401729082</v>
          </cell>
          <cell r="K78">
            <v>-4.0537313587663517</v>
          </cell>
          <cell r="L78">
            <v>-4.2963410868893321</v>
          </cell>
          <cell r="M78">
            <v>-4.6584674171533207</v>
          </cell>
          <cell r="N78">
            <v>-5.4591108642771617</v>
          </cell>
          <cell r="O78">
            <v>-5.3600575748083781</v>
          </cell>
          <cell r="P78">
            <v>-5.271136874877878</v>
          </cell>
          <cell r="Q78">
            <v>-6.3716435869569876</v>
          </cell>
          <cell r="R78">
            <v>-6.4939155233984911</v>
          </cell>
          <cell r="S78">
            <v>-6.588615958711376</v>
          </cell>
          <cell r="T78">
            <v>-6.5578808065591536</v>
          </cell>
          <cell r="U78">
            <v>-6.5053845603725113</v>
          </cell>
          <cell r="V78">
            <v>-6.4599390411467432</v>
          </cell>
          <cell r="Z78">
            <v>-5.4591108642771617</v>
          </cell>
          <cell r="AA78">
            <v>-5.3600575748083781</v>
          </cell>
          <cell r="AB78">
            <v>-5.271136874877878</v>
          </cell>
          <cell r="AC78">
            <v>-6.3716435869569876</v>
          </cell>
          <cell r="AD78">
            <v>-6.5487444386212497</v>
          </cell>
          <cell r="AE78">
            <v>-6.5762374904327379</v>
          </cell>
          <cell r="AF78">
            <v>-6.573999839845575</v>
          </cell>
          <cell r="AG78">
            <v>-6.5234028172541789</v>
          </cell>
          <cell r="AH78">
            <v>-6.4793227002874803</v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>
            <v>5.4828915222758567E-2</v>
          </cell>
          <cell r="AP78">
            <v>-1.2378468278638088E-2</v>
          </cell>
          <cell r="AQ78">
            <v>1.6119033286421391E-2</v>
          </cell>
          <cell r="AR78">
            <v>1.8018256881667583E-2</v>
          </cell>
          <cell r="AS78">
            <v>1.9383659140737031E-2</v>
          </cell>
        </row>
        <row r="79">
          <cell r="A79" t="str">
            <v>Saldo da Balança Serviços</v>
          </cell>
          <cell r="B79">
            <v>2.9245083592659062</v>
          </cell>
          <cell r="C79">
            <v>3.6746775503653768</v>
          </cell>
          <cell r="D79">
            <v>4.4891332112051385</v>
          </cell>
          <cell r="E79">
            <v>5.20264434441963</v>
          </cell>
          <cell r="F79">
            <v>4.9811797862355016</v>
          </cell>
          <cell r="G79">
            <v>5.311588220678467</v>
          </cell>
          <cell r="H79">
            <v>5.5594024895779341</v>
          </cell>
          <cell r="I79">
            <v>6.7176804464012347</v>
          </cell>
          <cell r="J79">
            <v>7.108594310395155</v>
          </cell>
          <cell r="K79">
            <v>7.0154838762917002</v>
          </cell>
          <cell r="L79">
            <v>3.9750397827060047</v>
          </cell>
          <cell r="M79">
            <v>4.2325292123335947</v>
          </cell>
          <cell r="N79">
            <v>7.1187573539060871</v>
          </cell>
          <cell r="O79">
            <v>8.8589777465255892</v>
          </cell>
          <cell r="P79">
            <v>9.025440462328401</v>
          </cell>
          <cell r="Q79">
            <v>8.8104683615237871</v>
          </cell>
          <cell r="R79">
            <v>8.7963814181292825</v>
          </cell>
          <cell r="S79">
            <v>8.8366439440050844</v>
          </cell>
          <cell r="T79">
            <v>9.0509504241301055</v>
          </cell>
          <cell r="U79">
            <v>9.242484518595969</v>
          </cell>
          <cell r="V79">
            <v>9.4511246939868343</v>
          </cell>
          <cell r="Z79">
            <v>7.1187573539060871</v>
          </cell>
          <cell r="AA79">
            <v>8.8589777465255892</v>
          </cell>
          <cell r="AB79">
            <v>9.025440462328401</v>
          </cell>
          <cell r="AC79">
            <v>8.8104683615237871</v>
          </cell>
          <cell r="AD79">
            <v>8.8095351828135602</v>
          </cell>
          <cell r="AE79">
            <v>8.8554260530223026</v>
          </cell>
          <cell r="AF79">
            <v>9.1101300719814287</v>
          </cell>
          <cell r="AG79">
            <v>9.3063781190732762</v>
          </cell>
          <cell r="AH79">
            <v>9.5192583668524726</v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>
            <v>-1.3153764684277647E-2</v>
          </cell>
          <cell r="AP79">
            <v>-1.8782109017218218E-2</v>
          </cell>
          <cell r="AQ79">
            <v>-5.9179647851323125E-2</v>
          </cell>
          <cell r="AR79">
            <v>-6.3893600477307189E-2</v>
          </cell>
          <cell r="AS79">
            <v>-6.8133672865638317E-2</v>
          </cell>
        </row>
        <row r="80">
          <cell r="A80" t="str">
            <v>Saldo da Balança Primária</v>
          </cell>
          <cell r="B80">
            <v>-3.2029265860823317</v>
          </cell>
          <cell r="C80">
            <v>-1.7735109089995229</v>
          </cell>
          <cell r="D80">
            <v>-2.2441717409201143</v>
          </cell>
          <cell r="E80">
            <v>-1.4399740091805713</v>
          </cell>
          <cell r="F80">
            <v>-2.0524542473138006</v>
          </cell>
          <cell r="G80">
            <v>-2.5906576694225749</v>
          </cell>
          <cell r="H80">
            <v>-2.2730437924470825</v>
          </cell>
          <cell r="I80">
            <v>-2.233699207967955</v>
          </cell>
          <cell r="J80">
            <v>-2.3809205106677171</v>
          </cell>
          <cell r="K80">
            <v>-2.3727472213679235</v>
          </cell>
          <cell r="L80">
            <v>-1.4376526446281472</v>
          </cell>
          <cell r="M80">
            <v>-0.99371739354409472</v>
          </cell>
          <cell r="N80">
            <v>-1.8066427469952642</v>
          </cell>
          <cell r="O80">
            <v>-2.5825986554633449</v>
          </cell>
          <cell r="P80">
            <v>-1.8574210832810523</v>
          </cell>
          <cell r="Q80">
            <v>-1.6994907363845055</v>
          </cell>
          <cell r="R80">
            <v>-1.1516815216635514</v>
          </cell>
          <cell r="S80">
            <v>-0.9427126290799811</v>
          </cell>
          <cell r="T80">
            <v>-1.0936729306533572</v>
          </cell>
          <cell r="U80">
            <v>-1.0724657671696889</v>
          </cell>
          <cell r="V80">
            <v>-1.1152758056545045</v>
          </cell>
          <cell r="Z80">
            <v>-1.8066427469952642</v>
          </cell>
          <cell r="AA80">
            <v>-2.5825986554633449</v>
          </cell>
          <cell r="AB80">
            <v>-1.8574210832810523</v>
          </cell>
          <cell r="AC80">
            <v>-1.6994907363845055</v>
          </cell>
          <cell r="AD80">
            <v>-1.512535565169739</v>
          </cell>
          <cell r="AE80">
            <v>-1.528897982367369</v>
          </cell>
          <cell r="AF80">
            <v>-1.4568502614799106</v>
          </cell>
          <cell r="AG80">
            <v>-1.4354284099916175</v>
          </cell>
          <cell r="AH80">
            <v>-1.4788606314048534</v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>
            <v>0.36085404350618755</v>
          </cell>
          <cell r="AP80">
            <v>0.58618535328738786</v>
          </cell>
          <cell r="AQ80">
            <v>0.36317733082655335</v>
          </cell>
          <cell r="AR80">
            <v>0.36296264282192858</v>
          </cell>
          <cell r="AS80">
            <v>0.36358482575034889</v>
          </cell>
        </row>
        <row r="81">
          <cell r="A81" t="str">
            <v>Saldo da Balança Secundária</v>
          </cell>
          <cell r="B81">
            <v>0.46934413021355625</v>
          </cell>
          <cell r="C81">
            <v>0.74273017227134885</v>
          </cell>
          <cell r="D81">
            <v>1.0023267646164451</v>
          </cell>
          <cell r="E81">
            <v>1.186354351074685</v>
          </cell>
          <cell r="F81">
            <v>1.8217517235824994</v>
          </cell>
          <cell r="G81">
            <v>2.0772912121122427</v>
          </cell>
          <cell r="H81">
            <v>1.9417874744326467</v>
          </cell>
          <cell r="I81">
            <v>2.3094291732199625</v>
          </cell>
          <cell r="J81">
            <v>2.1892134312605718</v>
          </cell>
          <cell r="K81">
            <v>2.2550078746367426</v>
          </cell>
          <cell r="L81">
            <v>2.5078501530385324</v>
          </cell>
          <cell r="M81">
            <v>2.8418442297258979</v>
          </cell>
          <cell r="N81">
            <v>1.9380748792843023</v>
          </cell>
          <cell r="O81">
            <v>1.7739395640763445</v>
          </cell>
          <cell r="P81">
            <v>1.8508130652218839</v>
          </cell>
          <cell r="Q81">
            <v>1.7751221262718002</v>
          </cell>
          <cell r="R81">
            <v>1.8850830064178636</v>
          </cell>
          <cell r="S81">
            <v>2.1469397706680788</v>
          </cell>
          <cell r="T81">
            <v>2.159150404275552</v>
          </cell>
          <cell r="U81">
            <v>2.0585095870470282</v>
          </cell>
          <cell r="V81">
            <v>1.9063782977513142</v>
          </cell>
          <cell r="Z81">
            <v>1.9380748792843023</v>
          </cell>
          <cell r="AA81">
            <v>1.7739395640763445</v>
          </cell>
          <cell r="AB81">
            <v>1.8508130652218839</v>
          </cell>
          <cell r="AC81">
            <v>1.7751221262718002</v>
          </cell>
          <cell r="AD81">
            <v>1.8862692175196056</v>
          </cell>
          <cell r="AE81">
            <v>2.1540153693751889</v>
          </cell>
          <cell r="AF81">
            <v>2.1749979394342263</v>
          </cell>
          <cell r="AG81">
            <v>2.0754268094008004</v>
          </cell>
          <cell r="AH81">
            <v>1.9234480590009464</v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>
            <v>-1.1862111017419963E-3</v>
          </cell>
          <cell r="AP81">
            <v>-7.0755987071100535E-3</v>
          </cell>
          <cell r="AQ81">
            <v>-1.5847535158674209E-2</v>
          </cell>
          <cell r="AR81">
            <v>-1.6917222353772132E-2</v>
          </cell>
          <cell r="AS81">
            <v>-1.706976124963222E-2</v>
          </cell>
        </row>
        <row r="82">
          <cell r="A82" t="str">
            <v>Saldo da Balança Corrente</v>
          </cell>
          <cell r="B82">
            <v>-10.367652401612403</v>
          </cell>
          <cell r="C82">
            <v>-5.2153307635598054</v>
          </cell>
          <cell r="D82">
            <v>-1.7359402511291957</v>
          </cell>
          <cell r="E82">
            <v>0.8437753129986556</v>
          </cell>
          <cell r="F82">
            <v>-8.1190432551903696E-2</v>
          </cell>
          <cell r="G82">
            <v>0.22729017249362901</v>
          </cell>
          <cell r="H82">
            <v>0.85657613551683021</v>
          </cell>
          <cell r="I82">
            <v>1.1532934253941642</v>
          </cell>
          <cell r="J82">
            <v>0.42775857045694987</v>
          </cell>
          <cell r="K82">
            <v>0.41752363400393827</v>
          </cell>
          <cell r="L82">
            <v>-0.92641294360537618</v>
          </cell>
          <cell r="M82">
            <v>-0.92856401001330957</v>
          </cell>
          <cell r="N82">
            <v>-2.2693499462442328</v>
          </cell>
          <cell r="O82">
            <v>0.36644106438549173</v>
          </cell>
          <cell r="P82">
            <v>1.9711991522301697</v>
          </cell>
          <cell r="Q82">
            <v>0.99293243501627615</v>
          </cell>
          <cell r="R82">
            <v>0.83217966238358898</v>
          </cell>
          <cell r="S82">
            <v>1.5262870898008101</v>
          </cell>
          <cell r="T82">
            <v>1.7339738770202708</v>
          </cell>
          <cell r="U82">
            <v>2.0034093391486496</v>
          </cell>
          <cell r="V82">
            <v>2.1628584559771138</v>
          </cell>
          <cell r="Z82">
            <v>-2.2693499462442328</v>
          </cell>
          <cell r="AA82">
            <v>0.36644106438549173</v>
          </cell>
          <cell r="AB82">
            <v>1.9711991522301697</v>
          </cell>
          <cell r="AC82">
            <v>0.99293243501627615</v>
          </cell>
          <cell r="AD82">
            <v>0.42647347584330692</v>
          </cell>
          <cell r="AE82">
            <v>0.97733267306246685</v>
          </cell>
          <cell r="AF82">
            <v>1.4207714353508856</v>
          </cell>
          <cell r="AG82">
            <v>1.6942377233517854</v>
          </cell>
          <cell r="AH82">
            <v>1.8562035228897995</v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>
            <v>0.40570618654028207</v>
          </cell>
          <cell r="AP82">
            <v>0.54895441673834322</v>
          </cell>
          <cell r="AQ82">
            <v>0.31320244166938527</v>
          </cell>
          <cell r="AR82">
            <v>0.30917161579686425</v>
          </cell>
          <cell r="AS82">
            <v>0.30665493308731429</v>
          </cell>
        </row>
        <row r="83">
          <cell r="A83" t="str">
            <v>Saldo da Balança Capital</v>
          </cell>
          <cell r="B83">
            <v>1.4347631290900791</v>
          </cell>
          <cell r="C83">
            <v>1.514491413077605</v>
          </cell>
          <cell r="D83">
            <v>2.0822968011807363</v>
          </cell>
          <cell r="E83">
            <v>1.652887216190476</v>
          </cell>
          <cell r="F83">
            <v>1.3413076810730373</v>
          </cell>
          <cell r="G83">
            <v>1.2822494291992135</v>
          </cell>
          <cell r="H83">
            <v>0.95075431798757637</v>
          </cell>
          <cell r="I83">
            <v>0.87452742297693642</v>
          </cell>
          <cell r="J83">
            <v>1.0546628423235651</v>
          </cell>
          <cell r="K83">
            <v>0.91210684266551068</v>
          </cell>
          <cell r="L83">
            <v>1.0700850888913824</v>
          </cell>
          <cell r="M83">
            <v>1.6889111507586514</v>
          </cell>
          <cell r="N83">
            <v>0.94340362796430499</v>
          </cell>
          <cell r="O83">
            <v>1.3629962484365092</v>
          </cell>
          <cell r="P83">
            <v>1.0760685851746765</v>
          </cell>
          <cell r="Q83">
            <v>1.529805088730892</v>
          </cell>
          <cell r="R83">
            <v>1.8647406566100793</v>
          </cell>
          <cell r="S83">
            <v>1.6465188779718465</v>
          </cell>
          <cell r="T83">
            <v>1.0908942382076894</v>
          </cell>
          <cell r="U83">
            <v>1.0362349157179553</v>
          </cell>
          <cell r="V83">
            <v>1.0153611992671256</v>
          </cell>
          <cell r="Z83">
            <v>0.94340362796430499</v>
          </cell>
          <cell r="AA83">
            <v>1.3629962484365092</v>
          </cell>
          <cell r="AB83">
            <v>1.0760685851746765</v>
          </cell>
          <cell r="AC83">
            <v>1.529805088730892</v>
          </cell>
          <cell r="AD83">
            <v>1.8657797829856808</v>
          </cell>
          <cell r="AE83">
            <v>1.650310293574387</v>
          </cell>
          <cell r="AF83">
            <v>1.0982260293219188</v>
          </cell>
          <cell r="AG83">
            <v>1.0435920396092324</v>
          </cell>
          <cell r="AH83">
            <v>1.0228751231977047</v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>
            <v>-1.0391263756015512E-3</v>
          </cell>
          <cell r="AP83">
            <v>-3.7914156025404822E-3</v>
          </cell>
          <cell r="AQ83">
            <v>-7.3317911142294356E-3</v>
          </cell>
          <cell r="AR83">
            <v>-7.3571238912770731E-3</v>
          </cell>
          <cell r="AS83">
            <v>-7.5139239305790362E-3</v>
          </cell>
        </row>
        <row r="84">
          <cell r="A84" t="str">
            <v>Saldo da Balança Corrente + Balança Capital</v>
          </cell>
          <cell r="B84">
            <v>-8.9328892725223241</v>
          </cell>
          <cell r="C84">
            <v>-3.7008393504822013</v>
          </cell>
          <cell r="D84">
            <v>0.34635655005154103</v>
          </cell>
          <cell r="E84">
            <v>2.4966625291891318</v>
          </cell>
          <cell r="F84">
            <v>1.2601172485211336</v>
          </cell>
          <cell r="G84">
            <v>1.5095396016928424</v>
          </cell>
          <cell r="H84">
            <v>1.8073304535044066</v>
          </cell>
          <cell r="I84">
            <v>2.0278208483711002</v>
          </cell>
          <cell r="J84">
            <v>1.4824214127805151</v>
          </cell>
          <cell r="K84">
            <v>1.3296304766694487</v>
          </cell>
          <cell r="L84">
            <v>0.1436721452860063</v>
          </cell>
          <cell r="M84">
            <v>0.76034714074534171</v>
          </cell>
          <cell r="N84">
            <v>-1.3259463182799276</v>
          </cell>
          <cell r="O84">
            <v>1.7294373128220009</v>
          </cell>
          <cell r="P84">
            <v>3.0472677374048462</v>
          </cell>
          <cell r="Q84">
            <v>2.5227375237471681</v>
          </cell>
          <cell r="R84">
            <v>2.6969203189936684</v>
          </cell>
          <cell r="S84">
            <v>3.1728059677726566</v>
          </cell>
          <cell r="T84">
            <v>2.8248681152279596</v>
          </cell>
          <cell r="U84">
            <v>3.0396442548666047</v>
          </cell>
          <cell r="V84">
            <v>3.1782196552442397</v>
          </cell>
          <cell r="Z84">
            <v>-1.3259463182799276</v>
          </cell>
          <cell r="AA84">
            <v>1.7294373128220009</v>
          </cell>
          <cell r="AB84">
            <v>3.0472677374048462</v>
          </cell>
          <cell r="AC84">
            <v>2.5227375237471681</v>
          </cell>
          <cell r="AD84">
            <v>2.2922532588289877</v>
          </cell>
          <cell r="AE84">
            <v>2.6276429666368539</v>
          </cell>
          <cell r="AF84">
            <v>2.5189974646728039</v>
          </cell>
          <cell r="AG84">
            <v>2.7378297629610171</v>
          </cell>
          <cell r="AH84">
            <v>2.8790786460875042</v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>
            <v>0.40466706016468068</v>
          </cell>
          <cell r="AP84">
            <v>0.54516300113580263</v>
          </cell>
          <cell r="AQ84">
            <v>0.30587065055515561</v>
          </cell>
          <cell r="AR84">
            <v>0.30181449190558762</v>
          </cell>
          <cell r="AS84">
            <v>0.29914100915673547</v>
          </cell>
        </row>
        <row r="85">
          <cell r="A85" t="str">
            <v>Capacidade(+) ou necessidade(-) de financiamento - % PIB</v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</row>
        <row r="86">
          <cell r="A86" t="str">
            <v>Sector privado</v>
          </cell>
          <cell r="B86">
            <v>2.4854892504907848</v>
          </cell>
          <cell r="C86">
            <v>4.0261335619432312</v>
          </cell>
          <cell r="D86">
            <v>6.5487725641729222</v>
          </cell>
          <cell r="E86">
            <v>7.7102293456246755</v>
          </cell>
          <cell r="F86">
            <v>8.6230023880245454</v>
          </cell>
          <cell r="G86">
            <v>5.9835151845020667</v>
          </cell>
          <cell r="H86">
            <v>3.7506967504173856</v>
          </cell>
          <cell r="I86">
            <v>5.0300115286061189</v>
          </cell>
          <cell r="J86">
            <v>1.908194594585733</v>
          </cell>
          <cell r="K86">
            <v>1.2135443552230272</v>
          </cell>
          <cell r="L86">
            <v>5.8959043504886397</v>
          </cell>
          <cell r="M86">
            <v>3.5858555636330456</v>
          </cell>
          <cell r="N86">
            <v>-1.01553434688919</v>
          </cell>
          <cell r="O86">
            <v>0.60878308870805697</v>
          </cell>
          <cell r="P86">
            <v>2.4045423572732489</v>
          </cell>
          <cell r="Q86">
            <v>1.8516614466259123</v>
          </cell>
          <cell r="R86">
            <v>2.6577745967061519</v>
          </cell>
          <cell r="S86">
            <v>2.31838272732272</v>
          </cell>
          <cell r="T86">
            <v>2.3002145037001176</v>
          </cell>
          <cell r="U86">
            <v>2.1487607408196387</v>
          </cell>
          <cell r="V86">
            <v>1.8866514436456365</v>
          </cell>
          <cell r="Z86">
            <v>-1.01553434688919</v>
          </cell>
          <cell r="AA86">
            <v>0.60878308870805697</v>
          </cell>
          <cell r="AB86">
            <v>2.4045423572732489</v>
          </cell>
          <cell r="AC86">
            <v>1.8516614466259123</v>
          </cell>
          <cell r="AD86">
            <v>2.2221902166577121</v>
          </cell>
          <cell r="AE86">
            <v>1.3373913081991782</v>
          </cell>
          <cell r="AF86">
            <v>0.93999561403948761</v>
          </cell>
          <cell r="AG86">
            <v>0.8162858883516626</v>
          </cell>
          <cell r="AH86">
            <v>0.54925486039991966</v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>
            <v>0.4355843800484398</v>
          </cell>
          <cell r="AP86">
            <v>0.98099141912354182</v>
          </cell>
          <cell r="AQ86">
            <v>1.36021888966063</v>
          </cell>
          <cell r="AR86">
            <v>1.3324748524679761</v>
          </cell>
          <cell r="AS86">
            <v>1.3373965832457169</v>
          </cell>
        </row>
        <row r="87">
          <cell r="A87" t="str">
            <v>Administrações públicas</v>
          </cell>
          <cell r="B87">
            <v>-11.418378523013109</v>
          </cell>
          <cell r="C87">
            <v>-7.726972912425432</v>
          </cell>
          <cell r="D87">
            <v>-6.2024160141213809</v>
          </cell>
          <cell r="E87">
            <v>-5.2135668164355442</v>
          </cell>
          <cell r="F87">
            <v>-7.3628851395034127</v>
          </cell>
          <cell r="G87">
            <v>-4.4739755828092242</v>
          </cell>
          <cell r="H87">
            <v>-1.9433662969129788</v>
          </cell>
          <cell r="I87">
            <v>-3.0021906802350182</v>
          </cell>
          <cell r="J87">
            <v>-0.42577318180521795</v>
          </cell>
          <cell r="K87">
            <v>0.11608612144642161</v>
          </cell>
          <cell r="L87">
            <v>-5.7522322052026338</v>
          </cell>
          <cell r="M87">
            <v>-2.8255084228877041</v>
          </cell>
          <cell r="N87">
            <v>-0.31041197139073767</v>
          </cell>
          <cell r="O87">
            <v>1.1206542241139439</v>
          </cell>
          <cell r="P87">
            <v>0.64272538013159741</v>
          </cell>
          <cell r="Q87">
            <v>0.67107607712125583</v>
          </cell>
          <cell r="R87">
            <v>3.9145722287503619E-2</v>
          </cell>
          <cell r="S87">
            <v>0.8544232404499853</v>
          </cell>
          <cell r="T87">
            <v>0.52465361152786105</v>
          </cell>
          <cell r="U87">
            <v>0.89088351404700583</v>
          </cell>
          <cell r="V87">
            <v>1.2915682115986311</v>
          </cell>
          <cell r="Z87">
            <v>-0.31041197139073767</v>
          </cell>
          <cell r="AA87">
            <v>1.1206542241139439</v>
          </cell>
          <cell r="AB87">
            <v>0.64272538013159741</v>
          </cell>
          <cell r="AC87">
            <v>0.67107607712125583</v>
          </cell>
          <cell r="AD87">
            <v>7.0063042171268908E-2</v>
          </cell>
          <cell r="AE87">
            <v>1.2902516411609737</v>
          </cell>
          <cell r="AF87">
            <v>1.5790018353483224</v>
          </cell>
          <cell r="AG87">
            <v>1.9215438545798071</v>
          </cell>
          <cell r="AH87">
            <v>2.3298237640154955</v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>
            <v>-3.0917319883765289E-2</v>
          </cell>
          <cell r="AP87">
            <v>-0.43582840071098838</v>
          </cell>
          <cell r="AQ87">
            <v>-1.0543482238204613</v>
          </cell>
          <cell r="AR87">
            <v>-1.0306603405328012</v>
          </cell>
          <cell r="AS87">
            <v>-1.0382555524168644</v>
          </cell>
        </row>
        <row r="88">
          <cell r="A88" t="str">
            <v>Total Economia</v>
          </cell>
          <cell r="B88">
            <v>-8.9328892725223241</v>
          </cell>
          <cell r="C88">
            <v>-3.7008393504822013</v>
          </cell>
          <cell r="D88">
            <v>0.34635655005154103</v>
          </cell>
          <cell r="E88">
            <v>2.4966625291891318</v>
          </cell>
          <cell r="F88">
            <v>1.2601172485211336</v>
          </cell>
          <cell r="G88">
            <v>1.5095396016928424</v>
          </cell>
          <cell r="H88">
            <v>1.8073304535044066</v>
          </cell>
          <cell r="I88">
            <v>2.0278208483711002</v>
          </cell>
          <cell r="J88">
            <v>1.4824214127805151</v>
          </cell>
          <cell r="K88">
            <v>1.3296304766694487</v>
          </cell>
          <cell r="L88">
            <v>0.1436721452860063</v>
          </cell>
          <cell r="M88">
            <v>0.76034714074534171</v>
          </cell>
          <cell r="N88">
            <v>-1.3259463182799276</v>
          </cell>
          <cell r="O88">
            <v>1.7294373128220009</v>
          </cell>
          <cell r="P88">
            <v>3.0472677374048462</v>
          </cell>
          <cell r="Q88">
            <v>2.5227375237471681</v>
          </cell>
          <cell r="R88">
            <v>2.6969203189936461</v>
          </cell>
          <cell r="S88">
            <v>3.1728059677726455</v>
          </cell>
          <cell r="T88">
            <v>2.8248681152278783</v>
          </cell>
          <cell r="U88">
            <v>3.0396442548665408</v>
          </cell>
          <cell r="V88">
            <v>3.1782196552441335</v>
          </cell>
          <cell r="Z88">
            <v>-1.3259463182799276</v>
          </cell>
          <cell r="AA88">
            <v>1.7294373128220009</v>
          </cell>
          <cell r="AB88">
            <v>3.0472677374048462</v>
          </cell>
          <cell r="AC88">
            <v>2.5227375237471681</v>
          </cell>
          <cell r="AD88">
            <v>2.2922532588289761</v>
          </cell>
          <cell r="AE88">
            <v>2.6276429545289379</v>
          </cell>
          <cell r="AF88">
            <v>2.5189974538362843</v>
          </cell>
          <cell r="AG88">
            <v>2.737829750169126</v>
          </cell>
          <cell r="AH88">
            <v>2.8790786313706915</v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>
            <v>0.40466706016467002</v>
          </cell>
          <cell r="AP88">
            <v>0.54516301324370753</v>
          </cell>
          <cell r="AQ88">
            <v>0.30587066139159402</v>
          </cell>
          <cell r="AR88">
            <v>0.30181450469741478</v>
          </cell>
          <cell r="AS88">
            <v>0.29914102387344199</v>
          </cell>
        </row>
        <row r="89">
          <cell r="A89" t="str">
            <v>Conta das APs (S.13)  - milhões de euros</v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 t="str">
            <v/>
          </cell>
        </row>
        <row r="90">
          <cell r="A90" t="str">
            <v>1. Impostos s/Produção e Importação</v>
          </cell>
          <cell r="B90">
            <v>23836.340660000002</v>
          </cell>
          <cell r="C90">
            <v>24425.396000000001</v>
          </cell>
          <cell r="D90">
            <v>23345.089749999999</v>
          </cell>
          <cell r="E90">
            <v>23402.725999999999</v>
          </cell>
          <cell r="F90">
            <v>24722.217000000001</v>
          </cell>
          <cell r="G90">
            <v>26207.375</v>
          </cell>
          <cell r="H90">
            <v>27563.812999999998</v>
          </cell>
          <cell r="I90">
            <v>29186.065999999999</v>
          </cell>
          <cell r="J90">
            <v>30871.218000000001</v>
          </cell>
          <cell r="K90">
            <v>32240.842000000001</v>
          </cell>
          <cell r="L90">
            <v>29275.633000000002</v>
          </cell>
          <cell r="M90">
            <v>32464.578000000001</v>
          </cell>
          <cell r="N90">
            <v>36512.321000000004</v>
          </cell>
          <cell r="O90">
            <v>38725.148000000001</v>
          </cell>
          <cell r="P90">
            <v>41566.553</v>
          </cell>
          <cell r="Q90">
            <v>44513.741999999998</v>
          </cell>
          <cell r="R90">
            <v>46450.849758128497</v>
          </cell>
          <cell r="S90">
            <v>48417.628456777013</v>
          </cell>
          <cell r="T90">
            <v>49236.52621582245</v>
          </cell>
          <cell r="U90">
            <v>50115.958374235837</v>
          </cell>
          <cell r="V90">
            <v>51006.346234526274</v>
          </cell>
          <cell r="Z90">
            <v>36512.321000000004</v>
          </cell>
          <cell r="AA90">
            <v>38725.148000000001</v>
          </cell>
          <cell r="AB90">
            <v>41566.553</v>
          </cell>
          <cell r="AC90">
            <v>44513.741999999998</v>
          </cell>
          <cell r="AD90">
            <v>46552.496448356593</v>
          </cell>
          <cell r="AE90">
            <v>48011.267689376917</v>
          </cell>
          <cell r="AF90">
            <v>48751.320206886376</v>
          </cell>
          <cell r="AG90">
            <v>49619.990265622138</v>
          </cell>
          <cell r="AH90">
            <v>50499.357956937449</v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>
            <v>-101.64669022809539</v>
          </cell>
          <cell r="AP90">
            <v>406.36076740009594</v>
          </cell>
          <cell r="AQ90">
            <v>485.2060089360748</v>
          </cell>
          <cell r="AR90">
            <v>495.96810861369886</v>
          </cell>
          <cell r="AS90">
            <v>506.98827758882544</v>
          </cell>
        </row>
        <row r="91">
          <cell r="A91" t="str">
            <v xml:space="preserve">      IVA</v>
          </cell>
          <cell r="B91">
            <v>13684.034</v>
          </cell>
          <cell r="C91">
            <v>14406.781000000001</v>
          </cell>
          <cell r="D91">
            <v>14115.412</v>
          </cell>
          <cell r="E91">
            <v>13804.957</v>
          </cell>
          <cell r="F91">
            <v>14782.44</v>
          </cell>
          <cell r="G91">
            <v>15451.966</v>
          </cell>
          <cell r="H91">
            <v>15874.162</v>
          </cell>
          <cell r="I91">
            <v>16908.82</v>
          </cell>
          <cell r="J91">
            <v>17955.365000000002</v>
          </cell>
          <cell r="K91">
            <v>18926.137999999999</v>
          </cell>
          <cell r="L91">
            <v>16941.449000000001</v>
          </cell>
          <cell r="M91">
            <v>19288.821</v>
          </cell>
          <cell r="N91">
            <v>22909.151999999998</v>
          </cell>
          <cell r="O91">
            <v>24091.539000000001</v>
          </cell>
          <cell r="P91">
            <v>26300.888999999999</v>
          </cell>
          <cell r="Q91">
            <v>28202.559000000001</v>
          </cell>
          <cell r="R91">
            <v>29698.995945671664</v>
          </cell>
          <cell r="S91">
            <v>30851.319994052836</v>
          </cell>
          <cell r="T91">
            <v>31393.513182403443</v>
          </cell>
          <cell r="U91">
            <v>31981.318165024913</v>
          </cell>
          <cell r="V91">
            <v>32576.316236656472</v>
          </cell>
          <cell r="Z91">
            <v>22909.151999999998</v>
          </cell>
          <cell r="AA91">
            <v>24091.539000000001</v>
          </cell>
          <cell r="AB91">
            <v>26300.888999999999</v>
          </cell>
          <cell r="AC91">
            <v>28202.559000000001</v>
          </cell>
          <cell r="AD91">
            <v>29629.485164761452</v>
          </cell>
          <cell r="AE91">
            <v>30666.190282149739</v>
          </cell>
          <cell r="AF91">
            <v>31149.215723649842</v>
          </cell>
          <cell r="AG91">
            <v>31730.78117878113</v>
          </cell>
          <cell r="AH91">
            <v>32319.366990501716</v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>
            <v>69.510780910211906</v>
          </cell>
          <cell r="AP91">
            <v>185.1297119030969</v>
          </cell>
          <cell r="AQ91">
            <v>244.29745875360095</v>
          </cell>
          <cell r="AR91">
            <v>250.53698624378376</v>
          </cell>
          <cell r="AS91">
            <v>256.94924615475611</v>
          </cell>
        </row>
        <row r="92">
          <cell r="A92" t="str">
            <v xml:space="preserve">      ISP</v>
          </cell>
          <cell r="B92">
            <v>3125.9340000000002</v>
          </cell>
          <cell r="C92">
            <v>2991.3420000000001</v>
          </cell>
          <cell r="D92">
            <v>2777.835</v>
          </cell>
          <cell r="E92">
            <v>2740.0710000000004</v>
          </cell>
          <cell r="F92">
            <v>2786.924</v>
          </cell>
          <cell r="G92">
            <v>3068.7870000000003</v>
          </cell>
          <cell r="H92">
            <v>3410.3209999999999</v>
          </cell>
          <cell r="I92">
            <v>3495.1410000000001</v>
          </cell>
          <cell r="J92">
            <v>3545.962</v>
          </cell>
          <cell r="K92">
            <v>3642.1469999999999</v>
          </cell>
          <cell r="L92">
            <v>3297.6849999999999</v>
          </cell>
          <cell r="M92">
            <v>3550.855</v>
          </cell>
          <cell r="N92">
            <v>2793.4719999999998</v>
          </cell>
          <cell r="O92">
            <v>3237.951</v>
          </cell>
          <cell r="P92">
            <v>3498.056544</v>
          </cell>
          <cell r="Q92">
            <v>3727.0448689999998</v>
          </cell>
          <cell r="R92">
            <v>4010.1290710847557</v>
          </cell>
          <cell r="S92">
            <v>4189.1936782015591</v>
          </cell>
          <cell r="T92">
            <v>4247.1973261350986</v>
          </cell>
          <cell r="U92">
            <v>4306.00409357851</v>
          </cell>
          <cell r="V92">
            <v>4365.6251005383947</v>
          </cell>
          <cell r="Z92">
            <v>2793.4719999999998</v>
          </cell>
          <cell r="AA92">
            <v>3237.951</v>
          </cell>
          <cell r="AB92">
            <v>3498.056544</v>
          </cell>
          <cell r="AC92">
            <v>3727.0448689999998</v>
          </cell>
          <cell r="AD92">
            <v>4161.299799684527</v>
          </cell>
          <cell r="AE92">
            <v>4222.3408543143705</v>
          </cell>
          <cell r="AF92">
            <v>4280.803457621394</v>
          </cell>
          <cell r="AG92">
            <v>4340.0755384231279</v>
          </cell>
          <cell r="AH92">
            <v>4400.1683042067625</v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>
            <v>-151.17072859977134</v>
          </cell>
          <cell r="AP92">
            <v>-33.147176112811394</v>
          </cell>
          <cell r="AQ92">
            <v>-33.606131486295453</v>
          </cell>
          <cell r="AR92">
            <v>-34.071444844617872</v>
          </cell>
          <cell r="AS92">
            <v>-34.543203668367823</v>
          </cell>
        </row>
        <row r="93">
          <cell r="A93" t="str">
            <v xml:space="preserve"> Outros</v>
          </cell>
          <cell r="B93">
            <v>7026.3726600000018</v>
          </cell>
          <cell r="C93">
            <v>7027.2729999999992</v>
          </cell>
          <cell r="D93">
            <v>6451.8427499999989</v>
          </cell>
          <cell r="E93">
            <v>6857.6979999999985</v>
          </cell>
          <cell r="F93">
            <v>7152.8530000000001</v>
          </cell>
          <cell r="G93">
            <v>7686.6219999999994</v>
          </cell>
          <cell r="H93">
            <v>8279.3299999999981</v>
          </cell>
          <cell r="I93">
            <v>8782.1049999999996</v>
          </cell>
          <cell r="J93">
            <v>9369.8909999999996</v>
          </cell>
          <cell r="K93">
            <v>9672.5570000000007</v>
          </cell>
          <cell r="L93">
            <v>9036.4990000000016</v>
          </cell>
          <cell r="M93">
            <v>9624.9020000000019</v>
          </cell>
          <cell r="N93">
            <v>10809.697000000006</v>
          </cell>
          <cell r="O93">
            <v>11395.657999999999</v>
          </cell>
          <cell r="P93">
            <v>11767.607456000002</v>
          </cell>
          <cell r="Q93">
            <v>12584.138130999998</v>
          </cell>
          <cell r="R93">
            <v>12741.724741372078</v>
          </cell>
          <cell r="S93">
            <v>13377.114784522619</v>
          </cell>
          <cell r="T93">
            <v>13595.815707283909</v>
          </cell>
          <cell r="U93">
            <v>13828.636115632413</v>
          </cell>
          <cell r="V93">
            <v>14064.404897331407</v>
          </cell>
          <cell r="Z93">
            <v>10809.697000000006</v>
          </cell>
          <cell r="AA93">
            <v>11395.657999999999</v>
          </cell>
          <cell r="AB93">
            <v>11767.607456000002</v>
          </cell>
          <cell r="AC93">
            <v>12584.138130999998</v>
          </cell>
          <cell r="AD93">
            <v>12761.711483910614</v>
          </cell>
          <cell r="AE93">
            <v>13122.736552912807</v>
          </cell>
          <cell r="AF93">
            <v>13321.301025615139</v>
          </cell>
          <cell r="AG93">
            <v>13549.133548417882</v>
          </cell>
          <cell r="AH93">
            <v>13779.822662228969</v>
          </cell>
          <cell r="AK93" t="str">
            <v/>
          </cell>
          <cell r="AL93" t="str">
            <v/>
          </cell>
          <cell r="AM93" t="str">
            <v/>
          </cell>
          <cell r="AN93" t="str">
            <v/>
          </cell>
          <cell r="AO93">
            <v>-19.986742538536419</v>
          </cell>
          <cell r="AP93">
            <v>254.37823160981134</v>
          </cell>
          <cell r="AQ93">
            <v>274.51468166877021</v>
          </cell>
          <cell r="AR93">
            <v>279.50256721453115</v>
          </cell>
          <cell r="AS93">
            <v>284.58223510243806</v>
          </cell>
        </row>
        <row r="94">
          <cell r="A94" t="str">
            <v>2. Impostos correntes s/Rend.e Património</v>
          </cell>
          <cell r="B94">
            <v>15097.955</v>
          </cell>
          <cell r="C94">
            <v>16609.465</v>
          </cell>
          <cell r="D94">
            <v>14995.43</v>
          </cell>
          <cell r="E94">
            <v>19253.893</v>
          </cell>
          <cell r="F94">
            <v>18795.652999999998</v>
          </cell>
          <cell r="G94">
            <v>19274.483</v>
          </cell>
          <cell r="H94">
            <v>18813.937999999998</v>
          </cell>
          <cell r="I94">
            <v>19444.797999999999</v>
          </cell>
          <cell r="J94">
            <v>20678.641</v>
          </cell>
          <cell r="K94">
            <v>20864.922999999999</v>
          </cell>
          <cell r="L94">
            <v>20092.626</v>
          </cell>
          <cell r="M94">
            <v>20784.436000000002</v>
          </cell>
          <cell r="N94">
            <v>25693.064999999999</v>
          </cell>
          <cell r="O94">
            <v>28599.123</v>
          </cell>
          <cell r="P94">
            <v>29486.248</v>
          </cell>
          <cell r="Q94">
            <v>30754.51</v>
          </cell>
          <cell r="R94">
            <v>31377.150342067394</v>
          </cell>
          <cell r="S94">
            <v>30659.569146146227</v>
          </cell>
          <cell r="T94">
            <v>30459.494939280034</v>
          </cell>
          <cell r="U94">
            <v>31924.535520642858</v>
          </cell>
          <cell r="V94">
            <v>33461.787020653181</v>
          </cell>
          <cell r="Z94">
            <v>25693.064999999999</v>
          </cell>
          <cell r="AA94">
            <v>28599.123</v>
          </cell>
          <cell r="AB94">
            <v>29486.248</v>
          </cell>
          <cell r="AC94">
            <v>30754.51</v>
          </cell>
          <cell r="AD94">
            <v>31704.93002479128</v>
          </cell>
          <cell r="AE94">
            <v>31482.197033909921</v>
          </cell>
          <cell r="AF94">
            <v>31287.157010406212</v>
          </cell>
          <cell r="AG94">
            <v>32664.218968104229</v>
          </cell>
          <cell r="AH94">
            <v>34216.875326495043</v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>
            <v>-327.77968272388534</v>
          </cell>
          <cell r="AP94">
            <v>-822.62788776369416</v>
          </cell>
          <cell r="AQ94">
            <v>-827.66207112617849</v>
          </cell>
          <cell r="AR94">
            <v>-739.68344746137154</v>
          </cell>
          <cell r="AS94">
            <v>-755.08830584186217</v>
          </cell>
        </row>
        <row r="95">
          <cell r="A95" t="str">
            <v xml:space="preserve">       IRS</v>
          </cell>
          <cell r="B95">
            <v>9637.2250000000004</v>
          </cell>
          <cell r="C95">
            <v>10508.857</v>
          </cell>
          <cell r="D95">
            <v>9790.2960000000003</v>
          </cell>
          <cell r="E95">
            <v>13119.437</v>
          </cell>
          <cell r="F95">
            <v>13322.323</v>
          </cell>
          <cell r="G95">
            <v>13148.687</v>
          </cell>
          <cell r="H95">
            <v>12629.598</v>
          </cell>
          <cell r="I95">
            <v>12624.550999999999</v>
          </cell>
          <cell r="J95">
            <v>13311.709000000001</v>
          </cell>
          <cell r="K95">
            <v>13579.924999999999</v>
          </cell>
          <cell r="L95">
            <v>13993.547</v>
          </cell>
          <cell r="M95">
            <v>14972.916999999999</v>
          </cell>
          <cell r="N95">
            <v>16911.024000000001</v>
          </cell>
          <cell r="O95">
            <v>18494.873</v>
          </cell>
          <cell r="P95">
            <v>17649.267</v>
          </cell>
          <cell r="Q95">
            <v>19202.037</v>
          </cell>
          <cell r="R95">
            <v>20180.719013256512</v>
          </cell>
          <cell r="S95">
            <v>20241.674310446349</v>
          </cell>
          <cell r="T95">
            <v>20108.810259592079</v>
          </cell>
          <cell r="U95">
            <v>20973.542022732105</v>
          </cell>
          <cell r="V95">
            <v>21865.277081266606</v>
          </cell>
          <cell r="Z95">
            <v>16911.024000000001</v>
          </cell>
          <cell r="AA95">
            <v>18494.873</v>
          </cell>
          <cell r="AB95">
            <v>17649.267</v>
          </cell>
          <cell r="AC95">
            <v>19202.037</v>
          </cell>
          <cell r="AD95">
            <v>20292.395985901556</v>
          </cell>
          <cell r="AE95">
            <v>20137.279781239089</v>
          </cell>
          <cell r="AF95">
            <v>19973.890504163301</v>
          </cell>
          <cell r="AG95">
            <v>20830.239639958716</v>
          </cell>
          <cell r="AH95">
            <v>21713.949238002209</v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>
            <v>-111.67697264504386</v>
          </cell>
          <cell r="AP95">
            <v>104.39452920726035</v>
          </cell>
          <cell r="AQ95">
            <v>134.91975542877844</v>
          </cell>
          <cell r="AR95">
            <v>143.30238277338867</v>
          </cell>
          <cell r="AS95">
            <v>151.32784326439651</v>
          </cell>
        </row>
        <row r="96">
          <cell r="A96" t="str">
            <v xml:space="preserve">       IRC</v>
          </cell>
          <cell r="B96">
            <v>4935.8059999999996</v>
          </cell>
          <cell r="C96">
            <v>5542.6629999999996</v>
          </cell>
          <cell r="D96">
            <v>4623.0230000000001</v>
          </cell>
          <cell r="E96">
            <v>5535.1819999999998</v>
          </cell>
          <cell r="F96">
            <v>4930.5200000000004</v>
          </cell>
          <cell r="G96">
            <v>5613.5789999999997</v>
          </cell>
          <cell r="H96">
            <v>5674.0929999999998</v>
          </cell>
          <cell r="I96">
            <v>6280.875</v>
          </cell>
          <cell r="J96">
            <v>6802.0860000000002</v>
          </cell>
          <cell r="K96">
            <v>6662.1310000000003</v>
          </cell>
          <cell r="L96">
            <v>5540.0529999999999</v>
          </cell>
          <cell r="M96">
            <v>5205.8940000000002</v>
          </cell>
          <cell r="N96">
            <v>8081.6289999999999</v>
          </cell>
          <cell r="O96">
            <v>9256.4560000000001</v>
          </cell>
          <cell r="P96">
            <v>10993.49</v>
          </cell>
          <cell r="Q96">
            <v>10607.201999999999</v>
          </cell>
          <cell r="R96">
            <v>10242.762894674637</v>
          </cell>
          <cell r="S96">
            <v>10278.632022206633</v>
          </cell>
          <cell r="T96">
            <v>10205.208655599772</v>
          </cell>
          <cell r="U96">
            <v>10798.922064484499</v>
          </cell>
          <cell r="V96">
            <v>11437.571019701149</v>
          </cell>
          <cell r="Z96">
            <v>8081.6289999999999</v>
          </cell>
          <cell r="AA96">
            <v>9256.4560000000001</v>
          </cell>
          <cell r="AB96">
            <v>10993.49</v>
          </cell>
          <cell r="AC96">
            <v>10607.201999999999</v>
          </cell>
          <cell r="AD96">
            <v>10455.176747885056</v>
          </cell>
          <cell r="AE96">
            <v>10347.028608276249</v>
          </cell>
          <cell r="AF96">
            <v>10276.443789187981</v>
          </cell>
          <cell r="AG96">
            <v>10750.491908171613</v>
          </cell>
          <cell r="AH96">
            <v>11370.863980936101</v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>
            <v>-212.41385321041889</v>
          </cell>
          <cell r="AP96">
            <v>-68.396586069615296</v>
          </cell>
          <cell r="AQ96">
            <v>-71.235133588208555</v>
          </cell>
          <cell r="AR96">
            <v>48.430156312886538</v>
          </cell>
          <cell r="AS96">
            <v>66.7070387650474</v>
          </cell>
        </row>
        <row r="97">
          <cell r="A97" t="str">
            <v>3. Contribuições Sociais p/ fundos SS</v>
          </cell>
          <cell r="B97">
            <v>21368.326649999999</v>
          </cell>
          <cell r="C97">
            <v>21202.593000000001</v>
          </cell>
          <cell r="D97">
            <v>19142.641</v>
          </cell>
          <cell r="E97">
            <v>20449.678</v>
          </cell>
          <cell r="F97">
            <v>20457.655999999999</v>
          </cell>
          <cell r="G97">
            <v>20783.797999999999</v>
          </cell>
          <cell r="H97">
            <v>21610.273000000001</v>
          </cell>
          <cell r="I97">
            <v>22693.357</v>
          </cell>
          <cell r="J97">
            <v>23859.545999999998</v>
          </cell>
          <cell r="K97">
            <v>25359.715</v>
          </cell>
          <cell r="L97">
            <v>25599.416000000001</v>
          </cell>
          <cell r="M97">
            <v>27333.715</v>
          </cell>
          <cell r="N97">
            <v>29685.178</v>
          </cell>
          <cell r="O97">
            <v>32814.627</v>
          </cell>
          <cell r="P97">
            <v>35882.506000000001</v>
          </cell>
          <cell r="Q97">
            <v>38770.800999999999</v>
          </cell>
          <cell r="R97">
            <v>41085.261440430448</v>
          </cell>
          <cell r="S97">
            <v>42697.515271600416</v>
          </cell>
          <cell r="T97">
            <v>44781.76173436267</v>
          </cell>
          <cell r="U97">
            <v>46920.196667963326</v>
          </cell>
          <cell r="V97">
            <v>49164.700878491305</v>
          </cell>
          <cell r="Z97">
            <v>29685.178</v>
          </cell>
          <cell r="AA97">
            <v>32814.627</v>
          </cell>
          <cell r="AB97">
            <v>35882.506000000001</v>
          </cell>
          <cell r="AC97">
            <v>38770.800999999999</v>
          </cell>
          <cell r="AD97">
            <v>41386.8280066234</v>
          </cell>
          <cell r="AE97">
            <v>43421.628615301546</v>
          </cell>
          <cell r="AF97">
            <v>45543.166808526759</v>
          </cell>
          <cell r="AG97">
            <v>47717.442721901891</v>
          </cell>
          <cell r="AH97">
            <v>49999.549117513874</v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>
            <v>-301.56656619295245</v>
          </cell>
          <cell r="AP97">
            <v>-724.11334370113036</v>
          </cell>
          <cell r="AQ97">
            <v>-761.40507416408946</v>
          </cell>
          <cell r="AR97">
            <v>-797.24605393856473</v>
          </cell>
          <cell r="AS97">
            <v>-834.84823902256903</v>
          </cell>
        </row>
        <row r="98">
          <cell r="A98" t="str">
            <v>Das quais: efectivas</v>
          </cell>
          <cell r="B98">
            <v>15462.43065</v>
          </cell>
          <cell r="C98">
            <v>15672.04</v>
          </cell>
          <cell r="D98">
            <v>14621.414000000001</v>
          </cell>
          <cell r="E98">
            <v>15139.008</v>
          </cell>
          <cell r="F98">
            <v>15575.965</v>
          </cell>
          <cell r="G98">
            <v>16182.228999999999</v>
          </cell>
          <cell r="H98">
            <v>16914.116000000002</v>
          </cell>
          <cell r="I98">
            <v>17955.289000000001</v>
          </cell>
          <cell r="J98">
            <v>19131.394</v>
          </cell>
          <cell r="K98">
            <v>20601.915000000001</v>
          </cell>
          <cell r="L98">
            <v>20942.932000000001</v>
          </cell>
          <cell r="M98">
            <v>22470.762999999999</v>
          </cell>
          <cell r="N98">
            <v>24785.239000000001</v>
          </cell>
          <cell r="O98">
            <v>27720.526000000002</v>
          </cell>
          <cell r="P98">
            <v>30452.027999999998</v>
          </cell>
          <cell r="Q98">
            <v>33045.534</v>
          </cell>
          <cell r="R98">
            <v>35059.128110738238</v>
          </cell>
          <cell r="S98">
            <v>36594.142031422656</v>
          </cell>
          <cell r="T98">
            <v>38380.457010213526</v>
          </cell>
          <cell r="U98">
            <v>40213.214518170629</v>
          </cell>
          <cell r="V98">
            <v>42136.879287600859</v>
          </cell>
          <cell r="Z98">
            <v>24785.239000000001</v>
          </cell>
          <cell r="AA98">
            <v>27720.526000000002</v>
          </cell>
          <cell r="AB98">
            <v>30452.027999999998</v>
          </cell>
          <cell r="AC98">
            <v>33045.534</v>
          </cell>
          <cell r="AD98">
            <v>35274.242925028819</v>
          </cell>
          <cell r="AE98">
            <v>37008.515765526099</v>
          </cell>
          <cell r="AF98">
            <v>38816.715567995219</v>
          </cell>
          <cell r="AG98">
            <v>40669.864037501735</v>
          </cell>
          <cell r="AH98">
            <v>42614.917063805646</v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>
            <v>-215.1148142905804</v>
          </cell>
          <cell r="AP98">
            <v>-414.37373410344298</v>
          </cell>
          <cell r="AQ98">
            <v>-436.25855778169353</v>
          </cell>
          <cell r="AR98">
            <v>-456.64951933110569</v>
          </cell>
          <cell r="AS98">
            <v>-478.0377762047865</v>
          </cell>
        </row>
        <row r="99">
          <cell r="A99" t="str">
            <v>4. Vendas</v>
          </cell>
          <cell r="B99">
            <v>6758.0360000000001</v>
          </cell>
          <cell r="C99">
            <v>6579.607</v>
          </cell>
          <cell r="D99">
            <v>6707.9669999999996</v>
          </cell>
          <cell r="E99">
            <v>6735.6570000000002</v>
          </cell>
          <cell r="F99">
            <v>6606.4579999999996</v>
          </cell>
          <cell r="G99">
            <v>6719.3739999999998</v>
          </cell>
          <cell r="H99">
            <v>6822.0469999999996</v>
          </cell>
          <cell r="I99">
            <v>6898.3770000000004</v>
          </cell>
          <cell r="J99">
            <v>7170.7380000000003</v>
          </cell>
          <cell r="K99">
            <v>7378.1949999999997</v>
          </cell>
          <cell r="L99">
            <v>6475.1620000000003</v>
          </cell>
          <cell r="M99">
            <v>6913.2870000000003</v>
          </cell>
          <cell r="N99">
            <v>7753.9870000000001</v>
          </cell>
          <cell r="O99">
            <v>8223.5380000000005</v>
          </cell>
          <cell r="P99">
            <v>9149.5319999999992</v>
          </cell>
          <cell r="Q99">
            <v>8952.1970000000001</v>
          </cell>
          <cell r="R99">
            <v>9169.2159108611213</v>
          </cell>
          <cell r="S99">
            <v>9514.1706576676388</v>
          </cell>
          <cell r="T99">
            <v>9704.4540708209915</v>
          </cell>
          <cell r="U99">
            <v>9898.5431522374111</v>
          </cell>
          <cell r="V99">
            <v>10096.514015282159</v>
          </cell>
          <cell r="Z99">
            <v>7753.9870000000001</v>
          </cell>
          <cell r="AA99">
            <v>8223.5380000000005</v>
          </cell>
          <cell r="AB99">
            <v>9149.5319999999992</v>
          </cell>
          <cell r="AC99">
            <v>8952.1970000000001</v>
          </cell>
          <cell r="AD99">
            <v>9545.0012677279028</v>
          </cell>
          <cell r="AE99">
            <v>9735.9012930824611</v>
          </cell>
          <cell r="AF99">
            <v>9930.619318944111</v>
          </cell>
          <cell r="AG99">
            <v>10129.231705322993</v>
          </cell>
          <cell r="AH99">
            <v>10331.816339429453</v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>
            <v>-375.78535686678151</v>
          </cell>
          <cell r="AP99">
            <v>-221.73063541482225</v>
          </cell>
          <cell r="AQ99">
            <v>-226.16524812311945</v>
          </cell>
          <cell r="AR99">
            <v>-230.68855308558159</v>
          </cell>
          <cell r="AS99">
            <v>-235.30232414729471</v>
          </cell>
        </row>
        <row r="100">
          <cell r="A100" t="str">
            <v>5. Outra Receita Corrente</v>
          </cell>
          <cell r="B100">
            <v>3824.2780000000002</v>
          </cell>
          <cell r="C100">
            <v>4180.217353</v>
          </cell>
          <cell r="D100">
            <v>4981.3779699999996</v>
          </cell>
          <cell r="E100">
            <v>5048.08</v>
          </cell>
          <cell r="F100">
            <v>4991.3</v>
          </cell>
          <cell r="G100">
            <v>4291.2449999999999</v>
          </cell>
          <cell r="H100">
            <v>4174.4960000000001</v>
          </cell>
          <cell r="I100">
            <v>4156.8109999999997</v>
          </cell>
          <cell r="J100">
            <v>4334.2370000000001</v>
          </cell>
          <cell r="K100">
            <v>4709.9790000000003</v>
          </cell>
          <cell r="L100">
            <v>4667.8629999999994</v>
          </cell>
          <cell r="M100">
            <v>6217.7730000000001</v>
          </cell>
          <cell r="N100">
            <v>5061.5840000000007</v>
          </cell>
          <cell r="O100">
            <v>5400.9949999999999</v>
          </cell>
          <cell r="P100">
            <v>5984.6095569999998</v>
          </cell>
          <cell r="Q100">
            <v>6174.6785330000002</v>
          </cell>
          <cell r="R100">
            <v>9118.1101945535102</v>
          </cell>
          <cell r="S100">
            <v>8323.4721289073186</v>
          </cell>
          <cell r="T100">
            <v>8683.7944246269399</v>
          </cell>
          <cell r="U100">
            <v>9065.8281334682179</v>
          </cell>
          <cell r="V100">
            <v>9463.428159477724</v>
          </cell>
          <cell r="Z100">
            <v>5061.5840000000007</v>
          </cell>
          <cell r="AA100">
            <v>5400.9949999999999</v>
          </cell>
          <cell r="AB100">
            <v>5984.6095569999998</v>
          </cell>
          <cell r="AC100">
            <v>6174.6785330000002</v>
          </cell>
          <cell r="AD100">
            <v>7473.5522672332991</v>
          </cell>
          <cell r="AE100">
            <v>7780.3763874299202</v>
          </cell>
          <cell r="AF100">
            <v>8075.3196626064046</v>
          </cell>
          <cell r="AG100">
            <v>8427.2520288737742</v>
          </cell>
          <cell r="AH100">
            <v>8793.3981620582235</v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>
            <v>1644.5579273202111</v>
          </cell>
          <cell r="AP100">
            <v>543.09574147739841</v>
          </cell>
          <cell r="AQ100">
            <v>608.47476202053531</v>
          </cell>
          <cell r="AR100">
            <v>638.57610459444368</v>
          </cell>
          <cell r="AS100">
            <v>670.02999741950043</v>
          </cell>
        </row>
        <row r="101">
          <cell r="A101" t="str">
            <v>6. Total das Receitas Correntes (1+2+3+4+5)</v>
          </cell>
          <cell r="B101">
            <v>70884.936310000005</v>
          </cell>
          <cell r="C101">
            <v>72997.278353000002</v>
          </cell>
          <cell r="D101">
            <v>69172.505719999986</v>
          </cell>
          <cell r="E101">
            <v>74890.034</v>
          </cell>
          <cell r="F101">
            <v>75573.284</v>
          </cell>
          <cell r="G101">
            <v>77276.274999999994</v>
          </cell>
          <cell r="H101">
            <v>78984.56700000001</v>
          </cell>
          <cell r="I101">
            <v>82379.409</v>
          </cell>
          <cell r="J101">
            <v>86914.37999999999</v>
          </cell>
          <cell r="K101">
            <v>90553.653999999995</v>
          </cell>
          <cell r="L101">
            <v>86110.7</v>
          </cell>
          <cell r="M101">
            <v>93713.789000000004</v>
          </cell>
          <cell r="N101">
            <v>104706.13499999999</v>
          </cell>
          <cell r="O101">
            <v>113763.43100000001</v>
          </cell>
          <cell r="P101">
            <v>122069.44855700001</v>
          </cell>
          <cell r="Q101">
            <v>129165.92853299998</v>
          </cell>
          <cell r="R101">
            <v>137200.58764604098</v>
          </cell>
          <cell r="S101">
            <v>139612.35566109861</v>
          </cell>
          <cell r="T101">
            <v>142866.03138491311</v>
          </cell>
          <cell r="U101">
            <v>147925.06184854763</v>
          </cell>
          <cell r="V101">
            <v>153192.77630843062</v>
          </cell>
          <cell r="Z101">
            <v>104706.13499999999</v>
          </cell>
          <cell r="AA101">
            <v>113763.43100000001</v>
          </cell>
          <cell r="AB101">
            <v>122069.44855700001</v>
          </cell>
          <cell r="AC101">
            <v>129165.92853299998</v>
          </cell>
          <cell r="AD101">
            <v>136662.80801473247</v>
          </cell>
          <cell r="AE101">
            <v>140431.37101910074</v>
          </cell>
          <cell r="AF101">
            <v>143587.58300736986</v>
          </cell>
          <cell r="AG101">
            <v>148558.13568982505</v>
          </cell>
          <cell r="AH101">
            <v>153840.99690243407</v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>
            <v>537.77963130851276</v>
          </cell>
          <cell r="AP101">
            <v>-819.01535800212878</v>
          </cell>
          <cell r="AQ101">
            <v>-721.55162245675456</v>
          </cell>
          <cell r="AR101">
            <v>-633.07384127742262</v>
          </cell>
          <cell r="AS101">
            <v>-648.22059400344733</v>
          </cell>
        </row>
        <row r="102">
          <cell r="A102" t="str">
            <v>7. Consumo Intermédio</v>
          </cell>
          <cell r="B102">
            <v>10507.09</v>
          </cell>
          <cell r="C102">
            <v>10539.949000000001</v>
          </cell>
          <cell r="D102">
            <v>9580.6540000000005</v>
          </cell>
          <cell r="E102">
            <v>9482.607</v>
          </cell>
          <cell r="F102">
            <v>9743.6119999999992</v>
          </cell>
          <cell r="G102">
            <v>9905.6720000000005</v>
          </cell>
          <cell r="H102">
            <v>10269.066999999999</v>
          </cell>
          <cell r="I102">
            <v>10484.445</v>
          </cell>
          <cell r="J102">
            <v>10746.985000000001</v>
          </cell>
          <cell r="K102">
            <v>10917.323</v>
          </cell>
          <cell r="L102">
            <v>10922.89</v>
          </cell>
          <cell r="M102">
            <v>11965.52</v>
          </cell>
          <cell r="N102">
            <v>13156.161</v>
          </cell>
          <cell r="O102">
            <v>14025.937</v>
          </cell>
          <cell r="P102">
            <v>15076.206</v>
          </cell>
          <cell r="Q102">
            <v>15722.994000000001</v>
          </cell>
          <cell r="R102">
            <v>17312.594600967153</v>
          </cell>
          <cell r="S102">
            <v>16332.665166634739</v>
          </cell>
          <cell r="T102">
            <v>16570.822516146367</v>
          </cell>
          <cell r="U102">
            <v>16910.065436693589</v>
          </cell>
          <cell r="V102">
            <v>17256.328009758483</v>
          </cell>
          <cell r="Z102">
            <v>13156.161</v>
          </cell>
          <cell r="AA102">
            <v>14025.937</v>
          </cell>
          <cell r="AB102">
            <v>15076.206</v>
          </cell>
          <cell r="AC102">
            <v>15722.994000000001</v>
          </cell>
          <cell r="AD102">
            <v>16683.45347440417</v>
          </cell>
          <cell r="AE102">
            <v>16949.087998619241</v>
          </cell>
          <cell r="AF102">
            <v>17199.57380248038</v>
          </cell>
          <cell r="AG102">
            <v>17551.391759693237</v>
          </cell>
          <cell r="AH102">
            <v>17910.480871521504</v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>
            <v>629.14112656298312</v>
          </cell>
          <cell r="AP102">
            <v>-616.42283198450241</v>
          </cell>
          <cell r="AQ102">
            <v>-628.75128633401255</v>
          </cell>
          <cell r="AR102">
            <v>-641.32632299964826</v>
          </cell>
          <cell r="AS102">
            <v>-654.15286176302106</v>
          </cell>
        </row>
        <row r="103">
          <cell r="A103" t="str">
            <v>8. Despesas com Pessoal</v>
          </cell>
          <cell r="B103">
            <v>24578.666000000001</v>
          </cell>
          <cell r="C103">
            <v>22584.815999999999</v>
          </cell>
          <cell r="D103">
            <v>19657.2</v>
          </cell>
          <cell r="E103">
            <v>21286.723999999998</v>
          </cell>
          <cell r="F103">
            <v>20484.991000000002</v>
          </cell>
          <cell r="G103">
            <v>20333.759999999998</v>
          </cell>
          <cell r="H103">
            <v>20910.537</v>
          </cell>
          <cell r="I103">
            <v>21402.856</v>
          </cell>
          <cell r="J103">
            <v>22040.262999999999</v>
          </cell>
          <cell r="K103">
            <v>23151.569</v>
          </cell>
          <cell r="L103">
            <v>23937.006000000001</v>
          </cell>
          <cell r="M103">
            <v>25042.370999999999</v>
          </cell>
          <cell r="N103">
            <v>25976.561000000002</v>
          </cell>
          <cell r="O103">
            <v>27820.394</v>
          </cell>
          <cell r="P103">
            <v>30321.564999999999</v>
          </cell>
          <cell r="Q103">
            <v>32611.777999999998</v>
          </cell>
          <cell r="R103">
            <v>34293.339577459905</v>
          </cell>
          <cell r="S103">
            <v>35480.430612273711</v>
          </cell>
          <cell r="T103">
            <v>36707.77022669591</v>
          </cell>
          <cell r="U103">
            <v>37775.966340292762</v>
          </cell>
          <cell r="V103">
            <v>38875.246960795273</v>
          </cell>
          <cell r="Z103">
            <v>25976.561000000002</v>
          </cell>
          <cell r="AA103">
            <v>27820.394</v>
          </cell>
          <cell r="AB103">
            <v>30321.564999999999</v>
          </cell>
          <cell r="AC103">
            <v>32611.777999999998</v>
          </cell>
          <cell r="AD103">
            <v>34707.480880093106</v>
          </cell>
          <cell r="AE103">
            <v>35202.84800232503</v>
          </cell>
          <cell r="AF103">
            <v>36429.63245152733</v>
          </cell>
          <cell r="AG103">
            <v>37489.734755866768</v>
          </cell>
          <cell r="AH103">
            <v>38580.686037262494</v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>
            <v>-414.14130263320112</v>
          </cell>
          <cell r="AP103">
            <v>277.58260994868033</v>
          </cell>
          <cell r="AQ103">
            <v>278.13777516857954</v>
          </cell>
          <cell r="AR103">
            <v>286.23158442599379</v>
          </cell>
          <cell r="AS103">
            <v>294.56092353277927</v>
          </cell>
        </row>
        <row r="104">
          <cell r="A104" t="str">
            <v>9. Prestações sociais</v>
          </cell>
          <cell r="B104">
            <v>33846.381000000001</v>
          </cell>
          <cell r="C104">
            <v>33728.089</v>
          </cell>
          <cell r="D104">
            <v>33401.682000000001</v>
          </cell>
          <cell r="E104">
            <v>35182.303</v>
          </cell>
          <cell r="F104">
            <v>34515.786</v>
          </cell>
          <cell r="G104">
            <v>35106.745999999999</v>
          </cell>
          <cell r="H104">
            <v>35570.985999999997</v>
          </cell>
          <cell r="I104">
            <v>36115.58</v>
          </cell>
          <cell r="J104">
            <v>37359.991000000002</v>
          </cell>
          <cell r="K104">
            <v>38955.457999999999</v>
          </cell>
          <cell r="L104">
            <v>40339.364999999998</v>
          </cell>
          <cell r="M104">
            <v>41868.989000000001</v>
          </cell>
          <cell r="N104">
            <v>45011.656000000003</v>
          </cell>
          <cell r="O104">
            <v>46963.228000000003</v>
          </cell>
          <cell r="P104">
            <v>52143.206999999995</v>
          </cell>
          <cell r="Q104">
            <v>55197.642</v>
          </cell>
          <cell r="R104">
            <v>58278.625636072647</v>
          </cell>
          <cell r="S104">
            <v>60322.866724628147</v>
          </cell>
          <cell r="T104">
            <v>61970.448678792425</v>
          </cell>
          <cell r="U104">
            <v>63414.415095336648</v>
          </cell>
          <cell r="V104">
            <v>64873.593975546682</v>
          </cell>
          <cell r="Z104">
            <v>45011.656000000003</v>
          </cell>
          <cell r="AA104">
            <v>46963.228000000003</v>
          </cell>
          <cell r="AB104">
            <v>52143.206999999995</v>
          </cell>
          <cell r="AC104">
            <v>55197.642</v>
          </cell>
          <cell r="AD104">
            <v>58588.78923870212</v>
          </cell>
          <cell r="AE104">
            <v>60131.950383379612</v>
          </cell>
          <cell r="AF104">
            <v>61777.697647332214</v>
          </cell>
          <cell r="AG104">
            <v>63223.233733272362</v>
          </cell>
          <cell r="AH104">
            <v>64684.430071957264</v>
          </cell>
          <cell r="AK104" t="str">
            <v/>
          </cell>
          <cell r="AL104" t="str">
            <v/>
          </cell>
          <cell r="AM104" t="str">
            <v/>
          </cell>
          <cell r="AN104" t="str">
            <v/>
          </cell>
          <cell r="AO104">
            <v>-310.16360262947273</v>
          </cell>
          <cell r="AP104">
            <v>190.9163412485359</v>
          </cell>
          <cell r="AQ104">
            <v>192.75103146021138</v>
          </cell>
          <cell r="AR104">
            <v>191.18136206428608</v>
          </cell>
          <cell r="AS104">
            <v>189.16390358941862</v>
          </cell>
        </row>
        <row r="105">
          <cell r="A105" t="str">
            <v>Das quais: em espécie</v>
          </cell>
          <cell r="B105">
            <v>3968.1930000000002</v>
          </cell>
          <cell r="C105">
            <v>3482.7530000000002</v>
          </cell>
          <cell r="D105">
            <v>3420.54</v>
          </cell>
          <cell r="E105">
            <v>3329.6750000000002</v>
          </cell>
          <cell r="F105">
            <v>3338.864</v>
          </cell>
          <cell r="G105">
            <v>3386.16</v>
          </cell>
          <cell r="H105">
            <v>3416.56</v>
          </cell>
          <cell r="I105">
            <v>3537.48</v>
          </cell>
          <cell r="J105">
            <v>3782.3719999999998</v>
          </cell>
          <cell r="K105">
            <v>4156.277</v>
          </cell>
          <cell r="L105">
            <v>4028.4720000000002</v>
          </cell>
          <cell r="M105">
            <v>4295.6360000000004</v>
          </cell>
          <cell r="N105">
            <v>4715.2139999999999</v>
          </cell>
          <cell r="O105">
            <v>4844.4780000000001</v>
          </cell>
          <cell r="P105">
            <v>5757.482</v>
          </cell>
          <cell r="Q105">
            <v>5918.165</v>
          </cell>
          <cell r="R105">
            <v>5921.991625136734</v>
          </cell>
          <cell r="S105">
            <v>6075.6549215305986</v>
          </cell>
          <cell r="T105">
            <v>6288.3028437841695</v>
          </cell>
          <cell r="U105">
            <v>6508.393443316615</v>
          </cell>
          <cell r="V105">
            <v>6736.1872138326962</v>
          </cell>
          <cell r="Z105">
            <v>4715.2139999999999</v>
          </cell>
          <cell r="AA105">
            <v>4844.4780000000001</v>
          </cell>
          <cell r="AB105">
            <v>5757.482</v>
          </cell>
          <cell r="AC105">
            <v>5918.165</v>
          </cell>
          <cell r="AD105">
            <v>6260.159040777563</v>
          </cell>
          <cell r="AE105">
            <v>6484.6725345188415</v>
          </cell>
          <cell r="AF105">
            <v>6711.6360732270005</v>
          </cell>
          <cell r="AG105">
            <v>6946.5433357899446</v>
          </cell>
          <cell r="AH105">
            <v>7189.6723525425923</v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>
            <v>-338.16741564082895</v>
          </cell>
          <cell r="AP105">
            <v>-409.01761298824294</v>
          </cell>
          <cell r="AQ105">
            <v>-423.333229442831</v>
          </cell>
          <cell r="AR105">
            <v>-438.1498924733296</v>
          </cell>
          <cell r="AS105">
            <v>-453.48513870989609</v>
          </cell>
        </row>
        <row r="106">
          <cell r="A106" t="str">
            <v xml:space="preserve">10. Juros </v>
          </cell>
          <cell r="B106">
            <v>5245.4750000000004</v>
          </cell>
          <cell r="C106">
            <v>7521.5604699999994</v>
          </cell>
          <cell r="D106">
            <v>8136.9454399999995</v>
          </cell>
          <cell r="E106">
            <v>8139.2529999999997</v>
          </cell>
          <cell r="F106">
            <v>8334.3639999999996</v>
          </cell>
          <cell r="G106">
            <v>8132.8389989999996</v>
          </cell>
          <cell r="H106">
            <v>7633.3050000000003</v>
          </cell>
          <cell r="I106">
            <v>7299.3710000000001</v>
          </cell>
          <cell r="J106">
            <v>6805.8459999999995</v>
          </cell>
          <cell r="K106">
            <v>6226.933</v>
          </cell>
          <cell r="L106">
            <v>5697.1260000000002</v>
          </cell>
          <cell r="M106">
            <v>5117.7790000000005</v>
          </cell>
          <cell r="N106">
            <v>4608.0190000000002</v>
          </cell>
          <cell r="O106">
            <v>5553.2910000000002</v>
          </cell>
          <cell r="P106">
            <v>5934.7889999999998</v>
          </cell>
          <cell r="Q106">
            <v>5964.5420000000004</v>
          </cell>
          <cell r="R106">
            <v>6254.3077407568717</v>
          </cell>
          <cell r="S106">
            <v>6113.7744130211677</v>
          </cell>
          <cell r="T106">
            <v>7171.738261767573</v>
          </cell>
          <cell r="U106">
            <v>7458.6077922382765</v>
          </cell>
          <cell r="V106">
            <v>7756.9521039278079</v>
          </cell>
          <cell r="Z106">
            <v>4608.0190000000002</v>
          </cell>
          <cell r="AA106">
            <v>5553.2910000000002</v>
          </cell>
          <cell r="AB106">
            <v>5934.7889999999998</v>
          </cell>
          <cell r="AC106">
            <v>5964.5420000000004</v>
          </cell>
          <cell r="AD106">
            <v>6640.2118453770227</v>
          </cell>
          <cell r="AE106">
            <v>7148.1748048503341</v>
          </cell>
          <cell r="AF106">
            <v>7434.1017970443481</v>
          </cell>
          <cell r="AG106">
            <v>7731.4658689261223</v>
          </cell>
          <cell r="AH106">
            <v>8040.7245036831673</v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>
            <v>-385.90410462015097</v>
          </cell>
          <cell r="AP106">
            <v>-1034.4003918291664</v>
          </cell>
          <cell r="AQ106">
            <v>-262.36353527677511</v>
          </cell>
          <cell r="AR106">
            <v>-272.85807668784582</v>
          </cell>
          <cell r="AS106">
            <v>-283.7723997553594</v>
          </cell>
        </row>
        <row r="107">
          <cell r="A107" t="str">
            <v>11. Subsídios</v>
          </cell>
          <cell r="B107">
            <v>1295.421</v>
          </cell>
          <cell r="C107">
            <v>1164.088</v>
          </cell>
          <cell r="D107">
            <v>970.53015999999991</v>
          </cell>
          <cell r="E107">
            <v>934.51499999999999</v>
          </cell>
          <cell r="F107">
            <v>1139.472</v>
          </cell>
          <cell r="G107">
            <v>992.4</v>
          </cell>
          <cell r="H107">
            <v>915.98800000000006</v>
          </cell>
          <cell r="I107">
            <v>806.322</v>
          </cell>
          <cell r="J107">
            <v>781.48500000000001</v>
          </cell>
          <cell r="K107">
            <v>949.89</v>
          </cell>
          <cell r="L107">
            <v>3672.8539999999998</v>
          </cell>
          <cell r="M107">
            <v>4255.7960000000003</v>
          </cell>
          <cell r="N107">
            <v>2745.8980000000001</v>
          </cell>
          <cell r="O107">
            <v>2017.155</v>
          </cell>
          <cell r="P107">
            <v>1885.7439999999999</v>
          </cell>
          <cell r="Q107">
            <v>1718.498</v>
          </cell>
          <cell r="R107">
            <v>1612.8871598194332</v>
          </cell>
          <cell r="S107">
            <v>1660.0698775637129</v>
          </cell>
          <cell r="T107">
            <v>1689.9760243705468</v>
          </cell>
          <cell r="U107">
            <v>1722.3093609002815</v>
          </cell>
          <cell r="V107">
            <v>1755.2385316796849</v>
          </cell>
          <cell r="Z107">
            <v>2745.8980000000001</v>
          </cell>
          <cell r="AA107">
            <v>2017.155</v>
          </cell>
          <cell r="AB107">
            <v>1885.7439999999999</v>
          </cell>
          <cell r="AC107">
            <v>1718.498</v>
          </cell>
          <cell r="AD107">
            <v>1441.2902526307985</v>
          </cell>
          <cell r="AE107">
            <v>1426.9310619666071</v>
          </cell>
          <cell r="AF107">
            <v>1452.4826745616497</v>
          </cell>
          <cell r="AG107">
            <v>1480.3557354695661</v>
          </cell>
          <cell r="AH107">
            <v>1508.7453466227653</v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>
            <v>171.59690718863476</v>
          </cell>
          <cell r="AP107">
            <v>233.1388155971058</v>
          </cell>
          <cell r="AQ107">
            <v>237.49334980889716</v>
          </cell>
          <cell r="AR107">
            <v>241.95362543071542</v>
          </cell>
          <cell r="AS107">
            <v>246.49318505691963</v>
          </cell>
        </row>
        <row r="108">
          <cell r="A108" t="str">
            <v>12. Outra Despesa Corrente</v>
          </cell>
          <cell r="B108">
            <v>4971.8200000000006</v>
          </cell>
          <cell r="C108">
            <v>4976.5144999999993</v>
          </cell>
          <cell r="D108">
            <v>4521.2413100000012</v>
          </cell>
          <cell r="E108">
            <v>4720.2060000000001</v>
          </cell>
          <cell r="F108">
            <v>4774.1819999999998</v>
          </cell>
          <cell r="G108">
            <v>4562.621999</v>
          </cell>
          <cell r="H108">
            <v>4645.53</v>
          </cell>
          <cell r="I108">
            <v>4360.3029999999999</v>
          </cell>
          <cell r="J108">
            <v>4824.3060000000005</v>
          </cell>
          <cell r="K108">
            <v>4848.4769999999999</v>
          </cell>
          <cell r="L108">
            <v>5260.6910000000007</v>
          </cell>
          <cell r="M108">
            <v>6008.3200000000006</v>
          </cell>
          <cell r="N108">
            <v>6522.8779999999997</v>
          </cell>
          <cell r="O108">
            <v>6509.9189999999999</v>
          </cell>
          <cell r="P108">
            <v>7407.076</v>
          </cell>
          <cell r="Q108">
            <v>7869.6239999999998</v>
          </cell>
          <cell r="R108">
            <v>9807.4546615361778</v>
          </cell>
          <cell r="S108">
            <v>8163.8952728205995</v>
          </cell>
          <cell r="T108">
            <v>8282.9384075465441</v>
          </cell>
          <cell r="U108">
            <v>8452.5092428717617</v>
          </cell>
          <cell r="V108">
            <v>8625.5888569187118</v>
          </cell>
          <cell r="Z108">
            <v>6522.8779999999997</v>
          </cell>
          <cell r="AA108">
            <v>6509.9189999999999</v>
          </cell>
          <cell r="AB108">
            <v>7407.076</v>
          </cell>
          <cell r="AC108">
            <v>7869.6239999999998</v>
          </cell>
          <cell r="AD108">
            <v>9201.6354798753837</v>
          </cell>
          <cell r="AE108">
            <v>9292.1442371775393</v>
          </cell>
          <cell r="AF108">
            <v>9429.4702272972463</v>
          </cell>
          <cell r="AG108">
            <v>9622.3504180930559</v>
          </cell>
          <cell r="AH108">
            <v>9819.2169303740466</v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>
            <v>605.81918166079413</v>
          </cell>
          <cell r="AP108">
            <v>-1128.2489643569397</v>
          </cell>
          <cell r="AQ108">
            <v>-1146.5318197507022</v>
          </cell>
          <cell r="AR108">
            <v>-1169.8411752212942</v>
          </cell>
          <cell r="AS108">
            <v>-1193.6280734553347</v>
          </cell>
        </row>
        <row r="109">
          <cell r="A109" t="str">
            <v>13. Total Despesa Corrente (7+8+9+10+11+12)</v>
          </cell>
          <cell r="B109">
            <v>80444.853000000017</v>
          </cell>
          <cell r="C109">
            <v>80515.016969999997</v>
          </cell>
          <cell r="D109">
            <v>76268.252909999996</v>
          </cell>
          <cell r="E109">
            <v>79745.607999999993</v>
          </cell>
          <cell r="F109">
            <v>78992.406999999992</v>
          </cell>
          <cell r="G109">
            <v>79034.038997999989</v>
          </cell>
          <cell r="H109">
            <v>79945.412999999986</v>
          </cell>
          <cell r="I109">
            <v>80468.876999999993</v>
          </cell>
          <cell r="J109">
            <v>82558.876000000004</v>
          </cell>
          <cell r="K109">
            <v>85049.650000000009</v>
          </cell>
          <cell r="L109">
            <v>89829.932000000015</v>
          </cell>
          <cell r="M109">
            <v>94258.775000000009</v>
          </cell>
          <cell r="N109">
            <v>98021.172999999995</v>
          </cell>
          <cell r="O109">
            <v>102889.924</v>
          </cell>
          <cell r="P109">
            <v>112768.58700000001</v>
          </cell>
          <cell r="Q109">
            <v>119085.07799999999</v>
          </cell>
          <cell r="R109">
            <v>127559.2093766122</v>
          </cell>
          <cell r="S109">
            <v>128073.70206694209</v>
          </cell>
          <cell r="T109">
            <v>132393.69411531938</v>
          </cell>
          <cell r="U109">
            <v>135733.87326833332</v>
          </cell>
          <cell r="V109">
            <v>139142.94843862666</v>
          </cell>
          <cell r="Z109">
            <v>98021.172999999995</v>
          </cell>
          <cell r="AA109">
            <v>102889.924</v>
          </cell>
          <cell r="AB109">
            <v>112768.58700000001</v>
          </cell>
          <cell r="AC109">
            <v>119085.07799999999</v>
          </cell>
          <cell r="AD109">
            <v>127262.86117108261</v>
          </cell>
          <cell r="AE109">
            <v>130151.13648831836</v>
          </cell>
          <cell r="AF109">
            <v>133722.95860024315</v>
          </cell>
          <cell r="AG109">
            <v>137098.53227132111</v>
          </cell>
          <cell r="AH109">
            <v>140544.28376142125</v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>
            <v>296.3482055295899</v>
          </cell>
          <cell r="AP109">
            <v>-2077.434421376267</v>
          </cell>
          <cell r="AQ109">
            <v>-1329.2644849237695</v>
          </cell>
          <cell r="AR109">
            <v>-1364.6590029877843</v>
          </cell>
          <cell r="AS109">
            <v>-1401.3353227945918</v>
          </cell>
        </row>
        <row r="110">
          <cell r="A110" t="str">
            <v>14. Poupança Bruta (6-13)</v>
          </cell>
          <cell r="B110">
            <v>-9559.9166900000127</v>
          </cell>
          <cell r="C110">
            <v>-7517.7386169999954</v>
          </cell>
          <cell r="D110">
            <v>-7095.7471900000091</v>
          </cell>
          <cell r="E110">
            <v>-4855.5739999999932</v>
          </cell>
          <cell r="F110">
            <v>-3419.1229999999923</v>
          </cell>
          <cell r="G110">
            <v>-1757.7639979999949</v>
          </cell>
          <cell r="H110">
            <v>-960.8459999999759</v>
          </cell>
          <cell r="I110">
            <v>1910.5320000000065</v>
          </cell>
          <cell r="J110">
            <v>4355.5039999999863</v>
          </cell>
          <cell r="K110">
            <v>5504.0039999999863</v>
          </cell>
          <cell r="L110">
            <v>-3719.2320000000182</v>
          </cell>
          <cell r="M110">
            <v>-544.98600000000442</v>
          </cell>
          <cell r="N110">
            <v>6684.9619999999995</v>
          </cell>
          <cell r="O110">
            <v>10873.507000000012</v>
          </cell>
          <cell r="P110">
            <v>9300.8615569999965</v>
          </cell>
          <cell r="Q110">
            <v>10080.85053299999</v>
          </cell>
          <cell r="R110">
            <v>9641.3782694287802</v>
          </cell>
          <cell r="S110">
            <v>11538.653594156523</v>
          </cell>
          <cell r="T110">
            <v>10472.337269593729</v>
          </cell>
          <cell r="U110">
            <v>12191.188580214308</v>
          </cell>
          <cell r="V110">
            <v>14049.827869803965</v>
          </cell>
          <cell r="Z110">
            <v>6684.9619999999995</v>
          </cell>
          <cell r="AA110">
            <v>10873.507000000012</v>
          </cell>
          <cell r="AB110">
            <v>9300.8615569999965</v>
          </cell>
          <cell r="AC110">
            <v>10080.85053299999</v>
          </cell>
          <cell r="AD110">
            <v>9399.9468436498573</v>
          </cell>
          <cell r="AE110">
            <v>10280.234530782385</v>
          </cell>
          <cell r="AF110">
            <v>9864.6244071267138</v>
          </cell>
          <cell r="AG110">
            <v>11459.603418503946</v>
          </cell>
          <cell r="AH110">
            <v>13296.71314101282</v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>
            <v>241.43142577892286</v>
          </cell>
          <cell r="AP110">
            <v>1258.4190633741382</v>
          </cell>
          <cell r="AQ110">
            <v>607.71286246701493</v>
          </cell>
          <cell r="AR110">
            <v>731.58516171036172</v>
          </cell>
          <cell r="AS110">
            <v>753.11472879114444</v>
          </cell>
        </row>
        <row r="111">
          <cell r="A111" t="str">
            <v>15. Receita de capital</v>
          </cell>
          <cell r="B111">
            <v>1902.384</v>
          </cell>
          <cell r="C111">
            <v>1586.2070000000001</v>
          </cell>
          <cell r="D111">
            <v>2678.18</v>
          </cell>
          <cell r="E111">
            <v>1475.8209999999999</v>
          </cell>
          <cell r="F111">
            <v>1223.8240000000001</v>
          </cell>
          <cell r="G111">
            <v>1375.143</v>
          </cell>
          <cell r="H111">
            <v>1014.421</v>
          </cell>
          <cell r="I111">
            <v>680.07100000000003</v>
          </cell>
          <cell r="J111">
            <v>938.65599999999995</v>
          </cell>
          <cell r="K111">
            <v>812.51900000000001</v>
          </cell>
          <cell r="L111">
            <v>1078.9760000000001</v>
          </cell>
          <cell r="M111">
            <v>2664.2220000000002</v>
          </cell>
          <cell r="N111">
            <v>1570.17</v>
          </cell>
          <cell r="O111">
            <v>2907.1750000000002</v>
          </cell>
          <cell r="P111">
            <v>2598.385796</v>
          </cell>
          <cell r="Q111">
            <v>3834.0702497000002</v>
          </cell>
          <cell r="R111">
            <v>8373.2365444585466</v>
          </cell>
          <cell r="S111">
            <v>3133.3095291322225</v>
          </cell>
          <cell r="T111">
            <v>3273.1021376203425</v>
          </cell>
          <cell r="U111">
            <v>3421.4939330260031</v>
          </cell>
          <cell r="V111">
            <v>3576.007256413201</v>
          </cell>
          <cell r="Z111">
            <v>1570.17</v>
          </cell>
          <cell r="AA111">
            <v>2907.1750000000002</v>
          </cell>
          <cell r="AB111">
            <v>2598.385796</v>
          </cell>
          <cell r="AC111">
            <v>3834.0702497000002</v>
          </cell>
          <cell r="AD111">
            <v>6413.8214124746628</v>
          </cell>
          <cell r="AE111">
            <v>6685.3614619806249</v>
          </cell>
          <cell r="AF111">
            <v>6946.2005378161502</v>
          </cell>
          <cell r="AG111">
            <v>7258.8309754609381</v>
          </cell>
          <cell r="AH111">
            <v>7584.2574112710417</v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>
            <v>1959.4151319838838</v>
          </cell>
          <cell r="AP111">
            <v>-3552.0519328484024</v>
          </cell>
          <cell r="AQ111">
            <v>-3673.0984001958077</v>
          </cell>
          <cell r="AR111">
            <v>-3837.337042434935</v>
          </cell>
          <cell r="AS111">
            <v>-4008.2501548578407</v>
          </cell>
        </row>
        <row r="112">
          <cell r="A112" t="str">
            <v xml:space="preserve">16. Total Receita </v>
          </cell>
          <cell r="B112">
            <v>72787.32031000001</v>
          </cell>
          <cell r="C112">
            <v>74583.485352999996</v>
          </cell>
          <cell r="D112">
            <v>71850.685719999979</v>
          </cell>
          <cell r="E112">
            <v>76365.854999999996</v>
          </cell>
          <cell r="F112">
            <v>76797.107999999993</v>
          </cell>
          <cell r="G112">
            <v>78651.417999999991</v>
          </cell>
          <cell r="H112">
            <v>79998.988000000012</v>
          </cell>
          <cell r="I112">
            <v>83059.48</v>
          </cell>
          <cell r="J112">
            <v>87853.035999999993</v>
          </cell>
          <cell r="K112">
            <v>91366.172999999995</v>
          </cell>
          <cell r="L112">
            <v>87189.675999999992</v>
          </cell>
          <cell r="M112">
            <v>96378.010999999999</v>
          </cell>
          <cell r="N112">
            <v>106276.30499999999</v>
          </cell>
          <cell r="O112">
            <v>116670.60600000001</v>
          </cell>
          <cell r="P112">
            <v>124667.83435300001</v>
          </cell>
          <cell r="Q112">
            <v>132999.99878269999</v>
          </cell>
          <cell r="R112">
            <v>145573.82419049952</v>
          </cell>
          <cell r="S112">
            <v>142745.66519023082</v>
          </cell>
          <cell r="T112">
            <v>146139.13352253346</v>
          </cell>
          <cell r="U112">
            <v>151346.55578157364</v>
          </cell>
          <cell r="V112">
            <v>156768.78356484382</v>
          </cell>
          <cell r="Z112">
            <v>106276.30499999999</v>
          </cell>
          <cell r="AA112">
            <v>116670.60600000001</v>
          </cell>
          <cell r="AB112">
            <v>124667.83435300001</v>
          </cell>
          <cell r="AC112">
            <v>132999.99878269999</v>
          </cell>
          <cell r="AD112">
            <v>143076.62942720714</v>
          </cell>
          <cell r="AE112">
            <v>147116.73248108136</v>
          </cell>
          <cell r="AF112">
            <v>150533.78354518602</v>
          </cell>
          <cell r="AG112">
            <v>155816.96666528599</v>
          </cell>
          <cell r="AH112">
            <v>161425.25431370511</v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>
            <v>2497.1947632923839</v>
          </cell>
          <cell r="AP112">
            <v>-4371.0672908505367</v>
          </cell>
          <cell r="AQ112">
            <v>-4394.6500226525532</v>
          </cell>
          <cell r="AR112">
            <v>-4470.4108837123495</v>
          </cell>
          <cell r="AS112">
            <v>-4656.4707488612912</v>
          </cell>
        </row>
        <row r="113">
          <cell r="A113" t="str">
            <v>17. Formação Bruta de Capital Fixo</v>
          </cell>
          <cell r="B113">
            <v>9478.7340000000004</v>
          </cell>
          <cell r="C113">
            <v>6139.7640000000001</v>
          </cell>
          <cell r="D113">
            <v>4158.6450000000004</v>
          </cell>
          <cell r="E113">
            <v>3721.1990000000001</v>
          </cell>
          <cell r="F113">
            <v>3449.2849999999999</v>
          </cell>
          <cell r="G113">
            <v>4042.64</v>
          </cell>
          <cell r="H113">
            <v>2890.0070000000001</v>
          </cell>
          <cell r="I113">
            <v>3497.3270000000002</v>
          </cell>
          <cell r="J113">
            <v>3797.1729999999998</v>
          </cell>
          <cell r="K113">
            <v>3962.058</v>
          </cell>
          <cell r="L113">
            <v>4645.3630000000003</v>
          </cell>
          <cell r="M113">
            <v>5589.308</v>
          </cell>
          <cell r="N113">
            <v>5806.5119999999997</v>
          </cell>
          <cell r="O113">
            <v>6940.1940000000004</v>
          </cell>
          <cell r="P113">
            <v>7880.7839999999997</v>
          </cell>
          <cell r="Q113">
            <v>9167.0139999999992</v>
          </cell>
          <cell r="R113">
            <v>14206.147572672757</v>
          </cell>
          <cell r="S113">
            <v>10342.19959715756</v>
          </cell>
          <cell r="T113">
            <v>10423.252286256931</v>
          </cell>
          <cell r="U113">
            <v>10849.799812816453</v>
          </cell>
          <cell r="V113">
            <v>11176.827074551657</v>
          </cell>
          <cell r="Z113">
            <v>5806.5119999999997</v>
          </cell>
          <cell r="AA113">
            <v>6940.1940000000004</v>
          </cell>
          <cell r="AB113">
            <v>7880.7839999999997</v>
          </cell>
          <cell r="AC113">
            <v>9167.0139999999992</v>
          </cell>
          <cell r="AD113">
            <v>11956.960484307885</v>
          </cell>
          <cell r="AE113">
            <v>12305.549458825357</v>
          </cell>
          <cell r="AF113">
            <v>10991.370138191611</v>
          </cell>
          <cell r="AG113">
            <v>11417.91766475113</v>
          </cell>
          <cell r="AH113">
            <v>11744.944926486334</v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>
            <v>2249.1870883648717</v>
          </cell>
          <cell r="AP113">
            <v>-1963.3498616677971</v>
          </cell>
          <cell r="AQ113">
            <v>-568.11785193467949</v>
          </cell>
          <cell r="AR113">
            <v>-568.11785193467767</v>
          </cell>
          <cell r="AS113">
            <v>-568.11785193467767</v>
          </cell>
        </row>
        <row r="114">
          <cell r="A114" t="str">
            <v>18. Outra Despesa Capital</v>
          </cell>
          <cell r="B114">
            <v>3400.8690000000001</v>
          </cell>
          <cell r="C114">
            <v>1552.74856</v>
          </cell>
          <cell r="D114">
            <v>1877.26223</v>
          </cell>
          <cell r="E114">
            <v>1797.337</v>
          </cell>
          <cell r="F114">
            <v>7106.951</v>
          </cell>
          <cell r="G114">
            <v>3600.7249999999999</v>
          </cell>
          <cell r="H114">
            <v>785.62866000000008</v>
          </cell>
          <cell r="I114">
            <v>4962.8330600000008</v>
          </cell>
          <cell r="J114">
            <v>2369.8119999999999</v>
          </cell>
          <cell r="K114">
            <v>2105.4720000000002</v>
          </cell>
          <cell r="L114">
            <v>4278.2489999999998</v>
          </cell>
          <cell r="M114">
            <v>2646.9769999999999</v>
          </cell>
          <cell r="N114">
            <v>3205.8919999999998</v>
          </cell>
          <cell r="O114">
            <v>3810.77</v>
          </cell>
          <cell r="P114">
            <v>2155.9459999999999</v>
          </cell>
          <cell r="Q114">
            <v>2689.277</v>
          </cell>
          <cell r="R114">
            <v>3682.8685694915202</v>
          </cell>
          <cell r="S114">
            <v>1476.8369729142846</v>
          </cell>
          <cell r="T114">
            <v>1498.371705644161</v>
          </cell>
          <cell r="U114">
            <v>1529.0468271109896</v>
          </cell>
          <cell r="V114">
            <v>1560.3566816277732</v>
          </cell>
          <cell r="Z114">
            <v>3205.8919999999998</v>
          </cell>
          <cell r="AA114">
            <v>3810.77</v>
          </cell>
          <cell r="AB114">
            <v>2155.9459999999999</v>
          </cell>
          <cell r="AC114">
            <v>2689.277</v>
          </cell>
          <cell r="AD114">
            <v>3632.1363760704016</v>
          </cell>
          <cell r="AE114">
            <v>361.78276794729982</v>
          </cell>
          <cell r="AF114">
            <v>367.12945400315618</v>
          </cell>
          <cell r="AG114">
            <v>374.63910250428381</v>
          </cell>
          <cell r="AH114">
            <v>382.30395600696949</v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>
            <v>50.732193421118609</v>
          </cell>
          <cell r="AP114">
            <v>1115.0542049669848</v>
          </cell>
          <cell r="AQ114">
            <v>1131.2422516410047</v>
          </cell>
          <cell r="AR114">
            <v>1154.4077246067059</v>
          </cell>
          <cell r="AS114">
            <v>1178.0527256208038</v>
          </cell>
        </row>
        <row r="115">
          <cell r="A115" t="str">
            <v>19. Total Despesa Capital (17+18)</v>
          </cell>
          <cell r="B115">
            <v>12879.603000000001</v>
          </cell>
          <cell r="C115">
            <v>7692.5125600000001</v>
          </cell>
          <cell r="D115">
            <v>6035.9072300000007</v>
          </cell>
          <cell r="E115">
            <v>5518.5360000000001</v>
          </cell>
          <cell r="F115">
            <v>10556.236000000001</v>
          </cell>
          <cell r="G115">
            <v>7643.3649999999998</v>
          </cell>
          <cell r="H115">
            <v>3675.6356599999999</v>
          </cell>
          <cell r="I115">
            <v>8460.160060000002</v>
          </cell>
          <cell r="J115">
            <v>6166.9849999999997</v>
          </cell>
          <cell r="K115">
            <v>6067.5300000000007</v>
          </cell>
          <cell r="L115">
            <v>8923.612000000001</v>
          </cell>
          <cell r="M115">
            <v>8236.2849999999999</v>
          </cell>
          <cell r="N115">
            <v>9012.4039999999986</v>
          </cell>
          <cell r="O115">
            <v>10750.964</v>
          </cell>
          <cell r="P115">
            <v>10036.73</v>
          </cell>
          <cell r="Q115">
            <v>11856.290999999999</v>
          </cell>
          <cell r="R115">
            <v>17889.016142164277</v>
          </cell>
          <cell r="S115">
            <v>11819.036570071845</v>
          </cell>
          <cell r="T115">
            <v>11921.623991901091</v>
          </cell>
          <cell r="U115">
            <v>12378.846639927442</v>
          </cell>
          <cell r="V115">
            <v>12737.183756179429</v>
          </cell>
          <cell r="Z115">
            <v>9012.4039999999986</v>
          </cell>
          <cell r="AA115">
            <v>10750.964</v>
          </cell>
          <cell r="AB115">
            <v>10036.73</v>
          </cell>
          <cell r="AC115">
            <v>11856.290999999999</v>
          </cell>
          <cell r="AD115">
            <v>15589.096860378286</v>
          </cell>
          <cell r="AE115">
            <v>12667.332226772656</v>
          </cell>
          <cell r="AF115">
            <v>11358.499592194767</v>
          </cell>
          <cell r="AG115">
            <v>11792.556767255413</v>
          </cell>
          <cell r="AH115">
            <v>12127.248882493304</v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>
            <v>2299.9192817859912</v>
          </cell>
          <cell r="AP115">
            <v>-848.29565670081138</v>
          </cell>
          <cell r="AQ115">
            <v>563.12439970632477</v>
          </cell>
          <cell r="AR115">
            <v>586.28987267202865</v>
          </cell>
          <cell r="AS115">
            <v>609.93487368612477</v>
          </cell>
        </row>
        <row r="116">
          <cell r="A116" t="str">
            <v>20. Total Despesa (13+19)</v>
          </cell>
          <cell r="B116">
            <v>93324.45600000002</v>
          </cell>
          <cell r="C116">
            <v>88207.52953</v>
          </cell>
          <cell r="D116">
            <v>82304.160139999993</v>
          </cell>
          <cell r="E116">
            <v>85264.144</v>
          </cell>
          <cell r="F116">
            <v>89548.642999999996</v>
          </cell>
          <cell r="G116">
            <v>86677.403997999994</v>
          </cell>
          <cell r="H116">
            <v>83621.048659999986</v>
          </cell>
          <cell r="I116">
            <v>88929.037060000002</v>
          </cell>
          <cell r="J116">
            <v>88725.861000000004</v>
          </cell>
          <cell r="K116">
            <v>91117.180000000008</v>
          </cell>
          <cell r="L116">
            <v>98753.544000000024</v>
          </cell>
          <cell r="M116">
            <v>102495.06000000001</v>
          </cell>
          <cell r="N116">
            <v>107033.57699999999</v>
          </cell>
          <cell r="O116">
            <v>113640.88800000001</v>
          </cell>
          <cell r="P116">
            <v>122805.31700000001</v>
          </cell>
          <cell r="Q116">
            <v>130941.36899999999</v>
          </cell>
          <cell r="R116">
            <v>145448.22551877648</v>
          </cell>
          <cell r="S116">
            <v>139892.73863701394</v>
          </cell>
          <cell r="T116">
            <v>144315.31810722046</v>
          </cell>
          <cell r="U116">
            <v>148112.71990826077</v>
          </cell>
          <cell r="V116">
            <v>151880.13219480609</v>
          </cell>
          <cell r="Z116">
            <v>107033.57699999999</v>
          </cell>
          <cell r="AA116">
            <v>113640.88800000001</v>
          </cell>
          <cell r="AB116">
            <v>122805.31700000001</v>
          </cell>
          <cell r="AC116">
            <v>130941.36899999999</v>
          </cell>
          <cell r="AD116">
            <v>142851.9580314609</v>
          </cell>
          <cell r="AE116">
            <v>142818.468715091</v>
          </cell>
          <cell r="AF116">
            <v>145081.45819243792</v>
          </cell>
          <cell r="AG116">
            <v>148891.08903857652</v>
          </cell>
          <cell r="AH116">
            <v>152671.53264391454</v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>
            <v>2596.2674873155775</v>
          </cell>
          <cell r="AP116">
            <v>-2925.7300780770602</v>
          </cell>
          <cell r="AQ116">
            <v>-766.14008521745563</v>
          </cell>
          <cell r="AR116">
            <v>-778.36913031575386</v>
          </cell>
          <cell r="AS116">
            <v>-791.40044910844881</v>
          </cell>
        </row>
        <row r="117">
          <cell r="A117" t="str">
            <v>21. Capacid.(+)/Nec.(-) Financ. Líquido (B.9) (16 - 20)</v>
          </cell>
          <cell r="B117">
            <v>-20537.13569000001</v>
          </cell>
          <cell r="C117">
            <v>-13624.044177000003</v>
          </cell>
          <cell r="D117">
            <v>-10453.474420000013</v>
          </cell>
          <cell r="E117">
            <v>-8898.2890000000043</v>
          </cell>
          <cell r="F117">
            <v>-12751.535000000003</v>
          </cell>
          <cell r="G117">
            <v>-8025.9859980000037</v>
          </cell>
          <cell r="H117">
            <v>-3622.0606599999737</v>
          </cell>
          <cell r="I117">
            <v>-5869.5570600000065</v>
          </cell>
          <cell r="J117">
            <v>-872.82500000001164</v>
          </cell>
          <cell r="K117">
            <v>248.99299999998766</v>
          </cell>
          <cell r="L117">
            <v>-11563.868000000031</v>
          </cell>
          <cell r="M117">
            <v>-6117.0490000000136</v>
          </cell>
          <cell r="N117">
            <v>-757.27199999999721</v>
          </cell>
          <cell r="O117">
            <v>3029.718000000008</v>
          </cell>
          <cell r="P117">
            <v>1862.5173530000029</v>
          </cell>
          <cell r="Q117">
            <v>2058.6297826999944</v>
          </cell>
          <cell r="R117">
            <v>125.59867172304075</v>
          </cell>
          <cell r="S117">
            <v>2852.9265532168793</v>
          </cell>
          <cell r="T117">
            <v>1823.8154153130017</v>
          </cell>
          <cell r="U117">
            <v>3233.8358733128698</v>
          </cell>
          <cell r="V117">
            <v>4888.6513700377254</v>
          </cell>
          <cell r="Z117">
            <v>-757.27199999999721</v>
          </cell>
          <cell r="AA117">
            <v>3029.718000000008</v>
          </cell>
          <cell r="AB117">
            <v>1862.5173530000029</v>
          </cell>
          <cell r="AC117">
            <v>2058.6297826999944</v>
          </cell>
          <cell r="AD117">
            <v>224.67139574623434</v>
          </cell>
          <cell r="AE117">
            <v>4298.2637659903558</v>
          </cell>
          <cell r="AF117">
            <v>5452.3253527480992</v>
          </cell>
          <cell r="AG117">
            <v>6925.8776267094654</v>
          </cell>
          <cell r="AH117">
            <v>8753.7216697905678</v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>
            <v>-99.072724023193587</v>
          </cell>
          <cell r="AP117">
            <v>-1445.3372127734765</v>
          </cell>
          <cell r="AQ117">
            <v>-3628.5099374350975</v>
          </cell>
          <cell r="AR117">
            <v>-3692.0417533965956</v>
          </cell>
          <cell r="AS117">
            <v>-3865.0702997528424</v>
          </cell>
        </row>
        <row r="118">
          <cell r="A118" t="str">
            <v>Por memória:</v>
          </cell>
          <cell r="AK118" t="str">
            <v/>
          </cell>
          <cell r="AL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</row>
        <row r="119">
          <cell r="A119" t="str">
            <v>Despesa Corrente Primária</v>
          </cell>
          <cell r="B119">
            <v>75199.378000000012</v>
          </cell>
          <cell r="C119">
            <v>72993.4565</v>
          </cell>
          <cell r="D119">
            <v>68131.30747</v>
          </cell>
          <cell r="E119">
            <v>71606.354999999996</v>
          </cell>
          <cell r="F119">
            <v>70658.042999999991</v>
          </cell>
          <cell r="G119">
            <v>70901.199998999989</v>
          </cell>
          <cell r="H119">
            <v>72312.107999999978</v>
          </cell>
          <cell r="I119">
            <v>73169.505999999994</v>
          </cell>
          <cell r="J119">
            <v>75753.03</v>
          </cell>
          <cell r="K119">
            <v>78822.717000000004</v>
          </cell>
          <cell r="L119">
            <v>84132.806000000011</v>
          </cell>
          <cell r="M119">
            <v>89140.996000000014</v>
          </cell>
          <cell r="N119">
            <v>93413.153999999995</v>
          </cell>
          <cell r="O119">
            <v>97336.633000000002</v>
          </cell>
          <cell r="P119">
            <v>106833.79800000001</v>
          </cell>
          <cell r="Q119">
            <v>113120.53599999999</v>
          </cell>
          <cell r="R119">
            <v>121304.90163585532</v>
          </cell>
          <cell r="S119">
            <v>121959.92765392092</v>
          </cell>
          <cell r="T119">
            <v>125221.9558535518</v>
          </cell>
          <cell r="U119">
            <v>128275.26547609504</v>
          </cell>
          <cell r="V119">
            <v>131385.99633469884</v>
          </cell>
          <cell r="Z119">
            <v>93413.153999999995</v>
          </cell>
          <cell r="AA119">
            <v>97336.633000000002</v>
          </cell>
          <cell r="AB119">
            <v>106833.79800000001</v>
          </cell>
          <cell r="AC119">
            <v>113120.53599999999</v>
          </cell>
          <cell r="AD119">
            <v>120622.64932570558</v>
          </cell>
          <cell r="AE119">
            <v>123002.96168346802</v>
          </cell>
          <cell r="AF119">
            <v>126288.8568031988</v>
          </cell>
          <cell r="AG119">
            <v>129367.06640239498</v>
          </cell>
          <cell r="AH119">
            <v>132503.55925773809</v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>
            <v>682.25231014973542</v>
          </cell>
          <cell r="AP119">
            <v>-1043.034029547096</v>
          </cell>
          <cell r="AQ119">
            <v>-1066.9009496469953</v>
          </cell>
          <cell r="AR119">
            <v>-1091.8009262999403</v>
          </cell>
          <cell r="AS119">
            <v>-1117.5629230392515</v>
          </cell>
        </row>
        <row r="120">
          <cell r="A120" t="str">
            <v xml:space="preserve">Despesa Total Primária </v>
          </cell>
          <cell r="B120">
            <v>88078.981000000014</v>
          </cell>
          <cell r="C120">
            <v>80685.969060000003</v>
          </cell>
          <cell r="D120">
            <v>74167.214699999997</v>
          </cell>
          <cell r="E120">
            <v>77124.891000000003</v>
          </cell>
          <cell r="F120">
            <v>81214.278999999995</v>
          </cell>
          <cell r="G120">
            <v>78544.564998999995</v>
          </cell>
          <cell r="H120">
            <v>75987.743659999978</v>
          </cell>
          <cell r="I120">
            <v>81629.666060000003</v>
          </cell>
          <cell r="J120">
            <v>81920.014999999999</v>
          </cell>
          <cell r="K120">
            <v>84890.247000000003</v>
          </cell>
          <cell r="L120">
            <v>93056.41800000002</v>
          </cell>
          <cell r="M120">
            <v>97377.281000000017</v>
          </cell>
          <cell r="N120">
            <v>102425.55799999999</v>
          </cell>
          <cell r="O120">
            <v>108087.59700000001</v>
          </cell>
          <cell r="P120">
            <v>116870.52800000001</v>
          </cell>
          <cell r="Q120">
            <v>124976.82699999999</v>
          </cell>
          <cell r="R120">
            <v>139193.91777801962</v>
          </cell>
          <cell r="S120">
            <v>133778.96422399278</v>
          </cell>
          <cell r="T120">
            <v>137143.57984545288</v>
          </cell>
          <cell r="U120">
            <v>140654.1121160225</v>
          </cell>
          <cell r="V120">
            <v>144123.18009087828</v>
          </cell>
          <cell r="Z120">
            <v>102425.55799999999</v>
          </cell>
          <cell r="AA120">
            <v>108087.59700000001</v>
          </cell>
          <cell r="AB120">
            <v>116870.52800000001</v>
          </cell>
          <cell r="AC120">
            <v>124976.82699999999</v>
          </cell>
          <cell r="AD120">
            <v>136211.74618608388</v>
          </cell>
          <cell r="AE120">
            <v>135670.29391024067</v>
          </cell>
          <cell r="AF120">
            <v>137647.35639539358</v>
          </cell>
          <cell r="AG120">
            <v>141159.62316965041</v>
          </cell>
          <cell r="AH120">
            <v>144630.80814023138</v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>
            <v>2982.1715919357375</v>
          </cell>
          <cell r="AP120">
            <v>-1891.3296862478892</v>
          </cell>
          <cell r="AQ120">
            <v>-503.77654994069599</v>
          </cell>
          <cell r="AR120">
            <v>-505.51105362790986</v>
          </cell>
          <cell r="AS120">
            <v>-507.62804935310851</v>
          </cell>
        </row>
        <row r="121">
          <cell r="A121" t="str">
            <v xml:space="preserve">Saldo Corrente Primário </v>
          </cell>
          <cell r="B121">
            <v>-4314.4416900000124</v>
          </cell>
          <cell r="C121">
            <v>3.8218530000040118</v>
          </cell>
          <cell r="D121">
            <v>1041.1982499999904</v>
          </cell>
          <cell r="E121">
            <v>3283.6790000000065</v>
          </cell>
          <cell r="F121">
            <v>4915.2410000000073</v>
          </cell>
          <cell r="G121">
            <v>6375.0750010000047</v>
          </cell>
          <cell r="H121">
            <v>6672.4590000000244</v>
          </cell>
          <cell r="I121">
            <v>9209.9030000000057</v>
          </cell>
          <cell r="J121">
            <v>11161.349999999986</v>
          </cell>
          <cell r="K121">
            <v>11730.936999999987</v>
          </cell>
          <cell r="L121">
            <v>1977.893999999982</v>
          </cell>
          <cell r="M121">
            <v>4572.792999999996</v>
          </cell>
          <cell r="N121">
            <v>11292.981</v>
          </cell>
          <cell r="O121">
            <v>16426.798000000013</v>
          </cell>
          <cell r="P121">
            <v>15235.650556999997</v>
          </cell>
          <cell r="Q121">
            <v>16045.392532999991</v>
          </cell>
          <cell r="R121">
            <v>15895.686010185651</v>
          </cell>
          <cell r="S121">
            <v>17652.428007177692</v>
          </cell>
          <cell r="T121">
            <v>17644.075531361301</v>
          </cell>
          <cell r="U121">
            <v>19649.796372452583</v>
          </cell>
          <cell r="V121">
            <v>21806.779973731773</v>
          </cell>
          <cell r="Z121">
            <v>11292.981</v>
          </cell>
          <cell r="AA121">
            <v>16426.798000000013</v>
          </cell>
          <cell r="AB121">
            <v>15235.650556999997</v>
          </cell>
          <cell r="AC121">
            <v>16045.392532999991</v>
          </cell>
          <cell r="AD121">
            <v>16040.158689026881</v>
          </cell>
          <cell r="AE121">
            <v>17428.409335632721</v>
          </cell>
          <cell r="AF121">
            <v>17298.726204171064</v>
          </cell>
          <cell r="AG121">
            <v>19191.069287430069</v>
          </cell>
          <cell r="AH121">
            <v>21337.437644695987</v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>
            <v>-144.47267884122994</v>
          </cell>
          <cell r="AP121">
            <v>224.01867154497086</v>
          </cell>
          <cell r="AQ121">
            <v>345.34932719023709</v>
          </cell>
          <cell r="AR121">
            <v>458.72708502251407</v>
          </cell>
          <cell r="AS121">
            <v>469.34232903578595</v>
          </cell>
        </row>
        <row r="122">
          <cell r="A122" t="str">
            <v xml:space="preserve">Saldo Primário </v>
          </cell>
          <cell r="B122">
            <v>-15291.66069000001</v>
          </cell>
          <cell r="C122">
            <v>-6102.483707000004</v>
          </cell>
          <cell r="D122">
            <v>-2316.5289800000137</v>
          </cell>
          <cell r="E122">
            <v>-759.03600000000461</v>
          </cell>
          <cell r="F122">
            <v>-4417.1710000000039</v>
          </cell>
          <cell r="G122">
            <v>106.85300099999586</v>
          </cell>
          <cell r="H122">
            <v>4011.2443400000266</v>
          </cell>
          <cell r="I122">
            <v>1429.8139399999936</v>
          </cell>
          <cell r="J122">
            <v>5933.0209999999879</v>
          </cell>
          <cell r="K122">
            <v>6475.9259999999877</v>
          </cell>
          <cell r="L122">
            <v>-5866.7420000000311</v>
          </cell>
          <cell r="M122">
            <v>-999.27000000001317</v>
          </cell>
          <cell r="N122">
            <v>3850.747000000003</v>
          </cell>
          <cell r="O122">
            <v>8583.0090000000091</v>
          </cell>
          <cell r="P122">
            <v>7797.3063530000027</v>
          </cell>
          <cell r="Q122">
            <v>8023.1717826999948</v>
          </cell>
          <cell r="R122">
            <v>6379.9064124799124</v>
          </cell>
          <cell r="S122">
            <v>8966.7009662380478</v>
          </cell>
          <cell r="T122">
            <v>8995.5536770805738</v>
          </cell>
          <cell r="U122">
            <v>10692.443665551145</v>
          </cell>
          <cell r="V122">
            <v>12645.603473965533</v>
          </cell>
          <cell r="Z122">
            <v>3850.747000000003</v>
          </cell>
          <cell r="AA122">
            <v>8583.0090000000091</v>
          </cell>
          <cell r="AB122">
            <v>7797.3063530000027</v>
          </cell>
          <cell r="AC122">
            <v>8023.1717826999948</v>
          </cell>
          <cell r="AD122">
            <v>6864.883241123257</v>
          </cell>
          <cell r="AE122">
            <v>11446.43857084069</v>
          </cell>
          <cell r="AF122">
            <v>12886.427149792447</v>
          </cell>
          <cell r="AG122">
            <v>14657.343495635589</v>
          </cell>
          <cell r="AH122">
            <v>16794.446173473734</v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>
            <v>-484.97682864334456</v>
          </cell>
          <cell r="AP122">
            <v>-2479.737604602642</v>
          </cell>
          <cell r="AQ122">
            <v>-3890.8734727118735</v>
          </cell>
          <cell r="AR122">
            <v>-3964.8998300844432</v>
          </cell>
          <cell r="AS122">
            <v>-4148.8426995082009</v>
          </cell>
        </row>
        <row r="123">
          <cell r="A123" t="str">
            <v>Carga Fiscal  (= D5+D2+D61+D91)</v>
          </cell>
          <cell r="B123">
            <v>60387.505310000008</v>
          </cell>
          <cell r="C123">
            <v>62237.481000000007</v>
          </cell>
          <cell r="D123">
            <v>57741.620749999995</v>
          </cell>
          <cell r="E123">
            <v>63108.042999999998</v>
          </cell>
          <cell r="F123">
            <v>63975.526999999995</v>
          </cell>
          <cell r="G123">
            <v>66265.656000000003</v>
          </cell>
          <cell r="H123">
            <v>67988.33600000001</v>
          </cell>
          <cell r="I123">
            <v>71324.221000000005</v>
          </cell>
          <cell r="J123">
            <v>75409.638999999996</v>
          </cell>
          <cell r="K123">
            <v>78465.48</v>
          </cell>
          <cell r="L123">
            <v>74967.752000000008</v>
          </cell>
          <cell r="M123">
            <v>80582.733000000007</v>
          </cell>
          <cell r="N123">
            <v>91890.620999999999</v>
          </cell>
          <cell r="O123">
            <v>100138.98800000001</v>
          </cell>
          <cell r="P123">
            <v>106935.351</v>
          </cell>
          <cell r="Q123">
            <v>114039.26299999999</v>
          </cell>
          <cell r="R123">
            <v>118913.26154062634</v>
          </cell>
          <cell r="S123">
            <v>121774.71287452366</v>
          </cell>
          <cell r="T123">
            <v>124477.78288946516</v>
          </cell>
          <cell r="U123">
            <v>128960.69056284201</v>
          </cell>
          <cell r="V123">
            <v>133632.83413367075</v>
          </cell>
          <cell r="Z123">
            <v>91890.620999999999</v>
          </cell>
          <cell r="AA123">
            <v>100138.98800000001</v>
          </cell>
          <cell r="AB123">
            <v>106935.351</v>
          </cell>
          <cell r="AC123">
            <v>114039.26299999999</v>
          </cell>
          <cell r="AD123">
            <v>119644.25447977128</v>
          </cell>
          <cell r="AE123">
            <v>122915.09333858837</v>
          </cell>
          <cell r="AF123">
            <v>125581.64402581935</v>
          </cell>
          <cell r="AG123">
            <v>130001.65195562827</v>
          </cell>
          <cell r="AH123">
            <v>134715.78240094637</v>
          </cell>
          <cell r="AK123" t="str">
            <v/>
          </cell>
          <cell r="AL123" t="str">
            <v/>
          </cell>
          <cell r="AM123" t="str">
            <v/>
          </cell>
          <cell r="AN123" t="str">
            <v/>
          </cell>
          <cell r="AO123">
            <v>-730.99293914494046</v>
          </cell>
          <cell r="AP123">
            <v>-1140.380464064714</v>
          </cell>
          <cell r="AQ123">
            <v>-1103.8611363541859</v>
          </cell>
          <cell r="AR123">
            <v>-1040.9613927862665</v>
          </cell>
          <cell r="AS123">
            <v>-1082.948267275613</v>
          </cell>
        </row>
        <row r="124">
          <cell r="A124" t="str">
            <v>Dívida Bruta das Administrações Públicas</v>
          </cell>
          <cell r="B124">
            <v>179652.87</v>
          </cell>
          <cell r="C124">
            <v>201044.43</v>
          </cell>
          <cell r="D124">
            <v>216746.71</v>
          </cell>
          <cell r="E124">
            <v>223313.34</v>
          </cell>
          <cell r="F124">
            <v>229391.31</v>
          </cell>
          <cell r="G124">
            <v>235046.05</v>
          </cell>
          <cell r="H124">
            <v>244494.73</v>
          </cell>
          <cell r="I124">
            <v>246398.6</v>
          </cell>
          <cell r="J124">
            <v>248277.24</v>
          </cell>
          <cell r="K124">
            <v>249043.62</v>
          </cell>
          <cell r="L124">
            <v>269577.67</v>
          </cell>
          <cell r="M124">
            <v>268188.5</v>
          </cell>
          <cell r="N124">
            <v>271357.62</v>
          </cell>
          <cell r="O124">
            <v>261889.1</v>
          </cell>
          <cell r="P124">
            <v>270901.94</v>
          </cell>
          <cell r="Q124">
            <v>275062.77</v>
          </cell>
          <cell r="R124">
            <v>280873.59865433857</v>
          </cell>
          <cell r="S124">
            <v>280891.27210112161</v>
          </cell>
          <cell r="T124">
            <v>280058.55668580846</v>
          </cell>
          <cell r="U124">
            <v>276824.72081249568</v>
          </cell>
          <cell r="V124">
            <v>271936.06944245793</v>
          </cell>
          <cell r="Z124">
            <v>271357.62</v>
          </cell>
          <cell r="AA124">
            <v>261889.1</v>
          </cell>
          <cell r="AB124">
            <v>270901.94</v>
          </cell>
          <cell r="AC124">
            <v>275062.77</v>
          </cell>
          <cell r="AD124">
            <v>280717.1690653626</v>
          </cell>
          <cell r="AE124">
            <v>279289.50529664656</v>
          </cell>
          <cell r="AF124">
            <v>274828.27991568286</v>
          </cell>
          <cell r="AG124">
            <v>267902.40221467183</v>
          </cell>
          <cell r="AH124">
            <v>259148.6804176344</v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>
            <v>156.42958897596691</v>
          </cell>
          <cell r="AP124">
            <v>1601.7668044750462</v>
          </cell>
          <cell r="AQ124">
            <v>5230.2767701256089</v>
          </cell>
          <cell r="AR124">
            <v>8922.3185978238471</v>
          </cell>
          <cell r="AS124">
            <v>12787.389024823526</v>
          </cell>
        </row>
        <row r="125">
          <cell r="A125" t="str">
            <v>PIB</v>
          </cell>
          <cell r="B125">
            <v>179860.35100000002</v>
          </cell>
          <cell r="C125">
            <v>176318.00099999999</v>
          </cell>
          <cell r="D125">
            <v>168538.75</v>
          </cell>
          <cell r="E125">
            <v>170675.649</v>
          </cell>
          <cell r="F125">
            <v>173186.66200000001</v>
          </cell>
          <cell r="G125">
            <v>179392.70899999997</v>
          </cell>
          <cell r="H125">
            <v>186380.74900000001</v>
          </cell>
          <cell r="I125">
            <v>195509.136</v>
          </cell>
          <cell r="J125">
            <v>204997.64599999998</v>
          </cell>
          <cell r="K125">
            <v>214489.89500000002</v>
          </cell>
          <cell r="L125">
            <v>201032.70499999996</v>
          </cell>
          <cell r="M125">
            <v>216493.745</v>
          </cell>
          <cell r="N125">
            <v>243957.08599999998</v>
          </cell>
          <cell r="O125">
            <v>270352.61499999999</v>
          </cell>
          <cell r="P125">
            <v>289784.31699999998</v>
          </cell>
          <cell r="Q125">
            <v>306765.48499999999</v>
          </cell>
          <cell r="R125">
            <v>320849.03377331537</v>
          </cell>
          <cell r="S125">
            <v>333900.86062200303</v>
          </cell>
          <cell r="T125">
            <v>347622.76962162484</v>
          </cell>
          <cell r="U125">
            <v>362991.99865339359</v>
          </cell>
          <cell r="V125">
            <v>378505.08599827334</v>
          </cell>
          <cell r="Z125">
            <v>243957.08599999998</v>
          </cell>
          <cell r="AA125">
            <v>270352.61499999999</v>
          </cell>
          <cell r="AB125">
            <v>289784.31699999998</v>
          </cell>
          <cell r="AC125">
            <v>306765.48499999999</v>
          </cell>
          <cell r="AD125">
            <v>320670.3402872883</v>
          </cell>
          <cell r="AE125">
            <v>333133.75885550061</v>
          </cell>
          <cell r="AF125">
            <v>345302.0298725022</v>
          </cell>
          <cell r="AG125">
            <v>360432.97538660537</v>
          </cell>
          <cell r="AH125">
            <v>375724.63170219178</v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>
            <v>178.69348602707032</v>
          </cell>
          <cell r="AP125">
            <v>767.10176650242647</v>
          </cell>
          <cell r="AQ125">
            <v>2320.7397491226438</v>
          </cell>
          <cell r="AR125">
            <v>2559.0232667882228</v>
          </cell>
          <cell r="AS125">
            <v>2780.4542960815597</v>
          </cell>
        </row>
        <row r="126">
          <cell r="A126" t="str">
            <v>Conta das APs (S.13)  - em % do PIB</v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</row>
        <row r="127">
          <cell r="A127" t="str">
            <v>1. Impostos s/Produção e Importação</v>
          </cell>
          <cell r="B127">
            <v>13.252693285358927</v>
          </cell>
          <cell r="C127">
            <v>13.853035913219095</v>
          </cell>
          <cell r="D127">
            <v>13.85146724417975</v>
          </cell>
          <cell r="E127">
            <v>13.711813101117897</v>
          </cell>
          <cell r="F127">
            <v>14.27489664302208</v>
          </cell>
          <cell r="G127">
            <v>14.608940991018763</v>
          </cell>
          <cell r="H127">
            <v>14.788980701005766</v>
          </cell>
          <cell r="I127">
            <v>14.928236397096043</v>
          </cell>
          <cell r="J127">
            <v>15.059303656589307</v>
          </cell>
          <cell r="K127">
            <v>15.031403693866324</v>
          </cell>
          <cell r="L127">
            <v>14.562622037046166</v>
          </cell>
          <cell r="M127">
            <v>14.995619388449308</v>
          </cell>
          <cell r="N127">
            <v>14.966698282336429</v>
          </cell>
          <cell r="O127">
            <v>14.323940606233826</v>
          </cell>
          <cell r="P127">
            <v>14.343962237266277</v>
          </cell>
          <cell r="Q127">
            <v>14.510674823799032</v>
          </cell>
          <cell r="R127">
            <v>14.47747846139587</v>
          </cell>
          <cell r="S127">
            <v>14.500600078293552</v>
          </cell>
          <cell r="T127">
            <v>14.16378054562268</v>
          </cell>
          <cell r="U127">
            <v>13.80635346237743</v>
          </cell>
          <cell r="V127">
            <v>13.475736026109555</v>
          </cell>
          <cell r="Z127">
            <v>14.966698282336429</v>
          </cell>
          <cell r="AA127">
            <v>14.323940606233826</v>
          </cell>
          <cell r="AB127">
            <v>14.343962237266277</v>
          </cell>
          <cell r="AC127">
            <v>14.510674823799032</v>
          </cell>
          <cell r="AD127">
            <v>14.517244222415535</v>
          </cell>
          <cell r="AE127">
            <v>14.412009114393651</v>
          </cell>
          <cell r="AF127">
            <v>14.11845746313368</v>
          </cell>
          <cell r="AG127">
            <v>13.766773201702495</v>
          </cell>
          <cell r="AH127">
            <v>13.440523643114362</v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>
            <v>-3.9765761019664225E-2</v>
          </cell>
          <cell r="AP127">
            <v>8.8590963899900288E-2</v>
          </cell>
          <cell r="AQ127">
            <v>4.5323082489000299E-2</v>
          </cell>
          <cell r="AR127">
            <v>3.958026067493492E-2</v>
          </cell>
          <cell r="AS127">
            <v>3.5212382995192471E-2</v>
          </cell>
        </row>
        <row r="128">
          <cell r="A128" t="str">
            <v xml:space="preserve">      IVA</v>
          </cell>
          <cell r="B128">
            <v>7.6081437203466802</v>
          </cell>
          <cell r="C128">
            <v>8.1709076318305129</v>
          </cell>
          <cell r="D128">
            <v>8.3751730685079835</v>
          </cell>
          <cell r="E128">
            <v>8.088416291887075</v>
          </cell>
          <cell r="F128">
            <v>8.5355533903644378</v>
          </cell>
          <cell r="G128">
            <v>8.6134860698268412</v>
          </cell>
          <cell r="H128">
            <v>8.5170609546160794</v>
          </cell>
          <cell r="I128">
            <v>8.648608625634763</v>
          </cell>
          <cell r="J128">
            <v>8.7588152109805222</v>
          </cell>
          <cell r="K128">
            <v>8.8237900438153503</v>
          </cell>
          <cell r="L128">
            <v>8.4272103884788319</v>
          </cell>
          <cell r="M128">
            <v>8.9096435557526146</v>
          </cell>
          <cell r="N128">
            <v>9.3906483208280314</v>
          </cell>
          <cell r="O128">
            <v>8.9111544195716395</v>
          </cell>
          <cell r="P128">
            <v>9.0760222196565596</v>
          </cell>
          <cell r="Q128">
            <v>9.1935241671663288</v>
          </cell>
          <cell r="R128">
            <v>9.25637693104429</v>
          </cell>
          <cell r="S128">
            <v>9.2396647126281266</v>
          </cell>
          <cell r="T128">
            <v>9.0309139463373409</v>
          </cell>
          <cell r="U128">
            <v>8.8104746891577026</v>
          </cell>
          <cell r="V128">
            <v>8.6065729211377295</v>
          </cell>
          <cell r="Z128">
            <v>9.3906483208280314</v>
          </cell>
          <cell r="AA128">
            <v>8.9111544195716395</v>
          </cell>
          <cell r="AB128">
            <v>9.0760222196565596</v>
          </cell>
          <cell r="AC128">
            <v>9.1935241671663288</v>
          </cell>
          <cell r="AD128">
            <v>9.2398583349543397</v>
          </cell>
          <cell r="AE128">
            <v>9.2053685545124964</v>
          </cell>
          <cell r="AF128">
            <v>9.0208608779830346</v>
          </cell>
          <cell r="AG128">
            <v>8.8035178093087225</v>
          </cell>
          <cell r="AH128">
            <v>8.6018760186366521</v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>
            <v>1.6518596089950321E-2</v>
          </cell>
          <cell r="AP128">
            <v>3.4296158115630249E-2</v>
          </cell>
          <cell r="AQ128">
            <v>1.0053068354306305E-2</v>
          </cell>
          <cell r="AR128">
            <v>6.9568798489800798E-3</v>
          </cell>
          <cell r="AS128">
            <v>4.6969025010774601E-3</v>
          </cell>
        </row>
        <row r="129">
          <cell r="A129" t="str">
            <v xml:space="preserve">      ISP</v>
          </cell>
          <cell r="B129">
            <v>1.7379783718980955</v>
          </cell>
          <cell r="C129">
            <v>1.6965607499145818</v>
          </cell>
          <cell r="D129">
            <v>1.6481877313080822</v>
          </cell>
          <cell r="E129">
            <v>1.6054258566200033</v>
          </cell>
          <cell r="F129">
            <v>1.6092024453938605</v>
          </cell>
          <cell r="G129">
            <v>1.7106531347380458</v>
          </cell>
          <cell r="H129">
            <v>1.8297603257297779</v>
          </cell>
          <cell r="I129">
            <v>1.7877123655234199</v>
          </cell>
          <cell r="J129">
            <v>1.729757423653538</v>
          </cell>
          <cell r="K129">
            <v>1.6980506237834652</v>
          </cell>
          <cell r="L129">
            <v>1.6403723961233079</v>
          </cell>
          <cell r="M129">
            <v>1.6401651696680661</v>
          </cell>
          <cell r="N129">
            <v>1.1450669647693692</v>
          </cell>
          <cell r="O129">
            <v>1.1976769671711887</v>
          </cell>
          <cell r="P129">
            <v>1.2071241743561989</v>
          </cell>
          <cell r="Q129">
            <v>1.2149492205747985</v>
          </cell>
          <cell r="R129">
            <v>1.249849196653019</v>
          </cell>
          <cell r="S129">
            <v>1.2546220067830229</v>
          </cell>
          <cell r="T129">
            <v>1.2217834092853077</v>
          </cell>
          <cell r="U129">
            <v>1.1862531707455457</v>
          </cell>
          <cell r="V129">
            <v>1.1533861134321217</v>
          </cell>
          <cell r="Z129">
            <v>1.1450669647693692</v>
          </cell>
          <cell r="AA129">
            <v>1.1976769671711887</v>
          </cell>
          <cell r="AB129">
            <v>1.2071241743561989</v>
          </cell>
          <cell r="AC129">
            <v>1.2149492205747985</v>
          </cell>
          <cell r="AD129">
            <v>1.2976877736670069</v>
          </cell>
          <cell r="AE129">
            <v>1.2674611149648884</v>
          </cell>
          <cell r="AF129">
            <v>1.2397272785225211</v>
          </cell>
          <cell r="AG129">
            <v>1.2041283219904904</v>
          </cell>
          <cell r="AH129">
            <v>1.1711152085696739</v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>
            <v>-4.7838577013987971E-2</v>
          </cell>
          <cell r="AP129">
            <v>-1.2839108181865511E-2</v>
          </cell>
          <cell r="AQ129">
            <v>-1.7943869237213361E-2</v>
          </cell>
          <cell r="AR129">
            <v>-1.7875151244944654E-2</v>
          </cell>
          <cell r="AS129">
            <v>-1.7729095137552164E-2</v>
          </cell>
        </row>
        <row r="130">
          <cell r="A130" t="str">
            <v xml:space="preserve">     Outros</v>
          </cell>
          <cell r="B130">
            <v>3.9065711931141514</v>
          </cell>
          <cell r="C130">
            <v>3.9855675314739982</v>
          </cell>
          <cell r="D130">
            <v>3.8281064443636841</v>
          </cell>
          <cell r="E130">
            <v>4.0179709526108196</v>
          </cell>
          <cell r="F130">
            <v>4.1301408072637829</v>
          </cell>
          <cell r="G130">
            <v>4.2848017864538752</v>
          </cell>
          <cell r="H130">
            <v>4.442159420659908</v>
          </cell>
          <cell r="I130">
            <v>4.4919154059378581</v>
          </cell>
          <cell r="J130">
            <v>4.5707310219552477</v>
          </cell>
          <cell r="K130">
            <v>4.5095630262675082</v>
          </cell>
          <cell r="L130">
            <v>4.495039252444025</v>
          </cell>
          <cell r="M130">
            <v>4.4458106630286256</v>
          </cell>
          <cell r="N130">
            <v>4.4309829967390275</v>
          </cell>
          <cell r="O130">
            <v>4.2151092194909969</v>
          </cell>
          <cell r="P130">
            <v>4.0608158432535193</v>
          </cell>
          <cell r="Q130">
            <v>4.1022014360579053</v>
          </cell>
          <cell r="R130">
            <v>3.9712523336985632</v>
          </cell>
          <cell r="S130">
            <v>4.0063133588824025</v>
          </cell>
          <cell r="T130">
            <v>3.9110831900000331</v>
          </cell>
          <cell r="U130">
            <v>3.8096256024741799</v>
          </cell>
          <cell r="V130">
            <v>3.7157769915397028</v>
          </cell>
          <cell r="Z130">
            <v>4.4309829967390275</v>
          </cell>
          <cell r="AA130">
            <v>4.2151092194909969</v>
          </cell>
          <cell r="AB130">
            <v>4.0608158432535193</v>
          </cell>
          <cell r="AC130">
            <v>4.1022014360579053</v>
          </cell>
          <cell r="AD130">
            <v>3.9796981137941874</v>
          </cell>
          <cell r="AE130">
            <v>3.939179444916268</v>
          </cell>
          <cell r="AF130">
            <v>3.8578693066281242</v>
          </cell>
          <cell r="AG130">
            <v>3.7591270704032822</v>
          </cell>
          <cell r="AH130">
            <v>3.6675324159080378</v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>
            <v>-8.4457800956241336E-3</v>
          </cell>
          <cell r="AP130">
            <v>6.713391396613444E-2</v>
          </cell>
          <cell r="AQ130">
            <v>5.321388337190891E-2</v>
          </cell>
          <cell r="AR130">
            <v>5.0498532070897717E-2</v>
          </cell>
          <cell r="AS130">
            <v>4.8244575631664954E-2</v>
          </cell>
        </row>
        <row r="131">
          <cell r="A131" t="str">
            <v>2. Impostos correntes s/Rend.e Património</v>
          </cell>
          <cell r="B131">
            <v>8.3942652819575549</v>
          </cell>
          <cell r="C131">
            <v>9.4201754249697967</v>
          </cell>
          <cell r="D131">
            <v>8.8973188658394591</v>
          </cell>
          <cell r="E131">
            <v>11.280984201794364</v>
          </cell>
          <cell r="F131">
            <v>10.852829417082937</v>
          </cell>
          <cell r="G131">
            <v>10.744295633553314</v>
          </cell>
          <cell r="H131">
            <v>10.094356901634727</v>
          </cell>
          <cell r="I131">
            <v>9.945723457138083</v>
          </cell>
          <cell r="J131">
            <v>10.087257782462537</v>
          </cell>
          <cell r="K131">
            <v>9.7276950972445562</v>
          </cell>
          <cell r="L131">
            <v>9.994705090398103</v>
          </cell>
          <cell r="M131">
            <v>9.6004787574809622</v>
          </cell>
          <cell r="N131">
            <v>10.531796973505415</v>
          </cell>
          <cell r="O131">
            <v>10.578452514690859</v>
          </cell>
          <cell r="P131">
            <v>10.175239400550446</v>
          </cell>
          <cell r="Q131">
            <v>10.025414039001161</v>
          </cell>
          <cell r="R131">
            <v>9.7794124461150229</v>
          </cell>
          <cell r="S131">
            <v>9.1822372332411586</v>
          </cell>
          <cell r="T131">
            <v>8.7622266436787566</v>
          </cell>
          <cell r="U131">
            <v>8.7948317425933986</v>
          </cell>
          <cell r="V131">
            <v>8.8405118606004223</v>
          </cell>
          <cell r="Z131">
            <v>10.531796973505415</v>
          </cell>
          <cell r="AA131">
            <v>10.578452514690859</v>
          </cell>
          <cell r="AB131">
            <v>10.175239400550446</v>
          </cell>
          <cell r="AC131">
            <v>10.025414039001161</v>
          </cell>
          <cell r="AD131">
            <v>9.8870790470945522</v>
          </cell>
          <cell r="AE131">
            <v>9.4503172365564954</v>
          </cell>
          <cell r="AF131">
            <v>9.0608088872105803</v>
          </cell>
          <cell r="AG131">
            <v>9.0624946102859045</v>
          </cell>
          <cell r="AH131">
            <v>9.1069023533213951</v>
          </cell>
          <cell r="AK131" t="str">
            <v/>
          </cell>
          <cell r="AL131" t="str">
            <v/>
          </cell>
          <cell r="AM131" t="str">
            <v/>
          </cell>
          <cell r="AN131" t="str">
            <v/>
          </cell>
          <cell r="AO131">
            <v>-0.10766660097952929</v>
          </cell>
          <cell r="AP131">
            <v>-0.26808000331533677</v>
          </cell>
          <cell r="AQ131">
            <v>-0.29858224353182372</v>
          </cell>
          <cell r="AR131">
            <v>-0.26766286769250591</v>
          </cell>
          <cell r="AS131">
            <v>-0.26639049272097282</v>
          </cell>
        </row>
        <row r="132">
          <cell r="A132" t="str">
            <v xml:space="preserve">       IRS</v>
          </cell>
          <cell r="B132">
            <v>5.3581709067163992</v>
          </cell>
          <cell r="C132">
            <v>5.9601724953766926</v>
          </cell>
          <cell r="D132">
            <v>5.8089288071734249</v>
          </cell>
          <cell r="E132">
            <v>7.6867655561104673</v>
          </cell>
          <cell r="F132">
            <v>7.6924647926986429</v>
          </cell>
          <cell r="G132">
            <v>7.3295548482965396</v>
          </cell>
          <cell r="H132">
            <v>6.7762352430507722</v>
          </cell>
          <cell r="I132">
            <v>6.4572690863919524</v>
          </cell>
          <cell r="J132">
            <v>6.4935911507978989</v>
          </cell>
          <cell r="K132">
            <v>6.3312656290870946</v>
          </cell>
          <cell r="L132">
            <v>6.9608310747248829</v>
          </cell>
          <cell r="M132">
            <v>6.9160968137901619</v>
          </cell>
          <cell r="N132">
            <v>6.9319667148344282</v>
          </cell>
          <cell r="O132">
            <v>6.8410187192012177</v>
          </cell>
          <cell r="P132">
            <v>6.0904838407801076</v>
          </cell>
          <cell r="Q132">
            <v>6.2595167771237374</v>
          </cell>
          <cell r="R132">
            <v>6.2897864381647146</v>
          </cell>
          <cell r="S132">
            <v>6.0621809338075376</v>
          </cell>
          <cell r="T132">
            <v>5.7846643019039901</v>
          </cell>
          <cell r="U132">
            <v>5.7779626274238884</v>
          </cell>
          <cell r="V132">
            <v>5.7767459117752384</v>
          </cell>
          <cell r="Z132">
            <v>6.9319667148344282</v>
          </cell>
          <cell r="AA132">
            <v>6.8410187192012177</v>
          </cell>
          <cell r="AB132">
            <v>6.0904838407801076</v>
          </cell>
          <cell r="AC132">
            <v>6.2595167771237374</v>
          </cell>
          <cell r="AD132">
            <v>6.3281175202301574</v>
          </cell>
          <cell r="AE132">
            <v>6.0448030996383633</v>
          </cell>
          <cell r="AF132">
            <v>5.784469471997709</v>
          </cell>
          <cell r="AG132">
            <v>5.7792269471504145</v>
          </cell>
          <cell r="AH132">
            <v>5.7792189826972002</v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>
            <v>-3.8331082065442779E-2</v>
          </cell>
          <cell r="AP132">
            <v>1.7377834169174378E-2</v>
          </cell>
          <cell r="AQ132">
            <v>1.9482990628105767E-4</v>
          </cell>
          <cell r="AR132">
            <v>-1.2643197265260753E-3</v>
          </cell>
          <cell r="AS132">
            <v>-2.4730709219618063E-3</v>
          </cell>
        </row>
        <row r="133">
          <cell r="A133" t="str">
            <v xml:space="preserve">       IRC</v>
          </cell>
          <cell r="B133">
            <v>2.7442435047844418</v>
          </cell>
          <cell r="C133">
            <v>3.1435604808155695</v>
          </cell>
          <cell r="D133">
            <v>2.7430030185936469</v>
          </cell>
          <cell r="E133">
            <v>3.2431000159841199</v>
          </cell>
          <cell r="F133">
            <v>2.8469397949364024</v>
          </cell>
          <cell r="G133">
            <v>3.1292124586847061</v>
          </cell>
          <cell r="H133">
            <v>3.0443557236697227</v>
          </cell>
          <cell r="I133">
            <v>3.2125736569159611</v>
          </cell>
          <cell r="J133">
            <v>3.3181288335379233</v>
          </cell>
          <cell r="K133">
            <v>3.1060349020171789</v>
          </cell>
          <cell r="L133">
            <v>2.7557968739464562</v>
          </cell>
          <cell r="M133">
            <v>2.4046394504377022</v>
          </cell>
          <cell r="N133">
            <v>3.3127256652016248</v>
          </cell>
          <cell r="O133">
            <v>3.4238455581426503</v>
          </cell>
          <cell r="P133">
            <v>3.7936801114050631</v>
          </cell>
          <cell r="Q133">
            <v>3.4577560118929282</v>
          </cell>
          <cell r="R133">
            <v>3.192393249315908</v>
          </cell>
          <cell r="S133">
            <v>3.0783484663858647</v>
          </cell>
          <cell r="T133">
            <v>2.935713522652093</v>
          </cell>
          <cell r="U133">
            <v>2.9749752348662524</v>
          </cell>
          <cell r="V133">
            <v>3.0217747245154123</v>
          </cell>
          <cell r="Z133">
            <v>3.3127256652016248</v>
          </cell>
          <cell r="AA133">
            <v>3.4238455581426503</v>
          </cell>
          <cell r="AB133">
            <v>3.7936801114050631</v>
          </cell>
          <cell r="AC133">
            <v>3.4577560118929282</v>
          </cell>
          <cell r="AD133">
            <v>3.2604127773458162</v>
          </cell>
          <cell r="AE133">
            <v>3.1059681984269729</v>
          </cell>
          <cell r="AF133">
            <v>2.9760739584943678</v>
          </cell>
          <cell r="AG133">
            <v>2.9826604784538615</v>
          </cell>
          <cell r="AH133">
            <v>3.0263823613110667</v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>
            <v>-6.8019528029908294E-2</v>
          </cell>
          <cell r="AP133">
            <v>-2.7619732041108236E-2</v>
          </cell>
          <cell r="AQ133">
            <v>-4.0360435842274889E-2</v>
          </cell>
          <cell r="AR133">
            <v>-7.6852435876091363E-3</v>
          </cell>
          <cell r="AS133">
            <v>-4.6076367956544573E-3</v>
          </cell>
        </row>
        <row r="134">
          <cell r="A134" t="str">
            <v>3. Contribuições Sociais p/ fundos SS</v>
          </cell>
          <cell r="B134">
            <v>11.880509812860311</v>
          </cell>
          <cell r="C134">
            <v>12.025200421821934</v>
          </cell>
          <cell r="D134">
            <v>11.358005799853149</v>
          </cell>
          <cell r="E134">
            <v>11.981602601083415</v>
          </cell>
          <cell r="F134">
            <v>11.812489347476422</v>
          </cell>
          <cell r="G134">
            <v>11.585642535784441</v>
          </cell>
          <cell r="H134">
            <v>11.594691574074531</v>
          </cell>
          <cell r="I134">
            <v>11.607312816317698</v>
          </cell>
          <cell r="J134">
            <v>11.638936575886341</v>
          </cell>
          <cell r="K134">
            <v>11.823267944627414</v>
          </cell>
          <cell r="L134">
            <v>12.733955900359598</v>
          </cell>
          <cell r="M134">
            <v>12.625637290352199</v>
          </cell>
          <cell r="N134">
            <v>12.168196663900142</v>
          </cell>
          <cell r="O134">
            <v>12.137713925940757</v>
          </cell>
          <cell r="P134">
            <v>12.382487213757672</v>
          </cell>
          <cell r="Q134">
            <v>12.638579923683396</v>
          </cell>
          <cell r="R134">
            <v>12.805169134296909</v>
          </cell>
          <cell r="S134">
            <v>12.787482845076195</v>
          </cell>
          <cell r="T134">
            <v>12.882286676188112</v>
          </cell>
          <cell r="U134">
            <v>12.925958930782253</v>
          </cell>
          <cell r="V134">
            <v>12.989178401347976</v>
          </cell>
          <cell r="Z134">
            <v>12.168196663900142</v>
          </cell>
          <cell r="AA134">
            <v>12.137713925940757</v>
          </cell>
          <cell r="AB134">
            <v>12.382487213757672</v>
          </cell>
          <cell r="AC134">
            <v>12.638579923683396</v>
          </cell>
          <cell r="AD134">
            <v>12.906347362698082</v>
          </cell>
          <cell r="AE134">
            <v>13.034292520961834</v>
          </cell>
          <cell r="AF134">
            <v>13.189371294846694</v>
          </cell>
          <cell r="AG134">
            <v>13.238922623747037</v>
          </cell>
          <cell r="AH134">
            <v>13.307498337544368</v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>
            <v>-0.10117822840117263</v>
          </cell>
          <cell r="AP134">
            <v>-0.24680967588563973</v>
          </cell>
          <cell r="AQ134">
            <v>-0.30708461865858183</v>
          </cell>
          <cell r="AR134">
            <v>-0.3129636929647841</v>
          </cell>
          <cell r="AS134">
            <v>-0.31831993619639221</v>
          </cell>
        </row>
        <row r="135">
          <cell r="A135" t="str">
            <v>Das quais: efectivas</v>
          </cell>
          <cell r="B135">
            <v>8.5969089707825592</v>
          </cell>
          <cell r="C135">
            <v>8.8885082130666859</v>
          </cell>
          <cell r="D135">
            <v>8.6754019476233228</v>
          </cell>
          <cell r="E135">
            <v>8.8700456618741192</v>
          </cell>
          <cell r="F135">
            <v>8.9937439870513813</v>
          </cell>
          <cell r="G135">
            <v>9.0205611422033893</v>
          </cell>
          <cell r="H135">
            <v>9.0750338169313824</v>
          </cell>
          <cell r="I135">
            <v>9.1838618733397723</v>
          </cell>
          <cell r="J135">
            <v>9.3324944814244368</v>
          </cell>
          <cell r="K135">
            <v>9.605074868445433</v>
          </cell>
          <cell r="L135">
            <v>10.417674079448917</v>
          </cell>
          <cell r="M135">
            <v>10.379405187895845</v>
          </cell>
          <cell r="N135">
            <v>10.159671689142904</v>
          </cell>
          <cell r="O135">
            <v>10.253470638706418</v>
          </cell>
          <cell r="P135">
            <v>10.508514855205226</v>
          </cell>
          <cell r="Q135">
            <v>10.772246427918708</v>
          </cell>
          <cell r="R135">
            <v>10.926985722359394</v>
          </cell>
          <cell r="S135">
            <v>10.959583022114323</v>
          </cell>
          <cell r="T135">
            <v>11.040835170834553</v>
          </cell>
          <cell r="U135">
            <v>11.078264718602959</v>
          </cell>
          <cell r="V135">
            <v>11.132447316122214</v>
          </cell>
          <cell r="Z135">
            <v>10.159671689142904</v>
          </cell>
          <cell r="AA135">
            <v>10.253470638706418</v>
          </cell>
          <cell r="AB135">
            <v>10.508514855205226</v>
          </cell>
          <cell r="AC135">
            <v>10.772246427918708</v>
          </cell>
          <cell r="AD135">
            <v>11.000157636476967</v>
          </cell>
          <cell r="AE135">
            <v>11.109206071660493</v>
          </cell>
          <cell r="AF135">
            <v>11.241380649377513</v>
          </cell>
          <cell r="AG135">
            <v>11.283613546701348</v>
          </cell>
          <cell r="AH135">
            <v>11.34206103835727</v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>
            <v>-7.3171914117573067E-2</v>
          </cell>
          <cell r="AP135">
            <v>-0.1496230495461699</v>
          </cell>
          <cell r="AQ135">
            <v>-0.2005454785429599</v>
          </cell>
          <cell r="AR135">
            <v>-0.20534882809838884</v>
          </cell>
          <cell r="AS135">
            <v>-0.2096137222350567</v>
          </cell>
        </row>
        <row r="136">
          <cell r="A136" t="str">
            <v>4. Vendas</v>
          </cell>
          <cell r="B136">
            <v>3.7573795238507004</v>
          </cell>
          <cell r="C136">
            <v>3.7316705966964769</v>
          </cell>
          <cell r="D136">
            <v>3.98007401858623</v>
          </cell>
          <cell r="E136">
            <v>3.946466317523714</v>
          </cell>
          <cell r="F136">
            <v>3.8146459569732913</v>
          </cell>
          <cell r="G136">
            <v>3.7456226830266557</v>
          </cell>
          <cell r="H136">
            <v>3.6602744846786726</v>
          </cell>
          <cell r="I136">
            <v>3.5284166976217417</v>
          </cell>
          <cell r="J136">
            <v>3.4979611424416066</v>
          </cell>
          <cell r="K136">
            <v>3.4398799999412555</v>
          </cell>
          <cell r="L136">
            <v>3.2209495464929461</v>
          </cell>
          <cell r="M136">
            <v>3.1932964160234745</v>
          </cell>
          <cell r="N136">
            <v>3.1784225361668734</v>
          </cell>
          <cell r="O136">
            <v>3.0417823034558036</v>
          </cell>
          <cell r="P136">
            <v>3.1573592714473917</v>
          </cell>
          <cell r="Q136">
            <v>2.9182543140405777</v>
          </cell>
          <cell r="R136">
            <v>2.8577975763328336</v>
          </cell>
          <cell r="S136">
            <v>2.8493998607683384</v>
          </cell>
          <cell r="T136">
            <v>2.7916623762545671</v>
          </cell>
          <cell r="U136">
            <v>2.7269314995808296</v>
          </cell>
          <cell r="V136">
            <v>2.6674711618876943</v>
          </cell>
          <cell r="Z136">
            <v>3.1784225361668734</v>
          </cell>
          <cell r="AA136">
            <v>3.0417823034558036</v>
          </cell>
          <cell r="AB136">
            <v>3.1573592714473917</v>
          </cell>
          <cell r="AC136">
            <v>2.9182543140405777</v>
          </cell>
          <cell r="AD136">
            <v>2.9765775216930082</v>
          </cell>
          <cell r="AE136">
            <v>2.9225201692349301</v>
          </cell>
          <cell r="AF136">
            <v>2.875922658957681</v>
          </cell>
          <cell r="AG136">
            <v>2.81029550486002</v>
          </cell>
          <cell r="AH136">
            <v>2.7498373722856408</v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>
            <v>-0.11877994536017455</v>
          </cell>
          <cell r="AP136">
            <v>-7.3120308466591677E-2</v>
          </cell>
          <cell r="AQ136">
            <v>-8.4260282703113809E-2</v>
          </cell>
          <cell r="AR136">
            <v>-8.3364005279190412E-2</v>
          </cell>
          <cell r="AS136">
            <v>-8.236621039794656E-2</v>
          </cell>
        </row>
        <row r="137">
          <cell r="A137" t="str">
            <v>5. Outra Receita Corrente</v>
          </cell>
          <cell r="B137">
            <v>2.1262484915310766</v>
          </cell>
          <cell r="C137">
            <v>2.3708398060842355</v>
          </cell>
          <cell r="D137">
            <v>2.955627693927954</v>
          </cell>
          <cell r="E137">
            <v>2.9577037085120441</v>
          </cell>
          <cell r="F137">
            <v>2.8820348763347607</v>
          </cell>
          <cell r="G137">
            <v>2.392095544975577</v>
          </cell>
          <cell r="H137">
            <v>2.2397677991947544</v>
          </cell>
          <cell r="I137">
            <v>2.1261466778718718</v>
          </cell>
          <cell r="J137">
            <v>2.1142862294135809</v>
          </cell>
          <cell r="K137">
            <v>2.1958978533697358</v>
          </cell>
          <cell r="L137">
            <v>2.3219420939493403</v>
          </cell>
          <cell r="M137">
            <v>2.8720335545953075</v>
          </cell>
          <cell r="N137">
            <v>2.0747845791206085</v>
          </cell>
          <cell r="O137">
            <v>1.9977594816310544</v>
          </cell>
          <cell r="P137">
            <v>2.0651944242379412</v>
          </cell>
          <cell r="Q137">
            <v>2.0128335275397755</v>
          </cell>
          <cell r="R137">
            <v>2.8418693013723058</v>
          </cell>
          <cell r="S137">
            <v>2.492797446943396</v>
          </cell>
          <cell r="T137">
            <v>2.4980511012207125</v>
          </cell>
          <cell r="U137">
            <v>2.4975283662174634</v>
          </cell>
          <cell r="V137">
            <v>2.5002116245066501</v>
          </cell>
          <cell r="Z137">
            <v>2.0747845791206085</v>
          </cell>
          <cell r="AA137">
            <v>1.9977594816310544</v>
          </cell>
          <cell r="AB137">
            <v>2.0651944242379412</v>
          </cell>
          <cell r="AC137">
            <v>2.0128335275397755</v>
          </cell>
          <cell r="AD137">
            <v>2.3306029053194472</v>
          </cell>
          <cell r="AE137">
            <v>2.3355112415384833</v>
          </cell>
          <cell r="AF137">
            <v>2.3386250192586764</v>
          </cell>
          <cell r="AG137">
            <v>2.3380912969559979</v>
          </cell>
          <cell r="AH137">
            <v>2.340383733219833</v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>
            <v>0.51126639605285851</v>
          </cell>
          <cell r="AP137">
            <v>0.15728620540491267</v>
          </cell>
          <cell r="AQ137">
            <v>0.15942608196203611</v>
          </cell>
          <cell r="AR137">
            <v>0.1594370692614655</v>
          </cell>
          <cell r="AS137">
            <v>0.15982789128681718</v>
          </cell>
        </row>
        <row r="138">
          <cell r="A138" t="str">
            <v>6. Total das Receitas Correntes (1+2+3+4+5)</v>
          </cell>
          <cell r="B138">
            <v>39.411096395558573</v>
          </cell>
          <cell r="C138">
            <v>41.400922162791538</v>
          </cell>
          <cell r="D138">
            <v>41.04249362238653</v>
          </cell>
          <cell r="E138">
            <v>43.878569930031439</v>
          </cell>
          <cell r="F138">
            <v>43.636896240889492</v>
          </cell>
          <cell r="G138">
            <v>43.076597388358742</v>
          </cell>
          <cell r="H138">
            <v>42.378071460588458</v>
          </cell>
          <cell r="I138">
            <v>42.135836046045441</v>
          </cell>
          <cell r="J138">
            <v>42.397745386793368</v>
          </cell>
          <cell r="K138">
            <v>42.218144589049281</v>
          </cell>
          <cell r="L138">
            <v>42.834174668246149</v>
          </cell>
          <cell r="M138">
            <v>43.287065406901249</v>
          </cell>
          <cell r="N138">
            <v>42.919899035029459</v>
          </cell>
          <cell r="O138">
            <v>42.079648831952305</v>
          </cell>
          <cell r="P138">
            <v>42.124242547259733</v>
          </cell>
          <cell r="Q138">
            <v>42.105756628063936</v>
          </cell>
          <cell r="R138">
            <v>42.761726919512945</v>
          </cell>
          <cell r="S138">
            <v>41.812517464322639</v>
          </cell>
          <cell r="T138">
            <v>41.098007342964834</v>
          </cell>
          <cell r="U138">
            <v>40.751604001551364</v>
          </cell>
          <cell r="V138">
            <v>40.473109074452289</v>
          </cell>
          <cell r="Z138">
            <v>42.919899035029459</v>
          </cell>
          <cell r="AA138">
            <v>42.079648831952305</v>
          </cell>
          <cell r="AB138">
            <v>42.124242547259733</v>
          </cell>
          <cell r="AC138">
            <v>42.105756628063936</v>
          </cell>
          <cell r="AD138">
            <v>42.617851059220619</v>
          </cell>
          <cell r="AE138">
            <v>42.154650282685388</v>
          </cell>
          <cell r="AF138">
            <v>41.583185323407314</v>
          </cell>
          <cell r="AG138">
            <v>41.216577237551462</v>
          </cell>
          <cell r="AH138">
            <v>40.945145439485607</v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>
            <v>0.1438758602923258</v>
          </cell>
          <cell r="AP138">
            <v>-0.34213281836274945</v>
          </cell>
          <cell r="AQ138">
            <v>-0.4851779804424794</v>
          </cell>
          <cell r="AR138">
            <v>-0.46497323600009821</v>
          </cell>
          <cell r="AS138">
            <v>-0.47203636503331836</v>
          </cell>
        </row>
        <row r="139">
          <cell r="A139" t="str">
            <v>7. Consumo Intermédio</v>
          </cell>
          <cell r="B139">
            <v>5.841804456391837</v>
          </cell>
          <cell r="C139">
            <v>5.9778065428498142</v>
          </cell>
          <cell r="D139">
            <v>5.6845407955143843</v>
          </cell>
          <cell r="E139">
            <v>5.5559226260800685</v>
          </cell>
          <cell r="F139">
            <v>5.626075292103037</v>
          </cell>
          <cell r="G139">
            <v>5.5217807096050944</v>
          </cell>
          <cell r="H139">
            <v>5.5097251487062104</v>
          </cell>
          <cell r="I139">
            <v>5.3626368641923712</v>
          </cell>
          <cell r="J139">
            <v>5.2424919064680395</v>
          </cell>
          <cell r="K139">
            <v>5.0899008552360936</v>
          </cell>
          <cell r="L139">
            <v>5.4333895571867279</v>
          </cell>
          <cell r="M139">
            <v>5.5269587580925261</v>
          </cell>
          <cell r="N139">
            <v>5.3928177351651101</v>
          </cell>
          <cell r="O139">
            <v>5.1880160286224717</v>
          </cell>
          <cell r="P139">
            <v>5.2025610481881257</v>
          </cell>
          <cell r="Q139">
            <v>5.1254116805220118</v>
          </cell>
          <cell r="R139">
            <v>5.3958693275039629</v>
          </cell>
          <cell r="S139">
            <v>4.8914714194535582</v>
          </cell>
          <cell r="T139">
            <v>4.7668979032021195</v>
          </cell>
          <cell r="U139">
            <v>4.6585229149473149</v>
          </cell>
          <cell r="V139">
            <v>4.5590742761742451</v>
          </cell>
          <cell r="Z139">
            <v>5.3928177351651101</v>
          </cell>
          <cell r="AA139">
            <v>5.1880160286224717</v>
          </cell>
          <cell r="AB139">
            <v>5.2025610481881257</v>
          </cell>
          <cell r="AC139">
            <v>5.1254116805220118</v>
          </cell>
          <cell r="AD139">
            <v>5.2026805657977215</v>
          </cell>
          <cell r="AE139">
            <v>5.0877725682466908</v>
          </cell>
          <cell r="AF139">
            <v>4.9810230796590087</v>
          </cell>
          <cell r="AG139">
            <v>4.8695299704105519</v>
          </cell>
          <cell r="AH139">
            <v>4.7669168748344859</v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>
            <v>0.19318876170624133</v>
          </cell>
          <cell r="AP139">
            <v>-0.19630114879313254</v>
          </cell>
          <cell r="AQ139">
            <v>-0.21412517645688922</v>
          </cell>
          <cell r="AR139">
            <v>-0.21100705546323706</v>
          </cell>
          <cell r="AS139">
            <v>-0.2078425986602408</v>
          </cell>
        </row>
        <row r="140">
          <cell r="A140" t="str">
            <v>8. Despesas com Pessoal</v>
          </cell>
          <cell r="B140">
            <v>13.665416454124454</v>
          </cell>
          <cell r="C140">
            <v>12.809137962039397</v>
          </cell>
          <cell r="D140">
            <v>11.663311849648821</v>
          </cell>
          <cell r="E140">
            <v>12.472033429912429</v>
          </cell>
          <cell r="F140">
            <v>11.828272895518941</v>
          </cell>
          <cell r="G140">
            <v>11.334775038153865</v>
          </cell>
          <cell r="H140">
            <v>11.219257950293997</v>
          </cell>
          <cell r="I140">
            <v>10.947240849143745</v>
          </cell>
          <cell r="J140">
            <v>10.751471263235873</v>
          </cell>
          <cell r="K140">
            <v>10.793780751302991</v>
          </cell>
          <cell r="L140">
            <v>11.907020800421506</v>
          </cell>
          <cell r="M140">
            <v>11.567249206206858</v>
          </cell>
          <cell r="N140">
            <v>10.648004296952458</v>
          </cell>
          <cell r="O140">
            <v>10.290410544022295</v>
          </cell>
          <cell r="P140">
            <v>10.463494130360409</v>
          </cell>
          <cell r="Q140">
            <v>10.63084981675823</v>
          </cell>
          <cell r="R140">
            <v>10.688310067247595</v>
          </cell>
          <cell r="S140">
            <v>10.6260374849527</v>
          </cell>
          <cell r="T140">
            <v>10.559656453646873</v>
          </cell>
          <cell r="U140">
            <v>10.406831687869657</v>
          </cell>
          <cell r="V140">
            <v>10.270733049270735</v>
          </cell>
          <cell r="Z140">
            <v>10.648004296952458</v>
          </cell>
          <cell r="AA140">
            <v>10.290410544022295</v>
          </cell>
          <cell r="AB140">
            <v>10.463494130360409</v>
          </cell>
          <cell r="AC140">
            <v>10.63084981675823</v>
          </cell>
          <cell r="AD140">
            <v>10.82341474082034</v>
          </cell>
          <cell r="AE140">
            <v>10.567181219719778</v>
          </cell>
          <cell r="AF140">
            <v>10.550077700087209</v>
          </cell>
          <cell r="AG140">
            <v>10.401305462036254</v>
          </cell>
          <cell r="AH140">
            <v>10.268340902345328</v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>
            <v>-0.13510467357274436</v>
          </cell>
          <cell r="AP140">
            <v>5.8856265232922311E-2</v>
          </cell>
          <cell r="AQ140">
            <v>9.5787535596638662E-3</v>
          </cell>
          <cell r="AR140">
            <v>5.526225833403231E-3</v>
          </cell>
          <cell r="AS140">
            <v>2.3921469254073457E-3</v>
          </cell>
        </row>
        <row r="141">
          <cell r="A141" t="str">
            <v>9. Prestações sociais</v>
          </cell>
          <cell r="B141">
            <v>18.818144639337437</v>
          </cell>
          <cell r="C141">
            <v>19.129123974131264</v>
          </cell>
          <cell r="D141">
            <v>19.818399032863361</v>
          </cell>
          <cell r="E141">
            <v>20.613545755434625</v>
          </cell>
          <cell r="F141">
            <v>19.929817690002018</v>
          </cell>
          <cell r="G141">
            <v>19.56977303910384</v>
          </cell>
          <cell r="H141">
            <v>19.085118066565983</v>
          </cell>
          <cell r="I141">
            <v>18.472579204687399</v>
          </cell>
          <cell r="J141">
            <v>18.224595125350856</v>
          </cell>
          <cell r="K141">
            <v>18.161908280108019</v>
          </cell>
          <cell r="L141">
            <v>20.066070841557849</v>
          </cell>
          <cell r="M141">
            <v>19.339583690974539</v>
          </cell>
          <cell r="N141">
            <v>18.450645045005992</v>
          </cell>
          <cell r="O141">
            <v>17.371101810870222</v>
          </cell>
          <cell r="P141">
            <v>17.9937988155515</v>
          </cell>
          <cell r="Q141">
            <v>17.993432996544577</v>
          </cell>
          <cell r="R141">
            <v>18.163877556585494</v>
          </cell>
          <cell r="S141">
            <v>18.066101001433914</v>
          </cell>
          <cell r="T141">
            <v>17.826924498140638</v>
          </cell>
          <cell r="U141">
            <v>17.469920915774377</v>
          </cell>
          <cell r="V141">
            <v>17.139424640609089</v>
          </cell>
          <cell r="Z141">
            <v>18.450645045005992</v>
          </cell>
          <cell r="AA141">
            <v>17.371101810870222</v>
          </cell>
          <cell r="AB141">
            <v>17.9937988155515</v>
          </cell>
          <cell r="AC141">
            <v>17.993432996544577</v>
          </cell>
          <cell r="AD141">
            <v>18.270722882014116</v>
          </cell>
          <cell r="AE141">
            <v>18.050392307872443</v>
          </cell>
          <cell r="AF141">
            <v>17.890916444986651</v>
          </cell>
          <cell r="AG141">
            <v>17.540912749577991</v>
          </cell>
          <cell r="AH141">
            <v>17.215914160035073</v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>
            <v>-0.10684532542862257</v>
          </cell>
          <cell r="AP141">
            <v>1.5708693561471421E-2</v>
          </cell>
          <cell r="AQ141">
            <v>-6.3991946846012837E-2</v>
          </cell>
          <cell r="AR141">
            <v>-7.0991833803613957E-2</v>
          </cell>
          <cell r="AS141">
            <v>-7.6489519425983588E-2</v>
          </cell>
        </row>
        <row r="142">
          <cell r="A142" t="str">
            <v>Das quais: em espécie</v>
          </cell>
          <cell r="B142">
            <v>2.2062633470564057</v>
          </cell>
          <cell r="C142">
            <v>1.9752679705119842</v>
          </cell>
          <cell r="D142">
            <v>2.0295273342183919</v>
          </cell>
          <cell r="E142">
            <v>1.9508787688863569</v>
          </cell>
          <cell r="F142">
            <v>1.9278990434032386</v>
          </cell>
          <cell r="G142">
            <v>1.8875683515097597</v>
          </cell>
          <cell r="H142">
            <v>1.8331077744515341</v>
          </cell>
          <cell r="I142">
            <v>1.809368131011535</v>
          </cell>
          <cell r="J142">
            <v>1.8450806991217841</v>
          </cell>
          <cell r="K142">
            <v>1.9377495615819103</v>
          </cell>
          <cell r="L142">
            <v>2.003888869723959</v>
          </cell>
          <cell r="M142">
            <v>1.9841848086650264</v>
          </cell>
          <cell r="N142">
            <v>1.9328046900838947</v>
          </cell>
          <cell r="O142">
            <v>1.7919109086479523</v>
          </cell>
          <cell r="P142">
            <v>1.9868162844713229</v>
          </cell>
          <cell r="Q142">
            <v>1.9292147550432539</v>
          </cell>
          <cell r="R142">
            <v>1.8457252482551372</v>
          </cell>
          <cell r="S142">
            <v>1.8195984611158658</v>
          </cell>
          <cell r="T142">
            <v>1.8089444631687293</v>
          </cell>
          <cell r="U142">
            <v>1.7929853736338739</v>
          </cell>
          <cell r="V142">
            <v>1.7796820869834824</v>
          </cell>
          <cell r="Z142">
            <v>1.9328046900838947</v>
          </cell>
          <cell r="AA142">
            <v>1.7919109086479523</v>
          </cell>
          <cell r="AB142">
            <v>1.9868162844713229</v>
          </cell>
          <cell r="AC142">
            <v>1.9292147550432539</v>
          </cell>
          <cell r="AD142">
            <v>1.9522101841938644</v>
          </cell>
          <cell r="AE142">
            <v>1.9465672157626088</v>
          </cell>
          <cell r="AF142">
            <v>1.9437001501859619</v>
          </cell>
          <cell r="AG142">
            <v>1.9272774163737338</v>
          </cell>
          <cell r="AH142">
            <v>1.9135483132874016</v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>
            <v>-0.10648493593872721</v>
          </cell>
          <cell r="AP142">
            <v>-0.12696875464674306</v>
          </cell>
          <cell r="AQ142">
            <v>-0.13475568701723262</v>
          </cell>
          <cell r="AR142">
            <v>-0.13429204273985995</v>
          </cell>
          <cell r="AS142">
            <v>-0.1338662263039192</v>
          </cell>
        </row>
        <row r="143">
          <cell r="A143" t="str">
            <v xml:space="preserve">10. Juros </v>
          </cell>
          <cell r="B143">
            <v>2.9164154138673952</v>
          </cell>
          <cell r="C143">
            <v>4.2659061623549146</v>
          </cell>
          <cell r="D143">
            <v>4.8279374565196429</v>
          </cell>
          <cell r="E143">
            <v>4.7688425664050058</v>
          </cell>
          <cell r="F143">
            <v>4.8123590487586156</v>
          </cell>
          <cell r="G143">
            <v>4.5335393195940865</v>
          </cell>
          <cell r="H143">
            <v>4.095543687293584</v>
          </cell>
          <cell r="I143">
            <v>3.7335191333462801</v>
          </cell>
          <cell r="J143">
            <v>3.3199630009409962</v>
          </cell>
          <cell r="K143">
            <v>2.9031358330423909</v>
          </cell>
          <cell r="L143">
            <v>2.8339299319481381</v>
          </cell>
          <cell r="M143">
            <v>2.3639385054750663</v>
          </cell>
          <cell r="N143">
            <v>1.8888645849786878</v>
          </cell>
          <cell r="O143">
            <v>2.0540918385420466</v>
          </cell>
          <cell r="P143">
            <v>2.0480021353260467</v>
          </cell>
          <cell r="Q143">
            <v>1.9443328182764761</v>
          </cell>
          <cell r="R143">
            <v>1.9492992287380968</v>
          </cell>
          <cell r="S143">
            <v>1.8310148711902687</v>
          </cell>
          <cell r="T143">
            <v>2.0630806979570866</v>
          </cell>
          <cell r="U143">
            <v>2.0547581819730962</v>
          </cell>
          <cell r="V143">
            <v>2.0493653562063874</v>
          </cell>
          <cell r="Z143">
            <v>1.8888645849786878</v>
          </cell>
          <cell r="AA143">
            <v>2.0540918385420466</v>
          </cell>
          <cell r="AB143">
            <v>2.0480021353260467</v>
          </cell>
          <cell r="AC143">
            <v>1.9443328182764761</v>
          </cell>
          <cell r="AD143">
            <v>2.0707284120595819</v>
          </cell>
          <cell r="AE143">
            <v>2.145737144565679</v>
          </cell>
          <cell r="AF143">
            <v>2.152927337203689</v>
          </cell>
          <cell r="AG143">
            <v>2.1450495367781612</v>
          </cell>
          <cell r="AH143">
            <v>2.1400578576004659</v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>
            <v>-0.12142918332148511</v>
          </cell>
          <cell r="AP143">
            <v>-0.31472227337541026</v>
          </cell>
          <cell r="AQ143">
            <v>-8.9846639246602411E-2</v>
          </cell>
          <cell r="AR143">
            <v>-9.0291354805065005E-2</v>
          </cell>
          <cell r="AS143">
            <v>-9.0692501394078473E-2</v>
          </cell>
        </row>
        <row r="144">
          <cell r="A144" t="str">
            <v>11. Subsídios</v>
          </cell>
          <cell r="B144">
            <v>0.72023711329241191</v>
          </cell>
          <cell r="C144">
            <v>0.66022073378656332</v>
          </cell>
          <cell r="D144">
            <v>0.57584986242036318</v>
          </cell>
          <cell r="E144">
            <v>0.54753856538726275</v>
          </cell>
          <cell r="F144">
            <v>0.65794443223347066</v>
          </cell>
          <cell r="G144">
            <v>0.55319974012990691</v>
          </cell>
          <cell r="H144">
            <v>0.49146062826477854</v>
          </cell>
          <cell r="I144">
            <v>0.41242164765128936</v>
          </cell>
          <cell r="J144">
            <v>0.38121657260396058</v>
          </cell>
          <cell r="K144">
            <v>0.44286002377874256</v>
          </cell>
          <cell r="L144">
            <v>1.826993274552019</v>
          </cell>
          <cell r="M144">
            <v>1.9657824294184574</v>
          </cell>
          <cell r="N144">
            <v>1.12556599401257</v>
          </cell>
          <cell r="O144">
            <v>0.74612002550816825</v>
          </cell>
          <cell r="P144">
            <v>0.65074052989554987</v>
          </cell>
          <cell r="Q144">
            <v>0.56019926752841842</v>
          </cell>
          <cell r="R144">
            <v>0.50269347576061651</v>
          </cell>
          <cell r="S144">
            <v>0.49717448301009848</v>
          </cell>
          <cell r="T144">
            <v>0.48615228116674469</v>
          </cell>
          <cell r="U144">
            <v>0.47447584720588987</v>
          </cell>
          <cell r="V144">
            <v>0.46372918003212565</v>
          </cell>
          <cell r="Z144">
            <v>1.12556599401257</v>
          </cell>
          <cell r="AA144">
            <v>0.74612002550816825</v>
          </cell>
          <cell r="AB144">
            <v>0.65074052989554987</v>
          </cell>
          <cell r="AC144">
            <v>0.56019926752841842</v>
          </cell>
          <cell r="AD144">
            <v>0.44946166562817996</v>
          </cell>
          <cell r="AE144">
            <v>0.42833577325483535</v>
          </cell>
          <cell r="AF144">
            <v>0.42064122099078244</v>
          </cell>
          <cell r="AG144">
            <v>0.41071595457705173</v>
          </cell>
          <cell r="AH144">
            <v>0.40155614493186398</v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>
            <v>5.3231810132436552E-2</v>
          </cell>
          <cell r="AP144">
            <v>6.8838709755263128E-2</v>
          </cell>
          <cell r="AQ144">
            <v>6.5511060175962255E-2</v>
          </cell>
          <cell r="AR144">
            <v>6.3759892628838133E-2</v>
          </cell>
          <cell r="AS144">
            <v>6.2173035100261675E-2</v>
          </cell>
        </row>
        <row r="145">
          <cell r="A145" t="str">
            <v>12. Outra Despesa Corrente</v>
          </cell>
          <cell r="B145">
            <v>2.7642668172041986</v>
          </cell>
          <cell r="C145">
            <v>2.8224653590531572</v>
          </cell>
          <cell r="D145">
            <v>2.6826123428588389</v>
          </cell>
          <cell r="E145">
            <v>2.7656001472125649</v>
          </cell>
          <cell r="F145">
            <v>2.7566684090256324</v>
          </cell>
          <cell r="G145">
            <v>2.5433709231739181</v>
          </cell>
          <cell r="H145">
            <v>2.4924945440583026</v>
          </cell>
          <cell r="I145">
            <v>2.2302297934557904</v>
          </cell>
          <cell r="J145">
            <v>2.3533470233116733</v>
          </cell>
          <cell r="K145">
            <v>2.2604687274428477</v>
          </cell>
          <cell r="L145">
            <v>2.6168334152395762</v>
          </cell>
          <cell r="M145">
            <v>2.7752857247677065</v>
          </cell>
          <cell r="N145">
            <v>2.6737809124347387</v>
          </cell>
          <cell r="O145">
            <v>2.4079363907761717</v>
          </cell>
          <cell r="P145">
            <v>2.5560651717394354</v>
          </cell>
          <cell r="Q145">
            <v>2.5653550952774236</v>
          </cell>
          <cell r="R145">
            <v>3.0567194004596225</v>
          </cell>
          <cell r="S145">
            <v>2.4450057593779753</v>
          </cell>
          <cell r="T145">
            <v>2.3827375912579694</v>
          </cell>
          <cell r="U145">
            <v>2.3285662698429674</v>
          </cell>
          <cell r="V145">
            <v>2.2788567910968731</v>
          </cell>
          <cell r="Z145">
            <v>2.6737809124347387</v>
          </cell>
          <cell r="AA145">
            <v>2.4079363907761717</v>
          </cell>
          <cell r="AB145">
            <v>2.5560651717394354</v>
          </cell>
          <cell r="AC145">
            <v>2.5653550952774236</v>
          </cell>
          <cell r="AD145">
            <v>2.8695000203734606</v>
          </cell>
          <cell r="AE145">
            <v>2.7893132983883748</v>
          </cell>
          <cell r="AF145">
            <v>2.7307891096901291</v>
          </cell>
          <cell r="AG145">
            <v>2.6696642857862796</v>
          </cell>
          <cell r="AH145">
            <v>2.613407826335163</v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>
            <v>0.1872193800861619</v>
          </cell>
          <cell r="AP145">
            <v>-0.34430753901039957</v>
          </cell>
          <cell r="AQ145">
            <v>-0.34805151843215976</v>
          </cell>
          <cell r="AR145">
            <v>-0.34109801594331213</v>
          </cell>
          <cell r="AS145">
            <v>-0.33455103523828988</v>
          </cell>
        </row>
        <row r="146">
          <cell r="A146" t="str">
            <v>13. Total Despesa Corrente (7+8+9+10+11+12)</v>
          </cell>
          <cell r="B146">
            <v>44.726284894217741</v>
          </cell>
          <cell r="C146">
            <v>45.664660734215104</v>
          </cell>
          <cell r="D146">
            <v>45.252651339825405</v>
          </cell>
          <cell r="E146">
            <v>46.723483090431948</v>
          </cell>
          <cell r="F146">
            <v>45.611137767641708</v>
          </cell>
          <cell r="G146">
            <v>44.056438769760703</v>
          </cell>
          <cell r="H146">
            <v>42.893600025182849</v>
          </cell>
          <cell r="I146">
            <v>41.158627492476867</v>
          </cell>
          <cell r="J146">
            <v>40.273084891911395</v>
          </cell>
          <cell r="K146">
            <v>39.652054470911089</v>
          </cell>
          <cell r="L146">
            <v>44.684237820905828</v>
          </cell>
          <cell r="M146">
            <v>43.538798314935157</v>
          </cell>
          <cell r="N146">
            <v>40.179678568549555</v>
          </cell>
          <cell r="O146">
            <v>38.057676638341377</v>
          </cell>
          <cell r="P146">
            <v>38.914661831061068</v>
          </cell>
          <cell r="Q146">
            <v>38.819581674907141</v>
          </cell>
          <cell r="R146">
            <v>39.756769056295397</v>
          </cell>
          <cell r="S146">
            <v>38.356805019418516</v>
          </cell>
          <cell r="T146">
            <v>38.085449425371429</v>
          </cell>
          <cell r="U146">
            <v>37.393075817613301</v>
          </cell>
          <cell r="V146">
            <v>36.761183293389458</v>
          </cell>
          <cell r="Z146">
            <v>40.179678568549555</v>
          </cell>
          <cell r="AA146">
            <v>38.057676638341377</v>
          </cell>
          <cell r="AB146">
            <v>38.914661831061068</v>
          </cell>
          <cell r="AC146">
            <v>38.819581674907141</v>
          </cell>
          <cell r="AD146">
            <v>39.686508286693403</v>
          </cell>
          <cell r="AE146">
            <v>39.0687323120478</v>
          </cell>
          <cell r="AF146">
            <v>38.726374892617464</v>
          </cell>
          <cell r="AG146">
            <v>38.037177959166286</v>
          </cell>
          <cell r="AH146">
            <v>37.406193766082382</v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>
            <v>7.02607696019939E-2</v>
          </cell>
          <cell r="AP146">
            <v>-0.71192729262928367</v>
          </cell>
          <cell r="AQ146">
            <v>-0.64092546724603494</v>
          </cell>
          <cell r="AR146">
            <v>-0.64410214155298462</v>
          </cell>
          <cell r="AS146">
            <v>-0.645010472692924</v>
          </cell>
        </row>
        <row r="147">
          <cell r="A147" t="str">
            <v>14. Poupança Bruta (6-13)</v>
          </cell>
          <cell r="B147">
            <v>-5.3151884986591691</v>
          </cell>
          <cell r="C147">
            <v>-4.2637385714235698</v>
          </cell>
          <cell r="D147">
            <v>-4.2101577174388733</v>
          </cell>
          <cell r="E147">
            <v>-2.8449131604005169</v>
          </cell>
          <cell r="F147">
            <v>-1.9742415267522115</v>
          </cell>
          <cell r="G147">
            <v>-0.97984138140195831</v>
          </cell>
          <cell r="H147">
            <v>-0.51552856459439156</v>
          </cell>
          <cell r="I147">
            <v>0.97720855356856906</v>
          </cell>
          <cell r="J147">
            <v>2.1246604948819687</v>
          </cell>
          <cell r="K147">
            <v>2.566090118138193</v>
          </cell>
          <cell r="L147">
            <v>-1.8500631526596725</v>
          </cell>
          <cell r="M147">
            <v>-0.25173290803390391</v>
          </cell>
          <cell r="N147">
            <v>2.7402204664799124</v>
          </cell>
          <cell r="O147">
            <v>4.0219721936109298</v>
          </cell>
          <cell r="P147">
            <v>3.2095807161986607</v>
          </cell>
          <cell r="Q147">
            <v>3.2861749531568036</v>
          </cell>
          <cell r="R147">
            <v>3.0049578632175522</v>
          </cell>
          <cell r="S147">
            <v>3.4557124449041217</v>
          </cell>
          <cell r="T147">
            <v>3.0125579175934014</v>
          </cell>
          <cell r="U147">
            <v>3.3585281839380658</v>
          </cell>
          <cell r="V147">
            <v>3.7119257810628352</v>
          </cell>
          <cell r="Z147">
            <v>2.7402204664799124</v>
          </cell>
          <cell r="AA147">
            <v>4.0219721936109298</v>
          </cell>
          <cell r="AB147">
            <v>3.2095807161986607</v>
          </cell>
          <cell r="AC147">
            <v>3.2861749531568036</v>
          </cell>
          <cell r="AD147">
            <v>2.9313427725272168</v>
          </cell>
          <cell r="AE147">
            <v>3.0859179706375897</v>
          </cell>
          <cell r="AF147">
            <v>2.8568104307898463</v>
          </cell>
          <cell r="AG147">
            <v>3.1793992783851746</v>
          </cell>
          <cell r="AH147">
            <v>3.5389516734032256</v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>
            <v>7.361509069033545E-2</v>
          </cell>
          <cell r="AP147">
            <v>0.369794474266532</v>
          </cell>
          <cell r="AQ147">
            <v>0.1557474868035551</v>
          </cell>
          <cell r="AR147">
            <v>0.17912890555289129</v>
          </cell>
          <cell r="AS147">
            <v>0.17297410765960963</v>
          </cell>
        </row>
        <row r="148">
          <cell r="A148" t="str">
            <v>15. Receita de capital</v>
          </cell>
          <cell r="B148">
            <v>1.05770059350101</v>
          </cell>
          <cell r="C148">
            <v>0.89962850701783992</v>
          </cell>
          <cell r="D148">
            <v>1.5890588959512275</v>
          </cell>
          <cell r="E148">
            <v>0.86469335763299182</v>
          </cell>
          <cell r="F148">
            <v>0.70665026155420674</v>
          </cell>
          <cell r="G148">
            <v>0.76655456493496632</v>
          </cell>
          <cell r="H148">
            <v>0.54427348609914639</v>
          </cell>
          <cell r="I148">
            <v>0.34784614873445097</v>
          </cell>
          <cell r="J148">
            <v>0.45788623348387136</v>
          </cell>
          <cell r="K148">
            <v>0.37881458238393934</v>
          </cell>
          <cell r="L148">
            <v>0.53671665015898795</v>
          </cell>
          <cell r="M148">
            <v>1.2306230833597525</v>
          </cell>
          <cell r="N148">
            <v>0.64362549403463531</v>
          </cell>
          <cell r="O148">
            <v>1.0753271241707798</v>
          </cell>
          <cell r="P148">
            <v>0.89666198050324453</v>
          </cell>
          <cell r="Q148">
            <v>1.2498375590396034</v>
          </cell>
          <cell r="R148">
            <v>2.6097122518917613</v>
          </cell>
          <cell r="S148">
            <v>0.93839516415003421</v>
          </cell>
          <cell r="T148">
            <v>0.94156724577708162</v>
          </cell>
          <cell r="U148">
            <v>0.94258108876197289</v>
          </cell>
          <cell r="V148">
            <v>0.94477125637078341</v>
          </cell>
          <cell r="Z148">
            <v>0.64362549403463531</v>
          </cell>
          <cell r="AA148">
            <v>1.0753271241707798</v>
          </cell>
          <cell r="AB148">
            <v>0.89666198050324453</v>
          </cell>
          <cell r="AC148">
            <v>1.2498375590396034</v>
          </cell>
          <cell r="AD148">
            <v>2.000129293756487</v>
          </cell>
          <cell r="AE148">
            <v>2.0068099627454608</v>
          </cell>
          <cell r="AF148">
            <v>2.0116303806209697</v>
          </cell>
          <cell r="AG148">
            <v>2.0139197773663788</v>
          </cell>
          <cell r="AH148">
            <v>2.0185680605796703</v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>
            <v>0.6095829581352743</v>
          </cell>
          <cell r="AP148">
            <v>-1.0684147985954264</v>
          </cell>
          <cell r="AQ148">
            <v>-1.070063134843888</v>
          </cell>
          <cell r="AR148">
            <v>-1.0713386886044058</v>
          </cell>
          <cell r="AS148">
            <v>-1.0737968042088868</v>
          </cell>
        </row>
        <row r="149">
          <cell r="A149" t="str">
            <v xml:space="preserve">16. Total Receita </v>
          </cell>
          <cell r="B149">
            <v>40.468796989059584</v>
          </cell>
          <cell r="C149">
            <v>42.300550669809375</v>
          </cell>
          <cell r="D149">
            <v>42.631552518337756</v>
          </cell>
          <cell r="E149">
            <v>44.743263287664426</v>
          </cell>
          <cell r="F149">
            <v>44.343546502443701</v>
          </cell>
          <cell r="G149">
            <v>43.843151953293713</v>
          </cell>
          <cell r="H149">
            <v>42.922344946687602</v>
          </cell>
          <cell r="I149">
            <v>42.483682194779888</v>
          </cell>
          <cell r="J149">
            <v>42.855631620277244</v>
          </cell>
          <cell r="K149">
            <v>42.596959171433227</v>
          </cell>
          <cell r="L149">
            <v>43.370891318405135</v>
          </cell>
          <cell r="M149">
            <v>44.517688490261001</v>
          </cell>
          <cell r="N149">
            <v>43.563524529064104</v>
          </cell>
          <cell r="O149">
            <v>43.154975956123089</v>
          </cell>
          <cell r="P149">
            <v>43.02090452776298</v>
          </cell>
          <cell r="Q149">
            <v>43.355594187103542</v>
          </cell>
          <cell r="R149">
            <v>45.371439171404703</v>
          </cell>
          <cell r="S149">
            <v>42.750912628472669</v>
          </cell>
          <cell r="T149">
            <v>42.039574588741921</v>
          </cell>
          <cell r="U149">
            <v>41.69418509031334</v>
          </cell>
          <cell r="V149">
            <v>41.417880330823074</v>
          </cell>
          <cell r="Z149">
            <v>43.563524529064104</v>
          </cell>
          <cell r="AA149">
            <v>43.154975956123089</v>
          </cell>
          <cell r="AB149">
            <v>43.02090452776298</v>
          </cell>
          <cell r="AC149">
            <v>43.355594187103542</v>
          </cell>
          <cell r="AD149">
            <v>44.617980352977114</v>
          </cell>
          <cell r="AE149">
            <v>44.161460245430845</v>
          </cell>
          <cell r="AF149">
            <v>43.594815704028285</v>
          </cell>
          <cell r="AG149">
            <v>43.230497014917837</v>
          </cell>
          <cell r="AH149">
            <v>42.963713500065275</v>
          </cell>
          <cell r="AK149" t="str">
            <v/>
          </cell>
          <cell r="AL149" t="str">
            <v/>
          </cell>
          <cell r="AM149" t="str">
            <v/>
          </cell>
          <cell r="AN149" t="str">
            <v/>
          </cell>
          <cell r="AO149">
            <v>0.75345881842758899</v>
          </cell>
          <cell r="AP149">
            <v>-1.4105476169581763</v>
          </cell>
          <cell r="AQ149">
            <v>-1.5552411152863641</v>
          </cell>
          <cell r="AR149">
            <v>-1.5363119246044974</v>
          </cell>
          <cell r="AS149">
            <v>-1.5458331692422007</v>
          </cell>
        </row>
        <row r="150">
          <cell r="A150" t="str">
            <v>17. Formação Bruta de Capital Fixo</v>
          </cell>
          <cell r="B150">
            <v>5.2700519860544475</v>
          </cell>
          <cell r="C150">
            <v>3.482210531640499</v>
          </cell>
          <cell r="D150">
            <v>2.4674711305263628</v>
          </cell>
          <cell r="E150">
            <v>2.1802752893003499</v>
          </cell>
          <cell r="F150">
            <v>1.9916574175902761</v>
          </cell>
          <cell r="G150">
            <v>2.253514104633985</v>
          </cell>
          <cell r="H150">
            <v>1.5505930819067584</v>
          </cell>
          <cell r="I150">
            <v>1.7888304718404566</v>
          </cell>
          <cell r="J150">
            <v>1.8523007820294681</v>
          </cell>
          <cell r="K150">
            <v>1.8472003075016656</v>
          </cell>
          <cell r="L150">
            <v>2.3107498851990282</v>
          </cell>
          <cell r="M150">
            <v>2.5817411029588868</v>
          </cell>
          <cell r="N150">
            <v>2.3801366441965124</v>
          </cell>
          <cell r="O150">
            <v>2.5670896506771355</v>
          </cell>
          <cell r="P150">
            <v>2.7195343356003634</v>
          </cell>
          <cell r="Q150">
            <v>2.9882807708957215</v>
          </cell>
          <cell r="R150">
            <v>4.4276734779602336</v>
          </cell>
          <cell r="S150">
            <v>3.0973863253576894</v>
          </cell>
          <cell r="T150">
            <v>2.9984377311078543</v>
          </cell>
          <cell r="U150">
            <v>2.9889914524469972</v>
          </cell>
          <cell r="V150">
            <v>2.9528868932035017</v>
          </cell>
          <cell r="Z150">
            <v>2.3801366441965124</v>
          </cell>
          <cell r="AA150">
            <v>2.5670896506771355</v>
          </cell>
          <cell r="AB150">
            <v>2.7195343356003634</v>
          </cell>
          <cell r="AC150">
            <v>2.9882807708957215</v>
          </cell>
          <cell r="AD150">
            <v>3.7287391386417754</v>
          </cell>
          <cell r="AE150">
            <v>3.6938764480374942</v>
          </cell>
          <cell r="AF150">
            <v>3.1831177309470249</v>
          </cell>
          <cell r="AG150">
            <v>3.167833812237661</v>
          </cell>
          <cell r="AH150">
            <v>3.125944890351414</v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>
            <v>0.69893433931845816</v>
          </cell>
          <cell r="AP150">
            <v>-0.59649012267980472</v>
          </cell>
          <cell r="AQ150">
            <v>-0.18467999983917061</v>
          </cell>
          <cell r="AR150">
            <v>-0.17884235979066387</v>
          </cell>
          <cell r="AS150">
            <v>-0.17305799714791226</v>
          </cell>
        </row>
        <row r="151">
          <cell r="A151" t="str">
            <v>18. Outra Despesa Capital</v>
          </cell>
          <cell r="B151">
            <v>1.8908386318005126</v>
          </cell>
          <cell r="C151">
            <v>0.88065231637919938</v>
          </cell>
          <cell r="D151">
            <v>1.1138460621073789</v>
          </cell>
          <cell r="E151">
            <v>1.0530717243676628</v>
          </cell>
          <cell r="F151">
            <v>4.1036364567151251</v>
          </cell>
          <cell r="G151">
            <v>2.007174661708242</v>
          </cell>
          <cell r="H151">
            <v>0.4215181365109763</v>
          </cell>
          <cell r="I151">
            <v>2.5384149106975751</v>
          </cell>
          <cell r="J151">
            <v>1.1560191281415984</v>
          </cell>
          <cell r="K151">
            <v>0.98161827157405257</v>
          </cell>
          <cell r="L151">
            <v>2.1281358175029288</v>
          </cell>
          <cell r="M151">
            <v>1.2226574952546552</v>
          </cell>
          <cell r="N151">
            <v>1.3141212877087736</v>
          </cell>
          <cell r="O151">
            <v>1.4095554429906292</v>
          </cell>
          <cell r="P151">
            <v>0.74398298096994675</v>
          </cell>
          <cell r="Q151">
            <v>0.87665566417943019</v>
          </cell>
          <cell r="R151">
            <v>1.1478509148615736</v>
          </cell>
          <cell r="S151">
            <v>0.44229804324648259</v>
          </cell>
          <cell r="T151">
            <v>0.43103382073478269</v>
          </cell>
          <cell r="U151">
            <v>0.42123430620602043</v>
          </cell>
          <cell r="V151">
            <v>0.41224193263149206</v>
          </cell>
          <cell r="Z151">
            <v>1.3141212877087736</v>
          </cell>
          <cell r="AA151">
            <v>1.4095554429906292</v>
          </cell>
          <cell r="AB151">
            <v>0.74398298096994675</v>
          </cell>
          <cell r="AC151">
            <v>0.87665566417943019</v>
          </cell>
          <cell r="AD151">
            <v>1.1326698854706592</v>
          </cell>
          <cell r="AE151">
            <v>0.10859985166025336</v>
          </cell>
          <cell r="AF151">
            <v>0.10632125566673135</v>
          </cell>
          <cell r="AG151">
            <v>0.10394140605543672</v>
          </cell>
          <cell r="AH151">
            <v>0.10175110273579101</v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>
            <v>1.518102939091448E-2</v>
          </cell>
          <cell r="AP151">
            <v>0.33369819158622921</v>
          </cell>
          <cell r="AQ151">
            <v>0.32471256506805135</v>
          </cell>
          <cell r="AR151">
            <v>0.3172929001505837</v>
          </cell>
          <cell r="AS151">
            <v>0.31049082989570104</v>
          </cell>
        </row>
        <row r="152">
          <cell r="A152" t="str">
            <v>19. Total Despesa Capital (17+18)</v>
          </cell>
          <cell r="B152">
            <v>7.1608906178549594</v>
          </cell>
          <cell r="C152">
            <v>4.3628628480196987</v>
          </cell>
          <cell r="D152">
            <v>3.5813171926337422</v>
          </cell>
          <cell r="E152">
            <v>3.2333470136680127</v>
          </cell>
          <cell r="F152">
            <v>6.0952938743054013</v>
          </cell>
          <cell r="G152">
            <v>4.260688766342227</v>
          </cell>
          <cell r="H152">
            <v>1.9721112184177345</v>
          </cell>
          <cell r="I152">
            <v>4.3272453825380319</v>
          </cell>
          <cell r="J152">
            <v>3.0083199101710663</v>
          </cell>
          <cell r="K152">
            <v>2.8288185790757181</v>
          </cell>
          <cell r="L152">
            <v>4.438885702701957</v>
          </cell>
          <cell r="M152">
            <v>3.8043985982135418</v>
          </cell>
          <cell r="N152">
            <v>3.6942579319052857</v>
          </cell>
          <cell r="O152">
            <v>3.9766450936677642</v>
          </cell>
          <cell r="P152">
            <v>3.4635173165703095</v>
          </cell>
          <cell r="Q152">
            <v>3.8649364350751516</v>
          </cell>
          <cell r="R152">
            <v>5.5755243928218077</v>
          </cell>
          <cell r="S152">
            <v>3.5396843686041719</v>
          </cell>
          <cell r="T152">
            <v>3.4294715518426369</v>
          </cell>
          <cell r="U152">
            <v>3.4102257586530174</v>
          </cell>
          <cell r="V152">
            <v>3.3651288258349941</v>
          </cell>
          <cell r="Z152">
            <v>3.6942579319052857</v>
          </cell>
          <cell r="AA152">
            <v>3.9766450936677642</v>
          </cell>
          <cell r="AB152">
            <v>3.4635173165703095</v>
          </cell>
          <cell r="AC152">
            <v>3.8649364350751516</v>
          </cell>
          <cell r="AD152">
            <v>4.8614090241124348</v>
          </cell>
          <cell r="AE152">
            <v>3.8024762996977475</v>
          </cell>
          <cell r="AF152">
            <v>3.2894389866137561</v>
          </cell>
          <cell r="AG152">
            <v>3.2717752182930973</v>
          </cell>
          <cell r="AH152">
            <v>3.2276959930872056</v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>
            <v>0.71411536870937287</v>
          </cell>
          <cell r="AP152">
            <v>-0.26279193109357557</v>
          </cell>
          <cell r="AQ152">
            <v>0.14003256522888075</v>
          </cell>
          <cell r="AR152">
            <v>0.1384505403599201</v>
          </cell>
          <cell r="AS152">
            <v>0.1374328327477885</v>
          </cell>
        </row>
        <row r="153">
          <cell r="A153" t="str">
            <v>20. Total Despesa (13+19)</v>
          </cell>
          <cell r="B153">
            <v>51.887175512072702</v>
          </cell>
          <cell r="C153">
            <v>50.027523582234814</v>
          </cell>
          <cell r="D153">
            <v>48.833968532459146</v>
          </cell>
          <cell r="E153">
            <v>49.956830104099971</v>
          </cell>
          <cell r="F153">
            <v>51.706431641947113</v>
          </cell>
          <cell r="G153">
            <v>48.31712753610293</v>
          </cell>
          <cell r="H153">
            <v>44.865711243600579</v>
          </cell>
          <cell r="I153">
            <v>45.485872875014906</v>
          </cell>
          <cell r="J153">
            <v>43.28140480208247</v>
          </cell>
          <cell r="K153">
            <v>42.480873049986805</v>
          </cell>
          <cell r="L153">
            <v>49.123123523607788</v>
          </cell>
          <cell r="M153">
            <v>47.343196913148702</v>
          </cell>
          <cell r="N153">
            <v>43.873936500454832</v>
          </cell>
          <cell r="O153">
            <v>42.034321732009147</v>
          </cell>
          <cell r="P153">
            <v>42.378179147631378</v>
          </cell>
          <cell r="Q153">
            <v>42.684518109982292</v>
          </cell>
          <cell r="R153">
            <v>45.332293449117202</v>
          </cell>
          <cell r="S153">
            <v>41.896489388022694</v>
          </cell>
          <cell r="T153">
            <v>41.514920977214068</v>
          </cell>
          <cell r="U153">
            <v>40.803301576266321</v>
          </cell>
          <cell r="V153">
            <v>40.126312119224458</v>
          </cell>
          <cell r="Z153">
            <v>43.873936500454832</v>
          </cell>
          <cell r="AA153">
            <v>42.034321732009147</v>
          </cell>
          <cell r="AB153">
            <v>42.378179147631378</v>
          </cell>
          <cell r="AC153">
            <v>42.684518109982292</v>
          </cell>
          <cell r="AD153">
            <v>44.547917310805843</v>
          </cell>
          <cell r="AE153">
            <v>42.871208611745544</v>
          </cell>
          <cell r="AF153">
            <v>42.015813879231224</v>
          </cell>
          <cell r="AG153">
            <v>41.308953177459387</v>
          </cell>
          <cell r="AH153">
            <v>40.633889759169584</v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>
            <v>0.78437613831135877</v>
          </cell>
          <cell r="AP153">
            <v>-0.97471922372285036</v>
          </cell>
          <cell r="AQ153">
            <v>-0.50089290201715642</v>
          </cell>
          <cell r="AR153">
            <v>-0.5056516011930654</v>
          </cell>
          <cell r="AS153">
            <v>-0.50757763994512572</v>
          </cell>
        </row>
        <row r="154">
          <cell r="A154" t="str">
            <v>21. Capacid.(+)/Nec.(-) Financ. Líquido (B.9) (16 - 20)</v>
          </cell>
          <cell r="B154">
            <v>-11.418378523013116</v>
          </cell>
          <cell r="C154">
            <v>-7.726972912425432</v>
          </cell>
          <cell r="D154">
            <v>-6.2024160141213898</v>
          </cell>
          <cell r="E154">
            <v>-5.2135668164355442</v>
          </cell>
          <cell r="F154">
            <v>-7.3628851395034127</v>
          </cell>
          <cell r="G154">
            <v>-4.4739755828092242</v>
          </cell>
          <cell r="H154">
            <v>-1.9433662969129788</v>
          </cell>
          <cell r="I154">
            <v>-3.0021906802350182</v>
          </cell>
          <cell r="J154">
            <v>-0.42577318180522505</v>
          </cell>
          <cell r="K154">
            <v>0.11608612144641482</v>
          </cell>
          <cell r="L154">
            <v>-5.752232205202648</v>
          </cell>
          <cell r="M154">
            <v>-2.8255084228876974</v>
          </cell>
          <cell r="N154">
            <v>-0.31041197139073767</v>
          </cell>
          <cell r="O154">
            <v>1.1206542241139439</v>
          </cell>
          <cell r="P154">
            <v>0.64272538013159741</v>
          </cell>
          <cell r="Q154">
            <v>0.67107607712125583</v>
          </cell>
          <cell r="R154">
            <v>3.9145722287503626E-2</v>
          </cell>
          <cell r="S154">
            <v>0.85442324044997697</v>
          </cell>
          <cell r="T154">
            <v>0.52465361152785273</v>
          </cell>
          <cell r="U154">
            <v>0.8908835140470216</v>
          </cell>
          <cell r="V154">
            <v>1.291568211598622</v>
          </cell>
          <cell r="Z154">
            <v>-0.31041197139073767</v>
          </cell>
          <cell r="AA154">
            <v>1.1206542241139439</v>
          </cell>
          <cell r="AB154">
            <v>0.64272538013159741</v>
          </cell>
          <cell r="AC154">
            <v>0.67107607712125583</v>
          </cell>
          <cell r="AD154">
            <v>7.0063042171268908E-2</v>
          </cell>
          <cell r="AE154">
            <v>1.2902516336853034</v>
          </cell>
          <cell r="AF154">
            <v>1.5790018247970601</v>
          </cell>
          <cell r="AG154">
            <v>1.9215438374584548</v>
          </cell>
          <cell r="AH154">
            <v>2.3298237408956926</v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>
            <v>-3.0917319883765282E-2</v>
          </cell>
          <cell r="AP154">
            <v>-0.43582839323532641</v>
          </cell>
          <cell r="AQ154">
            <v>-1.0543482132692072</v>
          </cell>
          <cell r="AR154">
            <v>-1.0306603234114333</v>
          </cell>
          <cell r="AS154">
            <v>-1.0382555292970705</v>
          </cell>
        </row>
        <row r="155">
          <cell r="A155" t="str">
            <v>Por memória:</v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</row>
        <row r="156">
          <cell r="A156" t="str">
            <v>Despesa Corrente Primária</v>
          </cell>
          <cell r="B156">
            <v>41.809869480350343</v>
          </cell>
          <cell r="C156">
            <v>41.398754571860195</v>
          </cell>
          <cell r="D156">
            <v>40.42471388330577</v>
          </cell>
          <cell r="E156">
            <v>41.954640524026949</v>
          </cell>
          <cell r="F156">
            <v>40.798778718883085</v>
          </cell>
          <cell r="G156">
            <v>39.522899450166612</v>
          </cell>
          <cell r="H156">
            <v>38.798056337889257</v>
          </cell>
          <cell r="I156">
            <v>37.42510835913059</v>
          </cell>
          <cell r="J156">
            <v>36.953121890970394</v>
          </cell>
          <cell r="K156">
            <v>36.748918637868691</v>
          </cell>
          <cell r="L156">
            <v>41.85030788895768</v>
          </cell>
          <cell r="M156">
            <v>41.174859809460088</v>
          </cell>
          <cell r="N156">
            <v>38.290813983570864</v>
          </cell>
          <cell r="O156">
            <v>36.003584799799334</v>
          </cell>
          <cell r="P156">
            <v>36.866659695735024</v>
          </cell>
          <cell r="Q156">
            <v>36.875248856630662</v>
          </cell>
          <cell r="R156">
            <v>37.807469827557291</v>
          </cell>
          <cell r="S156">
            <v>36.525790148228246</v>
          </cell>
          <cell r="T156">
            <v>36.022368727414346</v>
          </cell>
          <cell r="U156">
            <v>35.338317635640202</v>
          </cell>
          <cell r="V156">
            <v>34.711817937183064</v>
          </cell>
          <cell r="Z156">
            <v>38.290813983570864</v>
          </cell>
          <cell r="AA156">
            <v>36.003584799799334</v>
          </cell>
          <cell r="AB156">
            <v>36.866659695735024</v>
          </cell>
          <cell r="AC156">
            <v>36.875248856630662</v>
          </cell>
          <cell r="AD156">
            <v>37.615779874633823</v>
          </cell>
          <cell r="AE156">
            <v>36.922995167482121</v>
          </cell>
          <cell r="AF156">
            <v>36.573447555413772</v>
          </cell>
          <cell r="AG156">
            <v>35.892128422388126</v>
          </cell>
          <cell r="AH156">
            <v>35.266135908481914</v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>
            <v>0.19168995292346835</v>
          </cell>
          <cell r="AP156">
            <v>-0.39720501925387453</v>
          </cell>
          <cell r="AQ156">
            <v>-0.55107882799942587</v>
          </cell>
          <cell r="AR156">
            <v>-0.55381078674792406</v>
          </cell>
          <cell r="AS156">
            <v>-0.55431797129885041</v>
          </cell>
        </row>
        <row r="157">
          <cell r="A157" t="str">
            <v>Despesa Total Primária</v>
          </cell>
          <cell r="B157">
            <v>48.970760098205304</v>
          </cell>
          <cell r="C157">
            <v>45.761617419879897</v>
          </cell>
          <cell r="D157">
            <v>44.006031075939504</v>
          </cell>
          <cell r="E157">
            <v>45.187987537694966</v>
          </cell>
          <cell r="F157">
            <v>46.89407259318849</v>
          </cell>
          <cell r="G157">
            <v>43.783588216508846</v>
          </cell>
          <cell r="H157">
            <v>40.770167556306994</v>
          </cell>
          <cell r="I157">
            <v>41.752353741668621</v>
          </cell>
          <cell r="J157">
            <v>39.961441801141468</v>
          </cell>
          <cell r="K157">
            <v>39.577737216944413</v>
          </cell>
          <cell r="L157">
            <v>46.289193591659647</v>
          </cell>
          <cell r="M157">
            <v>44.979258407673633</v>
          </cell>
          <cell r="N157">
            <v>41.985071915476155</v>
          </cell>
          <cell r="O157">
            <v>39.980229893467097</v>
          </cell>
          <cell r="P157">
            <v>40.330177012305334</v>
          </cell>
          <cell r="Q157">
            <v>40.740185291705814</v>
          </cell>
          <cell r="R157">
            <v>43.382994220379103</v>
          </cell>
          <cell r="S157">
            <v>40.065474516832424</v>
          </cell>
          <cell r="T157">
            <v>39.451840279256977</v>
          </cell>
          <cell r="U157">
            <v>38.748543394293229</v>
          </cell>
          <cell r="V157">
            <v>38.076946763018057</v>
          </cell>
          <cell r="Z157">
            <v>41.985071915476155</v>
          </cell>
          <cell r="AA157">
            <v>39.980229893467097</v>
          </cell>
          <cell r="AB157">
            <v>40.330177012305334</v>
          </cell>
          <cell r="AC157">
            <v>40.740185291705814</v>
          </cell>
          <cell r="AD157">
            <v>42.477188898746263</v>
          </cell>
          <cell r="AE157">
            <v>40.725471467179865</v>
          </cell>
          <cell r="AF157">
            <v>39.862886542027539</v>
          </cell>
          <cell r="AG157">
            <v>39.163903640681227</v>
          </cell>
          <cell r="AH157">
            <v>38.493831901569123</v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>
            <v>0.90580532163284033</v>
          </cell>
          <cell r="AP157">
            <v>-0.65999695034744121</v>
          </cell>
          <cell r="AQ157">
            <v>-0.41104626277056155</v>
          </cell>
          <cell r="AR157">
            <v>-0.41536024638799773</v>
          </cell>
          <cell r="AS157">
            <v>-0.41688513855106635</v>
          </cell>
        </row>
        <row r="158">
          <cell r="A158" t="str">
            <v>Saldo Corrente Primário</v>
          </cell>
          <cell r="B158">
            <v>-2.3987730847917739</v>
          </cell>
          <cell r="C158">
            <v>2.1675909313445606E-3</v>
          </cell>
          <cell r="D158">
            <v>0.61777973908076944</v>
          </cell>
          <cell r="E158">
            <v>1.9239294060044889</v>
          </cell>
          <cell r="F158">
            <v>2.8381175220064043</v>
          </cell>
          <cell r="G158">
            <v>3.553697938192129</v>
          </cell>
          <cell r="H158">
            <v>3.5800151226991925</v>
          </cell>
          <cell r="I158">
            <v>4.7107276869148489</v>
          </cell>
          <cell r="J158">
            <v>5.4446234958229649</v>
          </cell>
          <cell r="K158">
            <v>5.4692259511805839</v>
          </cell>
          <cell r="L158">
            <v>0.98386677928846578</v>
          </cell>
          <cell r="M158">
            <v>2.1122055974411622</v>
          </cell>
          <cell r="N158">
            <v>4.6290850514585999</v>
          </cell>
          <cell r="O158">
            <v>6.0760640321529769</v>
          </cell>
          <cell r="P158">
            <v>5.2575828515247078</v>
          </cell>
          <cell r="Q158">
            <v>5.2305077714332802</v>
          </cell>
          <cell r="R158">
            <v>4.9542570919556486</v>
          </cell>
          <cell r="S158">
            <v>5.2867273160943906</v>
          </cell>
          <cell r="T158">
            <v>5.0756386155504885</v>
          </cell>
          <cell r="U158">
            <v>5.4132863659111612</v>
          </cell>
          <cell r="V158">
            <v>5.7612911372692235</v>
          </cell>
          <cell r="Z158">
            <v>4.6290850514585999</v>
          </cell>
          <cell r="AA158">
            <v>6.0760640321529769</v>
          </cell>
          <cell r="AB158">
            <v>5.2575828515247078</v>
          </cell>
          <cell r="AC158">
            <v>5.2305077714332802</v>
          </cell>
          <cell r="AD158">
            <v>5.0020711845867991</v>
          </cell>
          <cell r="AE158">
            <v>5.2316551152032691</v>
          </cell>
          <cell r="AF158">
            <v>5.0097377679935358</v>
          </cell>
          <cell r="AG158">
            <v>5.3244488151633362</v>
          </cell>
          <cell r="AH158">
            <v>5.6790095310036914</v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>
            <v>-4.7814092631150551E-2</v>
          </cell>
          <cell r="AP158">
            <v>5.5072200891121526E-2</v>
          </cell>
          <cell r="AQ158">
            <v>6.5900847556952691E-2</v>
          </cell>
          <cell r="AR158">
            <v>8.8837550747824956E-2</v>
          </cell>
          <cell r="AS158">
            <v>8.2281606265532048E-2</v>
          </cell>
        </row>
        <row r="159">
          <cell r="A159" t="str">
            <v>Saldo Primário</v>
          </cell>
          <cell r="B159">
            <v>-8.5019631091457217</v>
          </cell>
          <cell r="C159">
            <v>-3.4610667500705183</v>
          </cell>
          <cell r="D159">
            <v>-1.3744785576017464</v>
          </cell>
          <cell r="E159">
            <v>-0.44472425003053873</v>
          </cell>
          <cell r="F159">
            <v>-2.5505260907447962</v>
          </cell>
          <cell r="G159">
            <v>5.9563736784863347E-2</v>
          </cell>
          <cell r="H159">
            <v>2.1521773903806056</v>
          </cell>
          <cell r="I159">
            <v>0.73132845311126204</v>
          </cell>
          <cell r="J159">
            <v>2.8941898191357711</v>
          </cell>
          <cell r="K159">
            <v>3.0192219544888057</v>
          </cell>
          <cell r="L159">
            <v>-2.9183022732545099</v>
          </cell>
          <cell r="M159">
            <v>-0.46156991741263159</v>
          </cell>
          <cell r="N159">
            <v>1.5784526135879502</v>
          </cell>
          <cell r="O159">
            <v>3.1747460626559905</v>
          </cell>
          <cell r="P159">
            <v>2.690727515457644</v>
          </cell>
          <cell r="Q159">
            <v>2.6154088953977319</v>
          </cell>
          <cell r="R159">
            <v>1.9884449510256004</v>
          </cell>
          <cell r="S159">
            <v>2.6854381116402459</v>
          </cell>
          <cell r="T159">
            <v>2.5877343094849388</v>
          </cell>
          <cell r="U159">
            <v>2.9456416960201173</v>
          </cell>
          <cell r="V159">
            <v>3.3409335678050094</v>
          </cell>
          <cell r="Z159">
            <v>1.5784526135879502</v>
          </cell>
          <cell r="AA159">
            <v>3.1747460626559905</v>
          </cell>
          <cell r="AB159">
            <v>2.690727515457644</v>
          </cell>
          <cell r="AC159">
            <v>2.6154088953977319</v>
          </cell>
          <cell r="AD159">
            <v>2.1407914542308508</v>
          </cell>
          <cell r="AE159">
            <v>3.4359887782509828</v>
          </cell>
          <cell r="AF159">
            <v>3.7319291620007489</v>
          </cell>
          <cell r="AG159">
            <v>4.066593374236616</v>
          </cell>
          <cell r="AH159">
            <v>4.4698815984961584</v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>
            <v>-0.15234650320525045</v>
          </cell>
          <cell r="AP159">
            <v>-0.75055066661073688</v>
          </cell>
          <cell r="AQ159">
            <v>-1.1441948525158101</v>
          </cell>
          <cell r="AR159">
            <v>-1.1209516782164988</v>
          </cell>
          <cell r="AS159">
            <v>-1.128948030691149</v>
          </cell>
        </row>
        <row r="160">
          <cell r="A160" t="str">
            <v>Carga Fiscal (= D5+D2+D61+D91)</v>
          </cell>
          <cell r="B160">
            <v>33.574662216688324</v>
          </cell>
          <cell r="C160">
            <v>35.298427073251595</v>
          </cell>
          <cell r="D160">
            <v>34.260145367163339</v>
          </cell>
          <cell r="E160">
            <v>36.975422897029674</v>
          </cell>
          <cell r="F160">
            <v>36.940215984993117</v>
          </cell>
          <cell r="G160">
            <v>36.938879160356521</v>
          </cell>
          <cell r="H160">
            <v>36.478196575977925</v>
          </cell>
          <cell r="I160">
            <v>36.481272670551832</v>
          </cell>
          <cell r="J160">
            <v>36.785612162590397</v>
          </cell>
          <cell r="K160">
            <v>36.58236673573829</v>
          </cell>
          <cell r="L160">
            <v>37.291321330029369</v>
          </cell>
          <cell r="M160">
            <v>37.221737283910912</v>
          </cell>
          <cell r="N160">
            <v>37.666715284507049</v>
          </cell>
          <cell r="O160">
            <v>37.040140336722843</v>
          </cell>
          <cell r="P160">
            <v>36.901704035280837</v>
          </cell>
          <cell r="Q160">
            <v>37.174737242685566</v>
          </cell>
          <cell r="R160">
            <v>37.062060041807804</v>
          </cell>
          <cell r="S160">
            <v>36.470320156610903</v>
          </cell>
          <cell r="T160">
            <v>35.808293865489546</v>
          </cell>
          <cell r="U160">
            <v>35.527144135753076</v>
          </cell>
          <cell r="V160">
            <v>35.305426288057951</v>
          </cell>
          <cell r="Z160">
            <v>37.666715284507049</v>
          </cell>
          <cell r="AA160">
            <v>37.040140336722843</v>
          </cell>
          <cell r="AB160">
            <v>36.901704035280837</v>
          </cell>
          <cell r="AC160">
            <v>37.174737242685566</v>
          </cell>
          <cell r="AD160">
            <v>37.310670632208172</v>
          </cell>
          <cell r="AE160">
            <v>36.896618871911976</v>
          </cell>
          <cell r="AF160">
            <v>36.368637645190951</v>
          </cell>
          <cell r="AG160">
            <v>36.068190435735445</v>
          </cell>
          <cell r="AH160">
            <v>35.854924333980129</v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>
            <v>-0.24861059040036793</v>
          </cell>
          <cell r="AP160">
            <v>-0.42629871530107266</v>
          </cell>
          <cell r="AQ160">
            <v>-0.56034377970140525</v>
          </cell>
          <cell r="AR160">
            <v>-0.54104629998236931</v>
          </cell>
          <cell r="AS160">
            <v>-0.54949804592217788</v>
          </cell>
        </row>
        <row r="161">
          <cell r="A161" t="str">
            <v>Conta das APs (S.13)  - taxas de variação, em %</v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</row>
        <row r="162">
          <cell r="A162" t="str">
            <v>1. Impostos s/Produção e Importação</v>
          </cell>
          <cell r="C162">
            <v>2.4712490411269243</v>
          </cell>
          <cell r="D162">
            <v>-4.4228812093773229</v>
          </cell>
          <cell r="E162">
            <v>0.24688810630937041</v>
          </cell>
          <cell r="F162">
            <v>5.6381936018906629</v>
          </cell>
          <cell r="G162">
            <v>6.0073819431323727</v>
          </cell>
          <cell r="H162">
            <v>5.1757873499348932</v>
          </cell>
          <cell r="I162">
            <v>5.8854448040262213</v>
          </cell>
          <cell r="J162">
            <v>5.7738237143710904</v>
          </cell>
          <cell r="K162">
            <v>4.4365726029986803</v>
          </cell>
          <cell r="L162">
            <v>-9.1970581909740332</v>
          </cell>
          <cell r="M162">
            <v>10.892830225054411</v>
          </cell>
          <cell r="N162">
            <v>12.468183014730712</v>
          </cell>
          <cell r="O162">
            <v>6.0604939357319836</v>
          </cell>
          <cell r="P162">
            <v>7.3373638236321312</v>
          </cell>
          <cell r="Q162">
            <v>7.0902896374399802</v>
          </cell>
          <cell r="R162">
            <v>4.3517072955324636</v>
          </cell>
          <cell r="S162">
            <v>4.2341070376314036</v>
          </cell>
          <cell r="T162">
            <v>1.6913214982771763</v>
          </cell>
          <cell r="U162">
            <v>1.7861377030509829</v>
          </cell>
          <cell r="V162">
            <v>1.7766553592401806</v>
          </cell>
          <cell r="Z162">
            <v>12.468183014730712</v>
          </cell>
          <cell r="AA162">
            <v>6.0604939357319836</v>
          </cell>
          <cell r="AB162">
            <v>7.3373638236321312</v>
          </cell>
          <cell r="AC162">
            <v>7.0902896374399802</v>
          </cell>
          <cell r="AD162">
            <v>4.5800563079073271</v>
          </cell>
          <cell r="AE162">
            <v>3.1336047523007124</v>
          </cell>
          <cell r="AF162">
            <v>1.5414142411265743</v>
          </cell>
          <cell r="AG162">
            <v>1.7818390456902051</v>
          </cell>
          <cell r="AH162">
            <v>1.7722044817178357</v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>
            <v>-0.22834901237486349</v>
          </cell>
          <cell r="AP162">
            <v>1.1005022853306912</v>
          </cell>
          <cell r="AQ162">
            <v>0.14990725715060194</v>
          </cell>
          <cell r="AR162">
            <v>4.2986573607777245E-3</v>
          </cell>
          <cell r="AS162">
            <v>4.4508775223448538E-3</v>
          </cell>
        </row>
        <row r="163">
          <cell r="A163" t="str">
            <v xml:space="preserve">      IVA</v>
          </cell>
          <cell r="C163">
            <v>5.2816808259903638</v>
          </cell>
          <cell r="D163">
            <v>-2.0224434590905531</v>
          </cell>
          <cell r="E163">
            <v>-2.1994044523815433</v>
          </cell>
          <cell r="F163">
            <v>7.0806667489076602</v>
          </cell>
          <cell r="G163">
            <v>4.5291981567318942</v>
          </cell>
          <cell r="H163">
            <v>2.7323125096185237</v>
          </cell>
          <cell r="I163">
            <v>6.5178747703343163</v>
          </cell>
          <cell r="J163">
            <v>6.1893437862606788</v>
          </cell>
          <cell r="K163">
            <v>5.4065901751370546</v>
          </cell>
          <cell r="L163">
            <v>-10.486497562260183</v>
          </cell>
          <cell r="M163">
            <v>13.855792382339899</v>
          </cell>
          <cell r="N163">
            <v>18.769063179133653</v>
          </cell>
          <cell r="O163">
            <v>5.1611993320398852</v>
          </cell>
          <cell r="P163">
            <v>9.1706470059882861</v>
          </cell>
          <cell r="Q163">
            <v>7.2304400052789219</v>
          </cell>
          <cell r="R163">
            <v>5.3060324975179043</v>
          </cell>
          <cell r="S163">
            <v>3.8800101205074924</v>
          </cell>
          <cell r="T163">
            <v>1.7574391904629181</v>
          </cell>
          <cell r="U163">
            <v>1.872377198455581</v>
          </cell>
          <cell r="V163">
            <v>1.8604551212096538</v>
          </cell>
          <cell r="Z163">
            <v>18.769063179133653</v>
          </cell>
          <cell r="AA163">
            <v>5.1611993320398852</v>
          </cell>
          <cell r="AB163">
            <v>9.1706470059882861</v>
          </cell>
          <cell r="AC163">
            <v>7.2304400052789219</v>
          </cell>
          <cell r="AD163">
            <v>5.0595627324508001</v>
          </cell>
          <cell r="AE163">
            <v>3.4988968307193176</v>
          </cell>
          <cell r="AF163">
            <v>1.575107429569627</v>
          </cell>
          <cell r="AG163">
            <v>1.8670308115967629</v>
          </cell>
          <cell r="AH163">
            <v>1.854936405140208</v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>
            <v>0.24646976506710416</v>
          </cell>
          <cell r="AP163">
            <v>0.38111328978817482</v>
          </cell>
          <cell r="AQ163">
            <v>0.18233176089329106</v>
          </cell>
          <cell r="AR163">
            <v>5.346386858818164E-3</v>
          </cell>
          <cell r="AS163">
            <v>5.5187160694458726E-3</v>
          </cell>
        </row>
        <row r="164">
          <cell r="A164" t="str">
            <v xml:space="preserve">      ISP</v>
          </cell>
          <cell r="C164">
            <v>-4.3056571251984224</v>
          </cell>
          <cell r="D164">
            <v>-7.137498821599138</v>
          </cell>
          <cell r="E164">
            <v>-1.3594759947944937</v>
          </cell>
          <cell r="F164">
            <v>1.7099191955244777</v>
          </cell>
          <cell r="G164">
            <v>10.113767006204696</v>
          </cell>
          <cell r="H164">
            <v>11.129283329211177</v>
          </cell>
          <cell r="I164">
            <v>2.4871559011600368</v>
          </cell>
          <cell r="J164">
            <v>1.454047204390335</v>
          </cell>
          <cell r="K164">
            <v>2.7125220180024456</v>
          </cell>
          <cell r="L164">
            <v>-9.4576632958526972</v>
          </cell>
          <cell r="M164">
            <v>7.6772038566448941</v>
          </cell>
          <cell r="N164">
            <v>-21.329595266492163</v>
          </cell>
          <cell r="O164">
            <v>15.911346167063797</v>
          </cell>
          <cell r="P164">
            <v>8.0330290359551526</v>
          </cell>
          <cell r="Q164">
            <v>6.546158477419965</v>
          </cell>
          <cell r="R164">
            <v>7.5954063349044105</v>
          </cell>
          <cell r="S164">
            <v>4.4653078228319032</v>
          </cell>
          <cell r="T164">
            <v>1.38460172503747</v>
          </cell>
          <cell r="U164">
            <v>1.38460172503747</v>
          </cell>
          <cell r="V164">
            <v>1.3846017250377542</v>
          </cell>
          <cell r="Z164">
            <v>-21.329595266492163</v>
          </cell>
          <cell r="AA164">
            <v>15.911346167063797</v>
          </cell>
          <cell r="AB164">
            <v>8.0330290359551526</v>
          </cell>
          <cell r="AC164">
            <v>6.546158477419965</v>
          </cell>
          <cell r="AD164">
            <v>11.651454327702851</v>
          </cell>
          <cell r="AE164">
            <v>1.4668747162718461</v>
          </cell>
          <cell r="AF164">
            <v>1.3846017013829197</v>
          </cell>
          <cell r="AG164">
            <v>1.3846017783462514</v>
          </cell>
          <cell r="AH164">
            <v>1.3846018404893385</v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>
            <v>-4.0560479927984403</v>
          </cell>
          <cell r="AP164">
            <v>2.9984331065600571</v>
          </cell>
          <cell r="AQ164">
            <v>2.3654550318497058E-8</v>
          </cell>
          <cell r="AR164">
            <v>-5.3308781389205251E-8</v>
          </cell>
          <cell r="AS164">
            <v>-1.1545158429271396E-7</v>
          </cell>
        </row>
        <row r="165">
          <cell r="A165" t="str">
            <v xml:space="preserve">     Outros</v>
          </cell>
          <cell r="C165">
            <v>1.2813724001901505E-2</v>
          </cell>
          <cell r="D165">
            <v>-8.1885284661631914</v>
          </cell>
          <cell r="E165">
            <v>6.2905322669248136</v>
          </cell>
          <cell r="F165">
            <v>4.3039953057133857</v>
          </cell>
          <cell r="G165">
            <v>7.4623230758411978</v>
          </cell>
          <cell r="H165">
            <v>7.7109034371665359</v>
          </cell>
          <cell r="I165">
            <v>6.0726532219394898</v>
          </cell>
          <cell r="J165">
            <v>6.6929967245893778</v>
          </cell>
          <cell r="K165">
            <v>3.2301976618511503</v>
          </cell>
          <cell r="L165">
            <v>-6.5759033521332526</v>
          </cell>
          <cell r="M165">
            <v>6.511404472019521</v>
          </cell>
          <cell r="N165">
            <v>12.309683776520572</v>
          </cell>
          <cell r="O165">
            <v>5.4206977309354158</v>
          </cell>
          <cell r="P165">
            <v>3.2639576933600694</v>
          </cell>
          <cell r="Q165">
            <v>6.9387993953152147</v>
          </cell>
          <cell r="R165">
            <v>1.2522638319097723</v>
          </cell>
          <cell r="S165">
            <v>4.9866878781915887</v>
          </cell>
          <cell r="T165">
            <v>1.6348885860972615</v>
          </cell>
          <cell r="U165">
            <v>1.7124416317571161</v>
          </cell>
          <cell r="V165">
            <v>1.7049315617790626</v>
          </cell>
          <cell r="Z165">
            <v>12.309683776520572</v>
          </cell>
          <cell r="AA165">
            <v>5.4206977309354158</v>
          </cell>
          <cell r="AB165">
            <v>3.2639576933600694</v>
          </cell>
          <cell r="AC165">
            <v>6.9387993953152147</v>
          </cell>
          <cell r="AD165">
            <v>1.4110887139197672</v>
          </cell>
          <cell r="AE165">
            <v>2.8289706240213661</v>
          </cell>
          <cell r="AF165">
            <v>1.513133117484216</v>
          </cell>
          <cell r="AG165">
            <v>1.7102873237730307</v>
          </cell>
          <cell r="AH165">
            <v>1.7026115580506911</v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>
            <v>-0.15882488200999489</v>
          </cell>
          <cell r="AP165">
            <v>2.1577172541702225</v>
          </cell>
          <cell r="AQ165">
            <v>0.12175546861304554</v>
          </cell>
          <cell r="AR165">
            <v>2.1543079840853352E-3</v>
          </cell>
          <cell r="AS165">
            <v>2.3200037283714892E-3</v>
          </cell>
        </row>
        <row r="166">
          <cell r="A166" t="str">
            <v>2. Impostos correntes s/Rend.e Património</v>
          </cell>
          <cell r="C166">
            <v>10.011355842562779</v>
          </cell>
          <cell r="D166">
            <v>-9.7175616433160172</v>
          </cell>
          <cell r="E166">
            <v>28.398405380839364</v>
          </cell>
          <cell r="F166">
            <v>-2.379986218890906</v>
          </cell>
          <cell r="G166">
            <v>2.547557139940821</v>
          </cell>
          <cell r="H166">
            <v>-2.3894026106951998</v>
          </cell>
          <cell r="I166">
            <v>3.3531523278114435</v>
          </cell>
          <cell r="J166">
            <v>6.3453629088870116</v>
          </cell>
          <cell r="K166">
            <v>0.90084256504090376</v>
          </cell>
          <cell r="L166">
            <v>-3.701413132461596</v>
          </cell>
          <cell r="M166">
            <v>3.4431039526640319</v>
          </cell>
          <cell r="N166">
            <v>23.616849646533566</v>
          </cell>
          <cell r="O166">
            <v>11.310670797742503</v>
          </cell>
          <cell r="P166">
            <v>3.101930782982393</v>
          </cell>
          <cell r="Q166">
            <v>4.3011983077670521</v>
          </cell>
          <cell r="R166">
            <v>2.0245497069125662</v>
          </cell>
          <cell r="S166">
            <v>-2.2869546408715991</v>
          </cell>
          <cell r="T166">
            <v>-0.65256692262207139</v>
          </cell>
          <cell r="U166">
            <v>4.8097993229478533</v>
          </cell>
          <cell r="V166">
            <v>4.8152666121526408</v>
          </cell>
          <cell r="Z166">
            <v>23.616849646533566</v>
          </cell>
          <cell r="AA166">
            <v>11.310670797742503</v>
          </cell>
          <cell r="AB166">
            <v>3.101930782982393</v>
          </cell>
          <cell r="AC166">
            <v>4.3011983077670521</v>
          </cell>
          <cell r="AD166">
            <v>3.090343578198059</v>
          </cell>
          <cell r="AE166">
            <v>-0.70251847490972352</v>
          </cell>
          <cell r="AF166">
            <v>-0.6195248168151295</v>
          </cell>
          <cell r="AG166">
            <v>4.4013649346279777</v>
          </cell>
          <cell r="AH166">
            <v>4.7533858375947773</v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>
            <v>-1.0657938712854929</v>
          </cell>
          <cell r="AP166">
            <v>-1.5844361659618755</v>
          </cell>
          <cell r="AQ166">
            <v>-3.304210580694189E-2</v>
          </cell>
          <cell r="AR166">
            <v>0.40843438831987555</v>
          </cell>
          <cell r="AS166">
            <v>6.188077455786356E-2</v>
          </cell>
        </row>
        <row r="167">
          <cell r="A167" t="str">
            <v xml:space="preserve">       IRS</v>
          </cell>
          <cell r="C167">
            <v>9.0444292833258544</v>
          </cell>
          <cell r="D167">
            <v>-6.8376703574898841</v>
          </cell>
          <cell r="E167">
            <v>34.004497923249716</v>
          </cell>
          <cell r="F167">
            <v>1.546453555895738</v>
          </cell>
          <cell r="G167">
            <v>-1.3033462707667525</v>
          </cell>
          <cell r="H167">
            <v>-3.947839050393398</v>
          </cell>
          <cell r="I167">
            <v>-3.9961683657708136E-2</v>
          </cell>
          <cell r="J167">
            <v>5.4430292213956761</v>
          </cell>
          <cell r="K167">
            <v>2.0148877953987494</v>
          </cell>
          <cell r="L167">
            <v>3.0458342001152658</v>
          </cell>
          <cell r="M167">
            <v>6.9987259127367736</v>
          </cell>
          <cell r="N167">
            <v>12.94408430902277</v>
          </cell>
          <cell r="O167">
            <v>9.3657782047970528</v>
          </cell>
          <cell r="P167">
            <v>-4.5721103356589623</v>
          </cell>
          <cell r="Q167">
            <v>8.7979291151298185</v>
          </cell>
          <cell r="R167">
            <v>5.0967614178459826</v>
          </cell>
          <cell r="S167">
            <v>0.30204720233106741</v>
          </cell>
          <cell r="T167">
            <v>-0.65638864066546887</v>
          </cell>
          <cell r="U167">
            <v>4.3002631780641565</v>
          </cell>
          <cell r="V167">
            <v>4.2517141719219183</v>
          </cell>
          <cell r="Z167">
            <v>12.94408430902277</v>
          </cell>
          <cell r="AA167">
            <v>9.3657782047970528</v>
          </cell>
          <cell r="AB167">
            <v>-4.5721103356589623</v>
          </cell>
          <cell r="AC167">
            <v>8.7979291151298185</v>
          </cell>
          <cell r="AD167">
            <v>5.6783506140601503</v>
          </cell>
          <cell r="AE167">
            <v>-0.76440556733781762</v>
          </cell>
          <cell r="AF167">
            <v>-0.81137710182687783</v>
          </cell>
          <cell r="AG167">
            <v>4.287342696791697</v>
          </cell>
          <cell r="AH167">
            <v>4.2424360608327873</v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>
            <v>-0.58158919621416771</v>
          </cell>
          <cell r="AP167">
            <v>1.066452769668885</v>
          </cell>
          <cell r="AQ167">
            <v>0.15498846116140896</v>
          </cell>
          <cell r="AR167">
            <v>1.2920481272459483E-2</v>
          </cell>
          <cell r="AS167">
            <v>9.2781110891309027E-3</v>
          </cell>
        </row>
        <row r="168">
          <cell r="A168" t="str">
            <v xml:space="preserve">       IRC</v>
          </cell>
          <cell r="C168">
            <v>12.294992955557831</v>
          </cell>
          <cell r="D168">
            <v>-16.592024447454222</v>
          </cell>
          <cell r="E168">
            <v>19.730790869956721</v>
          </cell>
          <cell r="F168">
            <v>-10.923976844844475</v>
          </cell>
          <cell r="G168">
            <v>13.853690888587806</v>
          </cell>
          <cell r="H168">
            <v>1.0779932018414797</v>
          </cell>
          <cell r="I168">
            <v>10.693902972686558</v>
          </cell>
          <cell r="J168">
            <v>8.2983819929548019</v>
          </cell>
          <cell r="K168">
            <v>-2.057530586940544</v>
          </cell>
          <cell r="L168">
            <v>-16.842628882560248</v>
          </cell>
          <cell r="M168">
            <v>-6.0316931986029658</v>
          </cell>
          <cell r="N168">
            <v>55.239983756872505</v>
          </cell>
          <cell r="O168">
            <v>14.537007328596758</v>
          </cell>
          <cell r="P168">
            <v>18.765648537626049</v>
          </cell>
          <cell r="Q168">
            <v>-3.5137886148984592</v>
          </cell>
          <cell r="R168">
            <v>-3.4357703881321697</v>
          </cell>
          <cell r="S168">
            <v>0.35018996242357048</v>
          </cell>
          <cell r="T168">
            <v>-0.71433014090038682</v>
          </cell>
          <cell r="U168">
            <v>5.8177488468983682</v>
          </cell>
          <cell r="V168">
            <v>5.9140065221605624</v>
          </cell>
          <cell r="Z168">
            <v>55.239983756872505</v>
          </cell>
          <cell r="AA168">
            <v>14.537007328596758</v>
          </cell>
          <cell r="AB168">
            <v>18.765648537626049</v>
          </cell>
          <cell r="AC168">
            <v>-3.5137886148984592</v>
          </cell>
          <cell r="AD168">
            <v>-1.4332267087488617</v>
          </cell>
          <cell r="AE168">
            <v>-1.0343980041340188</v>
          </cell>
          <cell r="AF168">
            <v>-0.68217477461895726</v>
          </cell>
          <cell r="AG168">
            <v>4.612958808594712</v>
          </cell>
          <cell r="AH168">
            <v>5.7706389443717683</v>
          </cell>
          <cell r="AK168" t="str">
            <v/>
          </cell>
          <cell r="AL168" t="str">
            <v/>
          </cell>
          <cell r="AM168" t="str">
            <v/>
          </cell>
          <cell r="AN168" t="str">
            <v/>
          </cell>
          <cell r="AO168">
            <v>-2.002543679383308</v>
          </cell>
          <cell r="AP168">
            <v>1.3845879665575893</v>
          </cell>
          <cell r="AQ168">
            <v>-3.2155366281429565E-2</v>
          </cell>
          <cell r="AR168">
            <v>1.2047900383036563</v>
          </cell>
          <cell r="AS168">
            <v>0.14336757778879416</v>
          </cell>
        </row>
        <row r="169">
          <cell r="A169" t="str">
            <v>3. Contribuições Sociais p/ fundos SS</v>
          </cell>
          <cell r="C169">
            <v>-0.77560425163191837</v>
          </cell>
          <cell r="D169">
            <v>-9.7155663932237104</v>
          </cell>
          <cell r="E169">
            <v>6.8278823178055745</v>
          </cell>
          <cell r="F169">
            <v>3.9012839224156437E-2</v>
          </cell>
          <cell r="G169">
            <v>1.5942295637388639</v>
          </cell>
          <cell r="H169">
            <v>3.9765349913427883</v>
          </cell>
          <cell r="I169">
            <v>5.0118941116569857</v>
          </cell>
          <cell r="J169">
            <v>5.1389003398659696</v>
          </cell>
          <cell r="K169">
            <v>6.287500189651567</v>
          </cell>
          <cell r="L169">
            <v>0.94520384002738922</v>
          </cell>
          <cell r="M169">
            <v>6.7747600179629046</v>
          </cell>
          <cell r="N169">
            <v>8.6027932902644295</v>
          </cell>
          <cell r="O169">
            <v>10.542126444382433</v>
          </cell>
          <cell r="P169">
            <v>9.3491204394918128</v>
          </cell>
          <cell r="Q169">
            <v>8.0493123863756892</v>
          </cell>
          <cell r="R169">
            <v>5.9695966571091645</v>
          </cell>
          <cell r="S169">
            <v>3.9241659287177129</v>
          </cell>
          <cell r="T169">
            <v>4.8814233088372703</v>
          </cell>
          <cell r="U169">
            <v>4.7752362809785609</v>
          </cell>
          <cell r="V169">
            <v>4.7836632621373951</v>
          </cell>
          <cell r="Z169">
            <v>8.6027932902644295</v>
          </cell>
          <cell r="AA169">
            <v>10.542126444382433</v>
          </cell>
          <cell r="AB169">
            <v>9.3491204394918128</v>
          </cell>
          <cell r="AC169">
            <v>8.0493123863756892</v>
          </cell>
          <cell r="AD169">
            <v>6.7474154238479542</v>
          </cell>
          <cell r="AE169">
            <v>4.9165415826322771</v>
          </cell>
          <cell r="AF169">
            <v>4.8859019361553635</v>
          </cell>
          <cell r="AG169">
            <v>4.7740990926613733</v>
          </cell>
          <cell r="AH169">
            <v>4.7825412793224018</v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>
            <v>-0.77781876673878969</v>
          </cell>
          <cell r="AP169">
            <v>-0.99237565391456428</v>
          </cell>
          <cell r="AQ169">
            <v>-4.4786273180932312E-3</v>
          </cell>
          <cell r="AR169">
            <v>1.1371883171875652E-3</v>
          </cell>
          <cell r="AS169">
            <v>1.1219828149933164E-3</v>
          </cell>
        </row>
        <row r="170">
          <cell r="A170" t="str">
            <v>Das quais: efectivas</v>
          </cell>
          <cell r="C170">
            <v>1.3556041397669816</v>
          </cell>
          <cell r="D170">
            <v>-6.7038241352115051</v>
          </cell>
          <cell r="E170">
            <v>3.5399722626005854</v>
          </cell>
          <cell r="F170">
            <v>2.8862987588090334</v>
          </cell>
          <cell r="G170">
            <v>3.8923045859437906</v>
          </cell>
          <cell r="H170">
            <v>4.5227823682386656</v>
          </cell>
          <cell r="I170">
            <v>6.1556453792796333</v>
          </cell>
          <cell r="J170">
            <v>6.5501869671938948</v>
          </cell>
          <cell r="K170">
            <v>7.6864289136484416</v>
          </cell>
          <cell r="L170">
            <v>1.655268454413104</v>
          </cell>
          <cell r="M170">
            <v>7.295210622848785</v>
          </cell>
          <cell r="N170">
            <v>10.299943976090177</v>
          </cell>
          <cell r="O170">
            <v>11.842883580828072</v>
          </cell>
          <cell r="P170">
            <v>9.8537163400146</v>
          </cell>
          <cell r="Q170">
            <v>8.516693863541704</v>
          </cell>
          <cell r="R170">
            <v>6.0933925617247837</v>
          </cell>
          <cell r="S170">
            <v>4.378357373394735</v>
          </cell>
          <cell r="T170">
            <v>4.8814233088372276</v>
          </cell>
          <cell r="U170">
            <v>4.7752362809785751</v>
          </cell>
          <cell r="V170">
            <v>4.7836632621373951</v>
          </cell>
          <cell r="Z170">
            <v>10.299943976090177</v>
          </cell>
          <cell r="AA170">
            <v>11.842883580828072</v>
          </cell>
          <cell r="AB170">
            <v>9.8537163400146</v>
          </cell>
          <cell r="AC170">
            <v>8.516693863541704</v>
          </cell>
          <cell r="AD170">
            <v>6.7443574221824178</v>
          </cell>
          <cell r="AE170">
            <v>4.9165416368631014</v>
          </cell>
          <cell r="AF170">
            <v>4.8859019743598537</v>
          </cell>
          <cell r="AG170">
            <v>4.774099102383758</v>
          </cell>
          <cell r="AH170">
            <v>4.7825412558802185</v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>
            <v>-0.65096486045763413</v>
          </cell>
          <cell r="AP170">
            <v>-0.53818426346836645</v>
          </cell>
          <cell r="AQ170">
            <v>-4.4786655226261018E-3</v>
          </cell>
          <cell r="AR170">
            <v>1.1371785948171009E-3</v>
          </cell>
          <cell r="AS170">
            <v>1.1220062571766221E-3</v>
          </cell>
        </row>
        <row r="171">
          <cell r="A171" t="str">
            <v>4. Vendas</v>
          </cell>
          <cell r="C171">
            <v>-2.6402493268754483</v>
          </cell>
          <cell r="D171">
            <v>1.9508763973288978</v>
          </cell>
          <cell r="E171">
            <v>0.41279272840787939</v>
          </cell>
          <cell r="F171">
            <v>-1.9181350831849073</v>
          </cell>
          <cell r="G171">
            <v>1.709176081948911</v>
          </cell>
          <cell r="H171">
            <v>1.5280143656239318</v>
          </cell>
          <cell r="I171">
            <v>1.1188723853705653</v>
          </cell>
          <cell r="J171">
            <v>3.9481895524121171</v>
          </cell>
          <cell r="K171">
            <v>2.8931052842817451</v>
          </cell>
          <cell r="L171">
            <v>-12.239212978241966</v>
          </cell>
          <cell r="M171">
            <v>6.766239979787386</v>
          </cell>
          <cell r="N171">
            <v>12.160640806609052</v>
          </cell>
          <cell r="O171">
            <v>6.0556072637212282</v>
          </cell>
          <cell r="P171">
            <v>11.260287238898869</v>
          </cell>
          <cell r="Q171">
            <v>-2.1567769805056543</v>
          </cell>
          <cell r="R171">
            <v>2.4241972206501003</v>
          </cell>
          <cell r="S171">
            <v>3.7620964557930421</v>
          </cell>
          <cell r="T171">
            <v>2</v>
          </cell>
          <cell r="U171">
            <v>2</v>
          </cell>
          <cell r="V171">
            <v>2</v>
          </cell>
          <cell r="Z171">
            <v>12.160640806609052</v>
          </cell>
          <cell r="AA171">
            <v>6.0556072637212282</v>
          </cell>
          <cell r="AB171">
            <v>11.260287238898869</v>
          </cell>
          <cell r="AC171">
            <v>-2.1567769805056543</v>
          </cell>
          <cell r="AD171">
            <v>6.6218858647536791</v>
          </cell>
          <cell r="AE171">
            <v>2</v>
          </cell>
          <cell r="AF171">
            <v>2</v>
          </cell>
          <cell r="AG171">
            <v>2</v>
          </cell>
          <cell r="AH171">
            <v>2</v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>
            <v>-4.1976886441035788</v>
          </cell>
          <cell r="AP171">
            <v>1.7620964557930421</v>
          </cell>
          <cell r="AQ171" t="str">
            <v/>
          </cell>
          <cell r="AR171" t="str">
            <v/>
          </cell>
          <cell r="AS171" t="str">
            <v/>
          </cell>
        </row>
        <row r="172">
          <cell r="A172" t="str">
            <v>5. Outra Receita Corrente</v>
          </cell>
          <cell r="C172">
            <v>9.3073608403991415</v>
          </cell>
          <cell r="D172">
            <v>19.165525362575565</v>
          </cell>
          <cell r="E172">
            <v>1.3390276827357468</v>
          </cell>
          <cell r="F172">
            <v>-1.1247840763220864</v>
          </cell>
          <cell r="G172">
            <v>-14.025504377617054</v>
          </cell>
          <cell r="H172">
            <v>-2.7206323572762585</v>
          </cell>
          <cell r="I172">
            <v>-0.42364395606081473</v>
          </cell>
          <cell r="J172">
            <v>4.2683201136640747</v>
          </cell>
          <cell r="K172">
            <v>8.6691613771928075</v>
          </cell>
          <cell r="L172">
            <v>-0.89418657705270732</v>
          </cell>
          <cell r="M172">
            <v>33.203845099995448</v>
          </cell>
          <cell r="N172">
            <v>-18.594905282003694</v>
          </cell>
          <cell r="O172">
            <v>6.7056281195767724</v>
          </cell>
          <cell r="P172">
            <v>10.805685933795544</v>
          </cell>
          <cell r="Q172">
            <v>3.1759628458582085</v>
          </cell>
          <cell r="R172">
            <v>47.669391140325928</v>
          </cell>
          <cell r="S172">
            <v>-8.7149425559788654</v>
          </cell>
          <cell r="T172">
            <v>4.3289902355559775</v>
          </cell>
          <cell r="U172">
            <v>4.3993868366787154</v>
          </cell>
          <cell r="V172">
            <v>4.3857000172073697</v>
          </cell>
          <cell r="Z172">
            <v>-18.594905282003694</v>
          </cell>
          <cell r="AA172">
            <v>6.7056281195767724</v>
          </cell>
          <cell r="AB172">
            <v>10.805685933795544</v>
          </cell>
          <cell r="AC172">
            <v>3.1759628458582085</v>
          </cell>
          <cell r="AD172">
            <v>21.035487552778463</v>
          </cell>
          <cell r="AE172">
            <v>4.1054656370284022</v>
          </cell>
          <cell r="AF172">
            <v>3.7908612705806775</v>
          </cell>
          <cell r="AG172">
            <v>4.358123033779421</v>
          </cell>
          <cell r="AH172">
            <v>4.3447867932505915</v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>
            <v>26.633903587547465</v>
          </cell>
          <cell r="AP172">
            <v>-12.820408193007268</v>
          </cell>
          <cell r="AQ172">
            <v>0.53812896497530005</v>
          </cell>
          <cell r="AR172">
            <v>4.1263802899294433E-2</v>
          </cell>
          <cell r="AS172">
            <v>4.0913223956778211E-2</v>
          </cell>
        </row>
        <row r="173">
          <cell r="A173" t="str">
            <v>6. Total das Receitas Correntes (1+2+3+4+5)</v>
          </cell>
          <cell r="C173">
            <v>2.9799590053408878</v>
          </cell>
          <cell r="D173">
            <v>-5.2396099132685379</v>
          </cell>
          <cell r="E173">
            <v>8.2656081639484285</v>
          </cell>
          <cell r="F173">
            <v>0.91233768167337814</v>
          </cell>
          <cell r="G173">
            <v>2.253429929020939</v>
          </cell>
          <cell r="H173">
            <v>2.2106293296358075</v>
          </cell>
          <cell r="I173">
            <v>4.2981080088721626</v>
          </cell>
          <cell r="J173">
            <v>5.5049812265586695</v>
          </cell>
          <cell r="K173">
            <v>4.1871943399929989</v>
          </cell>
          <cell r="L173">
            <v>-4.9064325996165792</v>
          </cell>
          <cell r="M173">
            <v>8.8294358308549334</v>
          </cell>
          <cell r="N173">
            <v>11.729699670984388</v>
          </cell>
          <cell r="O173">
            <v>8.6502056445880697</v>
          </cell>
          <cell r="P173">
            <v>7.3011313776217008</v>
          </cell>
          <cell r="Q173">
            <v>5.8134775407675363</v>
          </cell>
          <cell r="R173">
            <v>6.2204167958954031</v>
          </cell>
          <cell r="S173">
            <v>1.7578408784076629</v>
          </cell>
          <cell r="T173">
            <v>2.3305070016242695</v>
          </cell>
          <cell r="U173">
            <v>3.5411009983222357</v>
          </cell>
          <cell r="V173">
            <v>3.5610696348914246</v>
          </cell>
          <cell r="Z173">
            <v>11.729699670984388</v>
          </cell>
          <cell r="AA173">
            <v>8.6502056445880697</v>
          </cell>
          <cell r="AB173">
            <v>7.3011313776217008</v>
          </cell>
          <cell r="AC173">
            <v>5.8134775407675363</v>
          </cell>
          <cell r="AD173">
            <v>5.8040688956276369</v>
          </cell>
          <cell r="AE173">
            <v>2.7575629822870411</v>
          </cell>
          <cell r="AF173">
            <v>2.2475120518761003</v>
          </cell>
          <cell r="AG173">
            <v>3.461686991555581</v>
          </cell>
          <cell r="AH173">
            <v>3.556090138098611</v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>
            <v>0.41634790026776614</v>
          </cell>
          <cell r="AP173">
            <v>-0.99972210387937821</v>
          </cell>
          <cell r="AQ173">
            <v>8.2994949748169233E-2</v>
          </cell>
          <cell r="AR173">
            <v>7.9414006766654666E-2</v>
          </cell>
          <cell r="AS173">
            <v>4.9794967928136202E-3</v>
          </cell>
        </row>
        <row r="174">
          <cell r="A174" t="str">
            <v>7. Consumo Intermédio</v>
          </cell>
          <cell r="C174">
            <v>0.31273168879299362</v>
          </cell>
          <cell r="D174">
            <v>-9.1015146278222119</v>
          </cell>
          <cell r="E174">
            <v>-1.0233852511530017</v>
          </cell>
          <cell r="F174">
            <v>2.7524603729754773</v>
          </cell>
          <cell r="G174">
            <v>1.6632435692226011</v>
          </cell>
          <cell r="H174">
            <v>3.6685547431814598</v>
          </cell>
          <cell r="I174">
            <v>2.0973473052615219</v>
          </cell>
          <cell r="J174">
            <v>2.5040905837171294</v>
          </cell>
          <cell r="K174">
            <v>1.5849840676245464</v>
          </cell>
          <cell r="L174">
            <v>5.0992354077990854E-2</v>
          </cell>
          <cell r="M174">
            <v>9.5453675721352198</v>
          </cell>
          <cell r="N174">
            <v>9.950599723204661</v>
          </cell>
          <cell r="O174">
            <v>6.6111687140344486</v>
          </cell>
          <cell r="P174">
            <v>7.4880487485434912</v>
          </cell>
          <cell r="Q174">
            <v>4.2901244517353945</v>
          </cell>
          <cell r="R174">
            <v>10.110037572787675</v>
          </cell>
          <cell r="S174">
            <v>-5.6602112907886806</v>
          </cell>
          <cell r="T174">
            <v>1.4581658723901825</v>
          </cell>
          <cell r="U174">
            <v>2.0472304269547834</v>
          </cell>
          <cell r="V174">
            <v>2.0476713964307436</v>
          </cell>
          <cell r="Z174">
            <v>9.950599723204661</v>
          </cell>
          <cell r="AA174">
            <v>6.6111687140344486</v>
          </cell>
          <cell r="AB174">
            <v>7.4880487485434912</v>
          </cell>
          <cell r="AC174">
            <v>4.2901244517353945</v>
          </cell>
          <cell r="AD174">
            <v>6.1086296566936937</v>
          </cell>
          <cell r="AE174">
            <v>1.5922034644841858</v>
          </cell>
          <cell r="AF174">
            <v>1.4778718706371876</v>
          </cell>
          <cell r="AG174">
            <v>2.0455039249991103</v>
          </cell>
          <cell r="AH174">
            <v>2.045929557865108</v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>
            <v>4.0014079160939815</v>
          </cell>
          <cell r="AP174">
            <v>-7.2524147552728664</v>
          </cell>
          <cell r="AQ174">
            <v>-1.9705998247005141E-2</v>
          </cell>
          <cell r="AR174">
            <v>1.7265019556731431E-3</v>
          </cell>
          <cell r="AS174">
            <v>1.7418385656355895E-3</v>
          </cell>
        </row>
        <row r="175">
          <cell r="A175" t="str">
            <v>8. Despesas com Pessoal</v>
          </cell>
          <cell r="C175">
            <v>-8.112116418360543</v>
          </cell>
          <cell r="D175">
            <v>-12.962762238133791</v>
          </cell>
          <cell r="E175">
            <v>8.2897055531815198</v>
          </cell>
          <cell r="F175">
            <v>-3.7663522108897354</v>
          </cell>
          <cell r="G175">
            <v>-0.73825270413837529</v>
          </cell>
          <cell r="H175">
            <v>2.8365486756999303</v>
          </cell>
          <cell r="I175">
            <v>2.3544062976479125</v>
          </cell>
          <cell r="J175">
            <v>2.9781399267462234</v>
          </cell>
          <cell r="K175">
            <v>5.0421630631177123</v>
          </cell>
          <cell r="L175">
            <v>3.3925864808558117</v>
          </cell>
          <cell r="M175">
            <v>4.6178080917889162</v>
          </cell>
          <cell r="N175">
            <v>3.7304375052985392</v>
          </cell>
          <cell r="O175">
            <v>7.0980642895724202</v>
          </cell>
          <cell r="P175">
            <v>8.99042263743641</v>
          </cell>
          <cell r="Q175">
            <v>7.5530830944906739</v>
          </cell>
          <cell r="R175">
            <v>5.1563014364316615</v>
          </cell>
          <cell r="S175">
            <v>3.4615789813426261</v>
          </cell>
          <cell r="T175">
            <v>3.4592015746213178</v>
          </cell>
          <cell r="U175">
            <v>2.9100000000000108</v>
          </cell>
          <cell r="V175">
            <v>2.9099999999999966</v>
          </cell>
          <cell r="Z175">
            <v>3.7304375052985392</v>
          </cell>
          <cell r="AA175">
            <v>7.0980642895724202</v>
          </cell>
          <cell r="AB175">
            <v>8.99042263743641</v>
          </cell>
          <cell r="AC175">
            <v>7.5530830944906739</v>
          </cell>
          <cell r="AD175">
            <v>6.4262147255298601</v>
          </cell>
          <cell r="AE175">
            <v>1.4272632575763993</v>
          </cell>
          <cell r="AF175">
            <v>3.4849011339118618</v>
          </cell>
          <cell r="AG175">
            <v>2.9099999999999966</v>
          </cell>
          <cell r="AH175">
            <v>2.9100000000000108</v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>
            <v>-1.2699132890981986</v>
          </cell>
          <cell r="AP175">
            <v>2.0343157237662268</v>
          </cell>
          <cell r="AQ175">
            <v>-2.5699559290544016E-2</v>
          </cell>
          <cell r="AR175">
            <v>1.4210854715202004E-14</v>
          </cell>
          <cell r="AS175">
            <v>-1.4210854715202004E-14</v>
          </cell>
        </row>
        <row r="176">
          <cell r="A176" t="str">
            <v>9. Prestações sociais</v>
          </cell>
          <cell r="C176">
            <v>-0.34949674530935226</v>
          </cell>
          <cell r="D176">
            <v>-0.96776013606937283</v>
          </cell>
          <cell r="E176">
            <v>5.3309321368905955</v>
          </cell>
          <cell r="F176">
            <v>-1.8944666584219902</v>
          </cell>
          <cell r="G176">
            <v>1.7121441186360329</v>
          </cell>
          <cell r="H176">
            <v>1.322366931985087</v>
          </cell>
          <cell r="I176">
            <v>1.5310061970168647</v>
          </cell>
          <cell r="J176">
            <v>3.4456348202077862</v>
          </cell>
          <cell r="K176">
            <v>4.2705229773743838</v>
          </cell>
          <cell r="L176">
            <v>3.5525368486233759</v>
          </cell>
          <cell r="M176">
            <v>3.791889138562297</v>
          </cell>
          <cell r="N176">
            <v>7.5059538695811341</v>
          </cell>
          <cell r="O176">
            <v>4.3357036230793113</v>
          </cell>
          <cell r="P176">
            <v>11.02986149078167</v>
          </cell>
          <cell r="Q176">
            <v>5.8577812446403783</v>
          </cell>
          <cell r="R176">
            <v>5.5817305313017727</v>
          </cell>
          <cell r="S176">
            <v>3.5077029807137023</v>
          </cell>
          <cell r="T176">
            <v>2.7312726394211921</v>
          </cell>
          <cell r="U176">
            <v>2.3300886911899568</v>
          </cell>
          <cell r="V176">
            <v>2.3010207978995396</v>
          </cell>
          <cell r="Z176">
            <v>7.5059538695811341</v>
          </cell>
          <cell r="AA176">
            <v>4.3357036230793113</v>
          </cell>
          <cell r="AB176">
            <v>11.02986149078167</v>
          </cell>
          <cell r="AC176">
            <v>5.8577812446403783</v>
          </cell>
          <cell r="AD176">
            <v>6.1436451193007855</v>
          </cell>
          <cell r="AE176">
            <v>2.6338846812320185</v>
          </cell>
          <cell r="AF176">
            <v>2.7368932047936454</v>
          </cell>
          <cell r="AG176">
            <v>2.3398995770159843</v>
          </cell>
          <cell r="AH176">
            <v>2.3111698855035314</v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>
            <v>-0.56191458799901284</v>
          </cell>
          <cell r="AP176">
            <v>0.87381829948168388</v>
          </cell>
          <cell r="AQ176">
            <v>-5.6205653724532567E-3</v>
          </cell>
          <cell r="AR176">
            <v>-9.8108858260275156E-3</v>
          </cell>
          <cell r="AS176">
            <v>-1.0149087603991802E-2</v>
          </cell>
        </row>
        <row r="177">
          <cell r="A177" t="str">
            <v>Das quais: em espécie</v>
          </cell>
          <cell r="C177">
            <v>-12.233275952051727</v>
          </cell>
          <cell r="D177">
            <v>-1.7863167442537531</v>
          </cell>
          <cell r="E177">
            <v>-2.6564519052547269</v>
          </cell>
          <cell r="F177">
            <v>0.27597288023606836</v>
          </cell>
          <cell r="G177">
            <v>1.416529693931821</v>
          </cell>
          <cell r="H177">
            <v>0.89777210763814708</v>
          </cell>
          <cell r="I177">
            <v>3.5392324443299685</v>
          </cell>
          <cell r="J177">
            <v>6.9227811888689104</v>
          </cell>
          <cell r="K177">
            <v>9.885463407618289</v>
          </cell>
          <cell r="L177">
            <v>-3.0749875429380609</v>
          </cell>
          <cell r="M177">
            <v>6.631894177246366</v>
          </cell>
          <cell r="N177">
            <v>9.7675408251537021</v>
          </cell>
          <cell r="O177">
            <v>2.7414238250904361</v>
          </cell>
          <cell r="P177">
            <v>18.846282303273938</v>
          </cell>
          <cell r="Q177">
            <v>2.790855446877643</v>
          </cell>
          <cell r="R177">
            <v>6.4658980219945761E-2</v>
          </cell>
          <cell r="S177">
            <v>2.5947908426891217</v>
          </cell>
          <cell r="T177">
            <v>3.4999999999999858</v>
          </cell>
          <cell r="U177">
            <v>3.4999999999999858</v>
          </cell>
          <cell r="V177">
            <v>3.4999999999999858</v>
          </cell>
          <cell r="Z177">
            <v>9.7675408251537021</v>
          </cell>
          <cell r="AA177">
            <v>2.7414238250904361</v>
          </cell>
          <cell r="AB177">
            <v>18.846282303273938</v>
          </cell>
          <cell r="AC177">
            <v>2.790855446877643</v>
          </cell>
          <cell r="AD177">
            <v>5.7787175717061388</v>
          </cell>
          <cell r="AE177">
            <v>3.5863864205180249</v>
          </cell>
          <cell r="AF177">
            <v>3.4999999999999858</v>
          </cell>
          <cell r="AG177">
            <v>3.4999999999999858</v>
          </cell>
          <cell r="AH177">
            <v>3.4999999999999858</v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>
            <v>-5.714058591486193</v>
          </cell>
          <cell r="AP177">
            <v>-0.99159557782890317</v>
          </cell>
          <cell r="AQ177" t="str">
            <v/>
          </cell>
          <cell r="AR177" t="str">
            <v/>
          </cell>
          <cell r="AS177" t="str">
            <v/>
          </cell>
        </row>
        <row r="178">
          <cell r="A178" t="str">
            <v>10. Juros</v>
          </cell>
          <cell r="C178">
            <v>43.391408213746132</v>
          </cell>
          <cell r="D178">
            <v>8.1816130104183031</v>
          </cell>
          <cell r="E178">
            <v>2.835904476705764E-2</v>
          </cell>
          <cell r="F178">
            <v>2.397161017110534</v>
          </cell>
          <cell r="G178">
            <v>-2.4180009536420499</v>
          </cell>
          <cell r="H178">
            <v>-6.1421847778053973</v>
          </cell>
          <cell r="I178">
            <v>-4.3746974606674343</v>
          </cell>
          <cell r="J178">
            <v>-6.7611990129012582</v>
          </cell>
          <cell r="K178">
            <v>-8.5061137145918337</v>
          </cell>
          <cell r="L178">
            <v>-8.5083138039224053</v>
          </cell>
          <cell r="M178">
            <v>-10.169109828359069</v>
          </cell>
          <cell r="N178">
            <v>-9.96057078666351</v>
          </cell>
          <cell r="O178">
            <v>20.513630694665096</v>
          </cell>
          <cell r="P178">
            <v>6.8697642533049219</v>
          </cell>
          <cell r="Q178">
            <v>0.50133206083653192</v>
          </cell>
          <cell r="R178">
            <v>4.8581389946934905</v>
          </cell>
          <cell r="S178">
            <v>-2.2469845354731035</v>
          </cell>
          <cell r="T178">
            <v>17.304594138984669</v>
          </cell>
          <cell r="U178">
            <v>4</v>
          </cell>
          <cell r="V178">
            <v>4</v>
          </cell>
          <cell r="Z178">
            <v>-9.96057078666351</v>
          </cell>
          <cell r="AA178">
            <v>20.513630694665096</v>
          </cell>
          <cell r="AB178">
            <v>6.8697642533049219</v>
          </cell>
          <cell r="AC178">
            <v>0.50133206083653192</v>
          </cell>
          <cell r="AD178">
            <v>11.328109440373169</v>
          </cell>
          <cell r="AE178">
            <v>7.6498005079003661</v>
          </cell>
          <cell r="AF178">
            <v>4</v>
          </cell>
          <cell r="AG178">
            <v>4</v>
          </cell>
          <cell r="AH178">
            <v>4</v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>
            <v>-6.4699704456796781</v>
          </cell>
          <cell r="AP178">
            <v>-9.8967850433734696</v>
          </cell>
          <cell r="AQ178">
            <v>13.304594138984669</v>
          </cell>
          <cell r="AR178" t="str">
            <v/>
          </cell>
          <cell r="AS178" t="str">
            <v/>
          </cell>
        </row>
        <row r="179">
          <cell r="A179" t="str">
            <v>11. Subsídios</v>
          </cell>
          <cell r="C179">
            <v>-10.138248492189035</v>
          </cell>
          <cell r="D179">
            <v>-16.627423356309833</v>
          </cell>
          <cell r="E179">
            <v>-3.7108748892460994</v>
          </cell>
          <cell r="F179">
            <v>21.931911205277601</v>
          </cell>
          <cell r="G179">
            <v>-12.907030624710387</v>
          </cell>
          <cell r="H179">
            <v>-7.6997178557033408</v>
          </cell>
          <cell r="I179">
            <v>-11.972427586387596</v>
          </cell>
          <cell r="J179">
            <v>-3.0802830630939013</v>
          </cell>
          <cell r="K179">
            <v>21.549357953127696</v>
          </cell>
          <cell r="L179">
            <v>286.66098179789236</v>
          </cell>
          <cell r="M179">
            <v>15.87163551831901</v>
          </cell>
          <cell r="N179">
            <v>-35.478627265028678</v>
          </cell>
          <cell r="O179">
            <v>-26.539332487951128</v>
          </cell>
          <cell r="P179">
            <v>-6.5146704145194576</v>
          </cell>
          <cell r="Q179">
            <v>-8.8689663071975815</v>
          </cell>
          <cell r="R179">
            <v>-6.1455317481060092</v>
          </cell>
          <cell r="S179">
            <v>2.925357639375207</v>
          </cell>
          <cell r="T179">
            <v>1.801499274881337</v>
          </cell>
          <cell r="U179">
            <v>1.9132423219895998</v>
          </cell>
          <cell r="V179">
            <v>1.9119196311045243</v>
          </cell>
          <cell r="Z179">
            <v>-35.478627265028678</v>
          </cell>
          <cell r="AA179">
            <v>-26.539332487951128</v>
          </cell>
          <cell r="AB179">
            <v>-6.5146704145194576</v>
          </cell>
          <cell r="AC179">
            <v>-8.8689663071975815</v>
          </cell>
          <cell r="AD179">
            <v>-16.130815826914059</v>
          </cell>
          <cell r="AE179">
            <v>-0.9962733486875095</v>
          </cell>
          <cell r="AF179">
            <v>1.7906690292260663</v>
          </cell>
          <cell r="AG179">
            <v>1.9189943808678009</v>
          </cell>
          <cell r="AH179">
            <v>1.9177560145159305</v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>
            <v>9.9852840788080499</v>
          </cell>
          <cell r="AP179">
            <v>3.9216309880627165</v>
          </cell>
          <cell r="AQ179">
            <v>1.0830245655270687E-2</v>
          </cell>
          <cell r="AR179">
            <v>-5.7520588782011828E-3</v>
          </cell>
          <cell r="AS179">
            <v>-5.8363834114061319E-3</v>
          </cell>
        </row>
        <row r="180">
          <cell r="A180" t="str">
            <v>12. Outra Despesa Corrente</v>
          </cell>
          <cell r="C180">
            <v>9.4422163312415819E-2</v>
          </cell>
          <cell r="D180">
            <v>-9.1484349136327836</v>
          </cell>
          <cell r="E180">
            <v>4.400665135035652</v>
          </cell>
          <cell r="F180">
            <v>1.143509414631481</v>
          </cell>
          <cell r="G180">
            <v>-4.4313350643104883</v>
          </cell>
          <cell r="H180">
            <v>1.8171130770458461</v>
          </cell>
          <cell r="I180">
            <v>-6.139816124317349</v>
          </cell>
          <cell r="J180">
            <v>10.641531104604439</v>
          </cell>
          <cell r="K180">
            <v>0.50102543246633502</v>
          </cell>
          <cell r="L180">
            <v>8.5019275124951861</v>
          </cell>
          <cell r="M180">
            <v>14.211612124718982</v>
          </cell>
          <cell r="N180">
            <v>8.5640911269705811</v>
          </cell>
          <cell r="O180">
            <v>-0.19866997359142147</v>
          </cell>
          <cell r="P180">
            <v>13.781384991118941</v>
          </cell>
          <cell r="Q180">
            <v>6.2446773868663001</v>
          </cell>
          <cell r="R180">
            <v>24.624183589154683</v>
          </cell>
          <cell r="S180">
            <v>-16.758266496621673</v>
          </cell>
          <cell r="T180">
            <v>1.4581658723901825</v>
          </cell>
          <cell r="U180">
            <v>2.0472304269547834</v>
          </cell>
          <cell r="V180">
            <v>2.0476713964307436</v>
          </cell>
          <cell r="Z180">
            <v>8.5640911269705811</v>
          </cell>
          <cell r="AA180">
            <v>-0.19866997359142147</v>
          </cell>
          <cell r="AB180">
            <v>13.781384991118941</v>
          </cell>
          <cell r="AC180">
            <v>6.2446773868663001</v>
          </cell>
          <cell r="AD180">
            <v>16.925986297126556</v>
          </cell>
          <cell r="AE180">
            <v>0.98361598326846433</v>
          </cell>
          <cell r="AF180">
            <v>1.4778719164761895</v>
          </cell>
          <cell r="AG180">
            <v>2.0455040012475223</v>
          </cell>
          <cell r="AH180">
            <v>2.0459295673832258</v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>
            <v>7.6981972920281265</v>
          </cell>
          <cell r="AP180">
            <v>-17.741882479890137</v>
          </cell>
          <cell r="AQ180">
            <v>-1.9706044086007068E-2</v>
          </cell>
          <cell r="AR180">
            <v>1.7264257072611144E-3</v>
          </cell>
          <cell r="AS180">
            <v>1.74182904751774E-3</v>
          </cell>
        </row>
        <row r="181">
          <cell r="A181" t="str">
            <v>13. Total Despesa Corrente (7+8+9+10+11+12)</v>
          </cell>
          <cell r="C181">
            <v>8.7219961729530837E-2</v>
          </cell>
          <cell r="D181">
            <v>-5.2744993664751405</v>
          </cell>
          <cell r="E181">
            <v>4.5593742577313634</v>
          </cell>
          <cell r="F181">
            <v>-0.94450468043331171</v>
          </cell>
          <cell r="G181">
            <v>5.2703797214334713E-2</v>
          </cell>
          <cell r="H181">
            <v>1.1531411193891614</v>
          </cell>
          <cell r="I181">
            <v>0.65477677875027496</v>
          </cell>
          <cell r="J181">
            <v>2.5972762115221428</v>
          </cell>
          <cell r="K181">
            <v>3.0169669461100739</v>
          </cell>
          <cell r="L181">
            <v>5.6205780976171127</v>
          </cell>
          <cell r="M181">
            <v>4.9302530920317196</v>
          </cell>
          <cell r="N181">
            <v>3.9915625892655413</v>
          </cell>
          <cell r="O181">
            <v>4.9670401312173595</v>
          </cell>
          <cell r="P181">
            <v>9.6011957400221348</v>
          </cell>
          <cell r="Q181">
            <v>5.6012859325797848</v>
          </cell>
          <cell r="R181">
            <v>7.1160312601148803</v>
          </cell>
          <cell r="S181">
            <v>0.40333637441329984</v>
          </cell>
          <cell r="T181">
            <v>3.3730515934639698</v>
          </cell>
          <cell r="U181">
            <v>2.5229140823765732</v>
          </cell>
          <cell r="V181">
            <v>2.5115876296802497</v>
          </cell>
          <cell r="Z181">
            <v>3.9915625892655413</v>
          </cell>
          <cell r="AA181">
            <v>4.9670401312173595</v>
          </cell>
          <cell r="AB181">
            <v>9.6011957400221348</v>
          </cell>
          <cell r="AC181">
            <v>5.6012859325797848</v>
          </cell>
          <cell r="AD181">
            <v>6.867177070734769</v>
          </cell>
          <cell r="AE181">
            <v>2.2695351107602164</v>
          </cell>
          <cell r="AF181">
            <v>2.7443649039863516</v>
          </cell>
          <cell r="AG181">
            <v>2.5243037593634483</v>
          </cell>
          <cell r="AH181">
            <v>2.5133394450065367</v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>
            <v>0.24885418938011128</v>
          </cell>
          <cell r="AP181">
            <v>-1.8661987363469166</v>
          </cell>
          <cell r="AQ181">
            <v>0.62868668947761819</v>
          </cell>
          <cell r="AR181">
            <v>-1.389676986875088E-3</v>
          </cell>
          <cell r="AS181">
            <v>-1.7518153262869873E-3</v>
          </cell>
        </row>
        <row r="182">
          <cell r="A182" t="str">
            <v>14. Poupança Bruta (6-13)</v>
          </cell>
          <cell r="C182">
            <v>-21.361881480998719</v>
          </cell>
          <cell r="D182">
            <v>-5.6132761259580093</v>
          </cell>
          <cell r="E182">
            <v>-31.570645486878078</v>
          </cell>
          <cell r="F182">
            <v>-29.583546662042494</v>
          </cell>
          <cell r="G182">
            <v>-48.590208717264659</v>
          </cell>
          <cell r="H182">
            <v>-45.337030392405467</v>
          </cell>
          <cell r="I182">
            <v>-298.83852355112623</v>
          </cell>
          <cell r="J182">
            <v>127.97336029964276</v>
          </cell>
          <cell r="K182">
            <v>26.368934571062354</v>
          </cell>
          <cell r="L182">
            <v>-167.57320670551888</v>
          </cell>
          <cell r="M182">
            <v>-85.346813535697649</v>
          </cell>
          <cell r="N182">
            <v>-1326.6300418726253</v>
          </cell>
          <cell r="O182">
            <v>62.656227514831244</v>
          </cell>
          <cell r="P182">
            <v>-14.463093121658119</v>
          </cell>
          <cell r="Q182">
            <v>8.3862013343587449</v>
          </cell>
          <cell r="R182">
            <v>-4.3594760395720868</v>
          </cell>
          <cell r="S182">
            <v>19.678465793046314</v>
          </cell>
          <cell r="T182">
            <v>-9.2412543271322818</v>
          </cell>
          <cell r="U182">
            <v>16.413253950588839</v>
          </cell>
          <cell r="V182">
            <v>15.245759487357418</v>
          </cell>
          <cell r="Z182">
            <v>-1326.6300418726253</v>
          </cell>
          <cell r="AA182">
            <v>62.656227514831244</v>
          </cell>
          <cell r="AB182">
            <v>-14.463093121658119</v>
          </cell>
          <cell r="AC182">
            <v>8.3862013343587449</v>
          </cell>
          <cell r="AD182">
            <v>-6.7544269912659871</v>
          </cell>
          <cell r="AE182">
            <v>9.3648155864541707</v>
          </cell>
          <cell r="AF182">
            <v>-4.0428078018181282</v>
          </cell>
          <cell r="AG182">
            <v>16.168674503460451</v>
          </cell>
          <cell r="AH182">
            <v>16.03118062133349</v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>
            <v>2.3949509516939003</v>
          </cell>
          <cell r="AP182">
            <v>10.313650206592143</v>
          </cell>
          <cell r="AQ182">
            <v>-5.1984465253141536</v>
          </cell>
          <cell r="AR182">
            <v>0.24457944712838753</v>
          </cell>
          <cell r="AS182">
            <v>-0.78542113397607238</v>
          </cell>
        </row>
        <row r="183">
          <cell r="A183" t="str">
            <v>15. Receita de capital</v>
          </cell>
          <cell r="C183">
            <v>-16.620040959133377</v>
          </cell>
          <cell r="D183">
            <v>68.841771597275738</v>
          </cell>
          <cell r="E183">
            <v>-44.894629935254535</v>
          </cell>
          <cell r="F183">
            <v>-17.07503823295643</v>
          </cell>
          <cell r="G183">
            <v>12.36444129221195</v>
          </cell>
          <cell r="H183">
            <v>-26.231599186411884</v>
          </cell>
          <cell r="I183">
            <v>-32.959688334527769</v>
          </cell>
          <cell r="J183">
            <v>38.023235809202248</v>
          </cell>
          <cell r="K183">
            <v>-13.438043330037843</v>
          </cell>
          <cell r="L183">
            <v>32.793940818614715</v>
          </cell>
          <cell r="M183">
            <v>146.92134023370306</v>
          </cell>
          <cell r="N183">
            <v>-41.064595968353991</v>
          </cell>
          <cell r="O183">
            <v>85.150334040263147</v>
          </cell>
          <cell r="P183">
            <v>-10.621624222828004</v>
          </cell>
          <cell r="Q183">
            <v>47.555850082086891</v>
          </cell>
          <cell r="R183">
            <v>118.39027454214533</v>
          </cell>
          <cell r="S183">
            <v>-62.57946956955535</v>
          </cell>
          <cell r="T183">
            <v>4.461500122741981</v>
          </cell>
          <cell r="U183">
            <v>4.5336744521375323</v>
          </cell>
          <cell r="V183">
            <v>4.5159607590051962</v>
          </cell>
          <cell r="Z183">
            <v>-41.064595968353991</v>
          </cell>
          <cell r="AA183">
            <v>85.150334040263147</v>
          </cell>
          <cell r="AB183">
            <v>-10.621624222828004</v>
          </cell>
          <cell r="AC183">
            <v>47.555850082086891</v>
          </cell>
          <cell r="AD183">
            <v>67.284921630648711</v>
          </cell>
          <cell r="AE183">
            <v>4.2336702574509815</v>
          </cell>
          <cell r="AF183">
            <v>3.9016450691395903</v>
          </cell>
          <cell r="AG183">
            <v>4.5007401664086899</v>
          </cell>
          <cell r="AH183">
            <v>4.4831796870630285</v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>
            <v>51.105352911496624</v>
          </cell>
          <cell r="AP183">
            <v>-66.813139827006324</v>
          </cell>
          <cell r="AQ183">
            <v>0.55985505360239074</v>
          </cell>
          <cell r="AR183">
            <v>3.2934285728842383E-2</v>
          </cell>
          <cell r="AS183">
            <v>3.2781071942167728E-2</v>
          </cell>
        </row>
        <row r="184">
          <cell r="A184" t="str">
            <v xml:space="preserve">16. Total Receita </v>
          </cell>
          <cell r="C184">
            <v>2.4676894757907633</v>
          </cell>
          <cell r="D184">
            <v>-3.6640814250846603</v>
          </cell>
          <cell r="E184">
            <v>6.2841004713517918</v>
          </cell>
          <cell r="F184">
            <v>0.56471966430547127</v>
          </cell>
          <cell r="G184">
            <v>2.414557068997965</v>
          </cell>
          <cell r="H184">
            <v>1.7133448248828955</v>
          </cell>
          <cell r="I184">
            <v>3.8256633946419214</v>
          </cell>
          <cell r="J184">
            <v>5.7712328562615482</v>
          </cell>
          <cell r="K184">
            <v>3.9988794468070523</v>
          </cell>
          <cell r="L184">
            <v>-4.5711633341586975</v>
          </cell>
          <cell r="M184">
            <v>10.538329102174899</v>
          </cell>
          <cell r="N184">
            <v>10.270282502509829</v>
          </cell>
          <cell r="O184">
            <v>9.7804501200902791</v>
          </cell>
          <cell r="P184">
            <v>6.8545357114198993</v>
          </cell>
          <cell r="Q184">
            <v>6.6834917546632227</v>
          </cell>
          <cell r="R184">
            <v>9.4540041525437175</v>
          </cell>
          <cell r="S184">
            <v>-1.9427661641750404</v>
          </cell>
          <cell r="T184">
            <v>2.37728293029447</v>
          </cell>
          <cell r="U184">
            <v>3.5633318287310374</v>
          </cell>
          <cell r="V184">
            <v>3.5826568733388484</v>
          </cell>
          <cell r="Z184">
            <v>10.270282502509829</v>
          </cell>
          <cell r="AA184">
            <v>9.7804501200902791</v>
          </cell>
          <cell r="AB184">
            <v>6.8545357114198993</v>
          </cell>
          <cell r="AC184">
            <v>6.6834917546632227</v>
          </cell>
          <cell r="AD184">
            <v>7.5764140877705728</v>
          </cell>
          <cell r="AE184">
            <v>2.8237337362840833</v>
          </cell>
          <cell r="AF184">
            <v>2.3226800965988588</v>
          </cell>
          <cell r="AG184">
            <v>3.5096328516276856</v>
          </cell>
          <cell r="AH184">
            <v>3.5992791853446988</v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>
            <v>1.8775900647731447</v>
          </cell>
          <cell r="AP184">
            <v>-4.7664999004591238</v>
          </cell>
          <cell r="AQ184">
            <v>5.4602833695611253E-2</v>
          </cell>
          <cell r="AR184">
            <v>5.3698977103351808E-2</v>
          </cell>
          <cell r="AS184">
            <v>-1.6622312005850404E-2</v>
          </cell>
        </row>
        <row r="185">
          <cell r="A185" t="str">
            <v>17. Formação Bruta de Capital Fixo</v>
          </cell>
          <cell r="C185">
            <v>-35.225906750838249</v>
          </cell>
          <cell r="D185">
            <v>-32.267021989770285</v>
          </cell>
          <cell r="E185">
            <v>-10.518955092343788</v>
          </cell>
          <cell r="F185">
            <v>-7.3071609446310219</v>
          </cell>
          <cell r="G185">
            <v>17.202260758389059</v>
          </cell>
          <cell r="H185">
            <v>-28.511888271030799</v>
          </cell>
          <cell r="I185">
            <v>21.014481971842997</v>
          </cell>
          <cell r="J185">
            <v>8.573576334154609</v>
          </cell>
          <cell r="K185">
            <v>4.3423093970172033</v>
          </cell>
          <cell r="L185">
            <v>17.246213962541688</v>
          </cell>
          <cell r="M185">
            <v>20.320155819900393</v>
          </cell>
          <cell r="N185">
            <v>3.8860624606838599</v>
          </cell>
          <cell r="O185">
            <v>19.524320280402435</v>
          </cell>
          <cell r="P185">
            <v>13.552791175578079</v>
          </cell>
          <cell r="Q185">
            <v>16.321091911667665</v>
          </cell>
          <cell r="R185">
            <v>54.970283373329181</v>
          </cell>
          <cell r="S185">
            <v>-27.199125982247068</v>
          </cell>
          <cell r="T185">
            <v>0.78370842041810818</v>
          </cell>
          <cell r="U185">
            <v>4.0922690427624531</v>
          </cell>
          <cell r="V185">
            <v>3.0141317570569299</v>
          </cell>
          <cell r="Z185">
            <v>3.8860624606838599</v>
          </cell>
          <cell r="AA185">
            <v>19.524320280402435</v>
          </cell>
          <cell r="AB185">
            <v>13.552791175578079</v>
          </cell>
          <cell r="AC185">
            <v>16.321091911667665</v>
          </cell>
          <cell r="AD185">
            <v>30.434626633142329</v>
          </cell>
          <cell r="AE185">
            <v>2.9153644437894854</v>
          </cell>
          <cell r="AF185">
            <v>-10.679566361754254</v>
          </cell>
          <cell r="AG185">
            <v>3.8807493624238845</v>
          </cell>
          <cell r="AH185">
            <v>2.8641585211705234</v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>
            <v>24.535656740186852</v>
          </cell>
          <cell r="AP185">
            <v>-30.114490426036554</v>
          </cell>
          <cell r="AQ185">
            <v>11.463274782172363</v>
          </cell>
          <cell r="AR185">
            <v>0.21151968033856861</v>
          </cell>
          <cell r="AS185">
            <v>0.14997323588640654</v>
          </cell>
        </row>
        <row r="186">
          <cell r="A186" t="str">
            <v>18. Outra Despesa Capital</v>
          </cell>
          <cell r="C186">
            <v>-54.342594201658464</v>
          </cell>
          <cell r="D186">
            <v>20.899305809048712</v>
          </cell>
          <cell r="E186">
            <v>-4.257542112270599</v>
          </cell>
          <cell r="F186">
            <v>295.41560653344362</v>
          </cell>
          <cell r="G186">
            <v>-49.335164967367859</v>
          </cell>
          <cell r="H186">
            <v>-78.181375695172505</v>
          </cell>
          <cell r="I186">
            <v>531.70214029615477</v>
          </cell>
          <cell r="J186">
            <v>-52.248806853881973</v>
          </cell>
          <cell r="K186">
            <v>-11.154471325151519</v>
          </cell>
          <cell r="L186">
            <v>103.19667039029724</v>
          </cell>
          <cell r="M186">
            <v>-38.129430989173372</v>
          </cell>
          <cell r="N186">
            <v>21.115219361558488</v>
          </cell>
          <cell r="O186">
            <v>18.867697352250175</v>
          </cell>
          <cell r="P186">
            <v>-43.424924621533179</v>
          </cell>
          <cell r="Q186">
            <v>24.737678958563919</v>
          </cell>
          <cell r="R186">
            <v>36.946419780912123</v>
          </cell>
          <cell r="S186">
            <v>-59.899818713373584</v>
          </cell>
          <cell r="T186">
            <v>1.4581658723901825</v>
          </cell>
          <cell r="U186">
            <v>2.0472304269547834</v>
          </cell>
          <cell r="V186">
            <v>2.0476713964307436</v>
          </cell>
          <cell r="Z186">
            <v>21.115219361558488</v>
          </cell>
          <cell r="AA186">
            <v>18.867697352250175</v>
          </cell>
          <cell r="AB186">
            <v>-43.424924621533179</v>
          </cell>
          <cell r="AC186">
            <v>24.737678958563919</v>
          </cell>
          <cell r="AD186">
            <v>35.05995760460533</v>
          </cell>
          <cell r="AE186">
            <v>-90.039394711860695</v>
          </cell>
          <cell r="AF186">
            <v>1.4778719523300197</v>
          </cell>
          <cell r="AG186">
            <v>2.0455042272536019</v>
          </cell>
          <cell r="AH186">
            <v>2.0459299233448291</v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>
            <v>1.886462176306793</v>
          </cell>
          <cell r="AP186">
            <v>30.139575998487111</v>
          </cell>
          <cell r="AQ186">
            <v>-1.9706079939837196E-2</v>
          </cell>
          <cell r="AR186">
            <v>1.7261997011814856E-3</v>
          </cell>
          <cell r="AS186">
            <v>1.7414730859144356E-3</v>
          </cell>
        </row>
        <row r="187">
          <cell r="A187" t="str">
            <v>19. Total Despesa Capital (17+18)</v>
          </cell>
          <cell r="C187">
            <v>-40.273682659317998</v>
          </cell>
          <cell r="D187">
            <v>-21.535295744775482</v>
          </cell>
          <cell r="E187">
            <v>-8.5715570217602703</v>
          </cell>
          <cell r="F187">
            <v>91.286892030784998</v>
          </cell>
          <cell r="G187">
            <v>-27.593841213856919</v>
          </cell>
          <cell r="H187">
            <v>-51.910766265905131</v>
          </cell>
          <cell r="I187">
            <v>130.16862503722697</v>
          </cell>
          <cell r="J187">
            <v>-27.105575352436091</v>
          </cell>
          <cell r="K187">
            <v>-1.6127005335670361</v>
          </cell>
          <cell r="L187">
            <v>47.071576077909782</v>
          </cell>
          <cell r="M187">
            <v>-7.7023407113621829</v>
          </cell>
          <cell r="N187">
            <v>9.4231683337815468</v>
          </cell>
          <cell r="O187">
            <v>19.290746397964426</v>
          </cell>
          <cell r="P187">
            <v>-6.6434414625516354</v>
          </cell>
          <cell r="Q187">
            <v>18.129022101820013</v>
          </cell>
          <cell r="R187">
            <v>50.882060352299703</v>
          </cell>
          <cell r="S187">
            <v>-33.931321453646262</v>
          </cell>
          <cell r="T187">
            <v>0.8679846383504497</v>
          </cell>
          <cell r="U187">
            <v>3.8352379536291608</v>
          </cell>
          <cell r="V187">
            <v>2.8947536606212196</v>
          </cell>
          <cell r="Z187">
            <v>9.4231683337815468</v>
          </cell>
          <cell r="AA187">
            <v>19.290746397964426</v>
          </cell>
          <cell r="AB187">
            <v>-6.6434414625516354</v>
          </cell>
          <cell r="AC187">
            <v>18.129022101820013</v>
          </cell>
          <cell r="AD187">
            <v>31.483757107330518</v>
          </cell>
          <cell r="AE187">
            <v>-18.742359867117599</v>
          </cell>
          <cell r="AF187">
            <v>-10.332346315285278</v>
          </cell>
          <cell r="AG187">
            <v>3.8214305642878941</v>
          </cell>
          <cell r="AH187">
            <v>2.8381641220268392</v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>
            <v>19.398303244969185</v>
          </cell>
          <cell r="AP187">
            <v>-15.188961586528663</v>
          </cell>
          <cell r="AQ187">
            <v>11.200330953635728</v>
          </cell>
          <cell r="AR187">
            <v>1.3807389341266685E-2</v>
          </cell>
          <cell r="AS187">
            <v>5.6589538594380429E-2</v>
          </cell>
        </row>
        <row r="188">
          <cell r="A188" t="str">
            <v>20. Total Despesa (13+19)</v>
          </cell>
          <cell r="C188">
            <v>-5.4829427240379687</v>
          </cell>
          <cell r="D188">
            <v>-6.6925912350739054</v>
          </cell>
          <cell r="E188">
            <v>3.5963964093249388</v>
          </cell>
          <cell r="F188">
            <v>5.0249715753904525</v>
          </cell>
          <cell r="G188">
            <v>-3.206345630497168</v>
          </cell>
          <cell r="H188">
            <v>-3.5261269916096296</v>
          </cell>
          <cell r="I188">
            <v>6.3476702158831984</v>
          </cell>
          <cell r="J188">
            <v>-0.22846987521401729</v>
          </cell>
          <cell r="K188">
            <v>2.6951770014381822</v>
          </cell>
          <cell r="L188">
            <v>8.3808168777831185</v>
          </cell>
          <cell r="M188">
            <v>3.7887409893866675</v>
          </cell>
          <cell r="N188">
            <v>4.4280348730953278</v>
          </cell>
          <cell r="O188">
            <v>6.1731198612562537</v>
          </cell>
          <cell r="P188">
            <v>8.0643764416905981</v>
          </cell>
          <cell r="Q188">
            <v>6.6251626548058766</v>
          </cell>
          <cell r="R188">
            <v>11.078894798156938</v>
          </cell>
          <cell r="S188">
            <v>-3.8195631895456614</v>
          </cell>
          <cell r="T188">
            <v>3.1614074563812693</v>
          </cell>
          <cell r="U188">
            <v>2.6313227527371623</v>
          </cell>
          <cell r="V188">
            <v>2.5436115742650571</v>
          </cell>
          <cell r="Z188">
            <v>4.4280348730953278</v>
          </cell>
          <cell r="AA188">
            <v>6.1731198612562537</v>
          </cell>
          <cell r="AB188">
            <v>8.0643764416905981</v>
          </cell>
          <cell r="AC188">
            <v>6.6251626548058766</v>
          </cell>
          <cell r="AD188">
            <v>9.0961238013793206</v>
          </cell>
          <cell r="AE188">
            <v>-2.3443372307525578E-2</v>
          </cell>
          <cell r="AF188">
            <v>1.584521594235369</v>
          </cell>
          <cell r="AG188">
            <v>2.6258564627090095</v>
          </cell>
          <cell r="AH188">
            <v>2.539066393932103</v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>
            <v>1.9827709967776173</v>
          </cell>
          <cell r="AP188">
            <v>-3.7961198172381359</v>
          </cell>
          <cell r="AQ188">
            <v>1.5768858621459003</v>
          </cell>
          <cell r="AR188">
            <v>5.4662900281527982E-3</v>
          </cell>
          <cell r="AS188">
            <v>4.5451803329541463E-3</v>
          </cell>
        </row>
        <row r="189">
          <cell r="A189" t="str">
            <v>21. Capacid.(+)/Nec.(-) Financ. Líquido (B.9) (16 - 20)</v>
          </cell>
          <cell r="C189">
            <v>-33.661420060471954</v>
          </cell>
          <cell r="D189">
            <v>-23.271869320216382</v>
          </cell>
          <cell r="E189">
            <v>-14.877210748462403</v>
          </cell>
          <cell r="F189">
            <v>43.303223799541655</v>
          </cell>
          <cell r="G189">
            <v>-37.058667854497507</v>
          </cell>
          <cell r="H189">
            <v>-54.870832556865217</v>
          </cell>
          <cell r="I189">
            <v>62.050214255662098</v>
          </cell>
          <cell r="J189">
            <v>-85.129627481634685</v>
          </cell>
          <cell r="K189">
            <v>-128.52725345859528</v>
          </cell>
          <cell r="L189">
            <v>-4744.2542561439905</v>
          </cell>
          <cell r="M189">
            <v>-47.102050974639312</v>
          </cell>
          <cell r="N189">
            <v>-87.620305150408385</v>
          </cell>
          <cell r="O189">
            <v>-500.08319335721103</v>
          </cell>
          <cell r="P189">
            <v>-38.525058998890394</v>
          </cell>
          <cell r="Q189">
            <v>10.529428323666806</v>
          </cell>
          <cell r="R189">
            <v>-93.898918942175612</v>
          </cell>
          <cell r="S189">
            <v>2171.4623602930328</v>
          </cell>
          <cell r="T189">
            <v>-36.07212168653556</v>
          </cell>
          <cell r="U189">
            <v>77.311576937070754</v>
          </cell>
          <cell r="V189">
            <v>51.171907343262831</v>
          </cell>
          <cell r="Z189">
            <v>-87.620305150408385</v>
          </cell>
          <cell r="AA189">
            <v>-500.08319335721103</v>
          </cell>
          <cell r="AB189">
            <v>-38.525058998890394</v>
          </cell>
          <cell r="AC189">
            <v>10.529428323666806</v>
          </cell>
          <cell r="AD189">
            <v>-89.086362315638567</v>
          </cell>
          <cell r="AE189">
            <v>1813.1335129306945</v>
          </cell>
          <cell r="AF189">
            <v>26.849482711813934</v>
          </cell>
          <cell r="AG189">
            <v>27.026125159949615</v>
          </cell>
          <cell r="AH189">
            <v>26.391515149387999</v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>
            <v>-4.8125566265370452</v>
          </cell>
          <cell r="AP189">
            <v>358.32884736233837</v>
          </cell>
          <cell r="AQ189">
            <v>-62.921604398349494</v>
          </cell>
          <cell r="AR189">
            <v>50.285451777121139</v>
          </cell>
          <cell r="AS189">
            <v>24.780392193874832</v>
          </cell>
        </row>
        <row r="190">
          <cell r="A190" t="str">
            <v>Por memória:</v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</row>
        <row r="191">
          <cell r="A191" t="str">
            <v>Despesa Corrente Primária</v>
          </cell>
          <cell r="C191">
            <v>-2.933430513215157</v>
          </cell>
          <cell r="D191">
            <v>-6.6610752019943078</v>
          </cell>
          <cell r="E191">
            <v>5.1005149600720046</v>
          </cell>
          <cell r="F191">
            <v>-1.3243405560861277</v>
          </cell>
          <cell r="G191">
            <v>0.34413208840216214</v>
          </cell>
          <cell r="H191">
            <v>1.9899634999406004</v>
          </cell>
          <cell r="I191">
            <v>1.1856907836236985</v>
          </cell>
          <cell r="J191">
            <v>3.5308752802021246</v>
          </cell>
          <cell r="K191">
            <v>4.0522299900083425</v>
          </cell>
          <cell r="L191">
            <v>6.7367495083936433</v>
          </cell>
          <cell r="M191">
            <v>5.9527195610235708</v>
          </cell>
          <cell r="N191">
            <v>4.7925849964700546</v>
          </cell>
 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   <v>7.2350838541424025</v>
          </cell>
          <cell r="S191">
            <v>0.53998314102091172</v>
          </cell>
          <cell r="T191">
            <v>2.6746721340204118</v>
          </cell>
          <cell r="U191">
            <v>2.43831810622261</v>
          </cell>
          <cell r="V191">
            <v>2.4250433994880325</v>
          </cell>
          <cell r="Z191">
            <v>4.7925849964700546</v>
          </cell>
          <cell r="AA191">
            <v>4.2001354541567224</v>
          </cell>
          <cell r="AB191">
            <v>9.7570305313519441</v>
          </cell>
          <cell r="AC191">
            <v>5.8845965581041781</v>
          </cell>
          <cell r="AD191">
            <v>6.6319640897967389</v>
          </cell>
          <cell r="AE191">
            <v>1.9733543999146548</v>
          </cell>
          <cell r="AF191">
            <v>2.671395123140698</v>
          </cell>
          <cell r="AG191">
            <v>2.4374356353491038</v>
          </cell>
          <cell r="AH191">
            <v>2.4244909794793443</v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>
            <v>0.60311976434566361</v>
          </cell>
          <cell r="AP191">
            <v>-1.4333712588937431</v>
          </cell>
          <cell r="AQ191">
            <v>3.2770108797137709E-3</v>
          </cell>
          <cell r="AR191">
            <v>8.8247087350623588E-4</v>
          </cell>
          <cell r="AS191">
            <v>5.5242000868815921E-4</v>
          </cell>
        </row>
        <row r="192">
          <cell r="A192" t="str">
            <v>Despesa Total Primária</v>
          </cell>
          <cell r="C192">
            <v>-8.3936165655685784</v>
          </cell>
          <cell r="D192">
            <v>-8.0791672157429275</v>
          </cell>
          <cell r="E192">
            <v>3.9878486902380672</v>
          </cell>
          <cell r="F192">
            <v>5.3022933931925991</v>
          </cell>
          <cell r="G192">
            <v>-3.2872470627979169</v>
          </cell>
          <cell r="H192">
            <v>-3.2552492193859308</v>
          </cell>
          <cell r="I192">
            <v>7.4247794818652437</v>
          </cell>
          <cell r="J192">
            <v>0.35569046648626568</v>
          </cell>
          <cell r="K192">
            <v>3.6257708204765464</v>
          </cell>
          <cell r="L192">
            <v>9.6196810453384813</v>
          </cell>
          <cell r="M192">
            <v>4.6432724285604792</v>
          </cell>
          <cell r="N192">
            <v>5.1842451834324379</v>
          </cell>
          <cell r="O192">
            <v>5.5279552394530356</v>
          </cell>
          <cell r="P192">
            <v>8.1257528558063825</v>
          </cell>
          <cell r="Q192">
            <v>6.9361362002232028</v>
          </cell>
          <cell r="R192">
            <v>11.375781510295212</v>
          </cell>
          <cell r="S192">
            <v>-3.8902228204125748</v>
          </cell>
          <cell r="T192">
            <v>2.515055816867104</v>
          </cell>
          <cell r="U192">
            <v>2.5597496248279725</v>
          </cell>
          <cell r="V192">
            <v>2.466382192931718</v>
          </cell>
          <cell r="Z192">
            <v>5.1842451834324379</v>
          </cell>
          <cell r="AA192">
            <v>5.5279552394530356</v>
          </cell>
          <cell r="AB192">
            <v>8.1257528558063825</v>
          </cell>
          <cell r="AC192">
            <v>6.9361362002232028</v>
          </cell>
          <cell r="AD192">
            <v>8.9896018772215314</v>
          </cell>
          <cell r="AE192">
            <v>-0.39750777080818978</v>
          </cell>
          <cell r="AF192">
            <v>1.4572552532840604</v>
          </cell>
          <cell r="AG192">
            <v>2.5516412855527619</v>
          </cell>
          <cell r="AH192">
            <v>2.4590494736651323</v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>
            <v>2.3861796330736809</v>
          </cell>
          <cell r="AP192">
            <v>-3.4927150496043851</v>
          </cell>
          <cell r="AQ192">
            <v>1.0578005635830436</v>
          </cell>
          <cell r="AR192">
            <v>8.1083392752105965E-3</v>
          </cell>
          <cell r="AS192">
            <v>7.332719266585741E-3</v>
          </cell>
        </row>
        <row r="193">
          <cell r="A193" t="str">
            <v>Saldo Corrente Primário (var. em p.p. do PIB)</v>
          </cell>
          <cell r="C193">
            <v>2.4009406757231186</v>
          </cell>
          <cell r="D193">
            <v>0.61561214814942489</v>
          </cell>
          <cell r="E193">
            <v>1.3061496669237194</v>
          </cell>
          <cell r="F193">
            <v>0.91418811600191541</v>
          </cell>
          <cell r="G193">
            <v>0.71558041618572465</v>
          </cell>
          <cell r="H193">
            <v>2.6317184507063551E-2</v>
          </cell>
          <cell r="I193">
            <v>1.1307125642156564</v>
          </cell>
          <cell r="J193">
            <v>0.73389580890811601</v>
          </cell>
          <cell r="K193">
            <v>2.4602455357618958E-2</v>
          </cell>
          <cell r="L193">
            <v>-4.4853591718921182</v>
          </cell>
          <cell r="M193">
            <v>1.1283388181526965</v>
          </cell>
          <cell r="N193">
            <v>2.5168794540174377</v>
          </cell>
          <cell r="O193">
            <v>1.4469789806943769</v>
          </cell>
          <cell r="P193">
            <v>-0.81848118062826902</v>
          </cell>
          <cell r="Q193">
            <v>-2.7075080091427672E-2</v>
          </cell>
          <cell r="R193">
            <v>-0.2762506794776316</v>
          </cell>
          <cell r="S193">
            <v>0.33247022413874205</v>
          </cell>
          <cell r="T193">
            <v>-0.21108870054390216</v>
          </cell>
          <cell r="U193">
            <v>0.33764775036067274</v>
          </cell>
          <cell r="V193">
            <v>0.34800477135806229</v>
          </cell>
          <cell r="Z193">
            <v>2.5168794540174377</v>
          </cell>
          <cell r="AA193">
            <v>1.4469789806943769</v>
          </cell>
          <cell r="AB193">
            <v>-0.81848118062826902</v>
          </cell>
          <cell r="AC193">
            <v>-2.7075080091427672E-2</v>
          </cell>
          <cell r="AD193">
            <v>-0.22843658684648105</v>
          </cell>
          <cell r="AE193">
            <v>0.22958393061646998</v>
          </cell>
          <cell r="AF193">
            <v>-0.22191734720973333</v>
          </cell>
          <cell r="AG193">
            <v>0.31471104716980047</v>
          </cell>
          <cell r="AH193">
            <v>0.3545607158403552</v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>
            <v>-4.7814092631150551E-2</v>
          </cell>
          <cell r="AP193">
            <v>0.10288629352227208</v>
          </cell>
          <cell r="AQ193">
            <v>1.0828646665831165E-2</v>
          </cell>
          <cell r="AR193">
            <v>2.2936703190872265E-2</v>
          </cell>
          <cell r="AS193">
            <v>-6.555944482292908E-3</v>
          </cell>
        </row>
        <row r="194">
          <cell r="A194" t="str">
            <v>Saldo Primário (var. em p.p. do PIB)</v>
          </cell>
          <cell r="C194">
            <v>5.0408963590752034</v>
          </cell>
          <cell r="D194">
            <v>2.0865881924687719</v>
          </cell>
          <cell r="E194">
            <v>0.92975430757120769</v>
          </cell>
          <cell r="F194">
            <v>-2.1058018407142574</v>
          </cell>
          <cell r="G194">
            <v>2.6100898275296593</v>
          </cell>
          <cell r="H194">
            <v>2.0926136535957425</v>
          </cell>
          <cell r="I194">
            <v>-1.4208489372693436</v>
          </cell>
          <cell r="J194">
            <v>2.1628613660245088</v>
          </cell>
          <cell r="K194">
            <v>0.12503213535303459</v>
          </cell>
          <cell r="L194">
            <v>-5.9375242277433156</v>
          </cell>
          <cell r="M194">
            <v>2.4567323558418783</v>
          </cell>
          <cell r="N194">
            <v>2.0400225310005817</v>
          </cell>
          <cell r="O194">
            <v>1.5962934490680403</v>
          </cell>
          <cell r="P194">
            <v>-0.48401854719834647</v>
          </cell>
          <cell r="Q194">
            <v>-7.5318620059912078E-2</v>
          </cell>
          <cell r="R194">
            <v>-0.62696394437213154</v>
          </cell>
          <cell r="S194">
            <v>0.69699316061464556</v>
          </cell>
          <cell r="T194">
            <v>-9.7703802155307162E-2</v>
          </cell>
          <cell r="U194">
            <v>0.35790738653517851</v>
          </cell>
          <cell r="V194">
            <v>0.39529187178489211</v>
          </cell>
          <cell r="Z194">
            <v>2.0400225310005817</v>
          </cell>
          <cell r="AA194">
            <v>1.5962934490680403</v>
          </cell>
          <cell r="AB194">
            <v>-0.48401854719834647</v>
          </cell>
          <cell r="AC194">
            <v>-7.5318620059912078E-2</v>
          </cell>
          <cell r="AD194">
            <v>-0.47461744116688109</v>
          </cell>
          <cell r="AE194">
            <v>1.295197324020132</v>
          </cell>
          <cell r="AF194">
            <v>0.29594038374976606</v>
          </cell>
          <cell r="AG194">
            <v>0.33466421223586718</v>
          </cell>
          <cell r="AH194">
            <v>0.40328822425954236</v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>
            <v>-0.15234650320525045</v>
          </cell>
          <cell r="AP194">
            <v>-0.59820416340548643</v>
          </cell>
          <cell r="AQ194">
            <v>-0.39364418590507322</v>
          </cell>
          <cell r="AR194">
            <v>2.3243174299311331E-2</v>
          </cell>
          <cell r="AS194">
            <v>-7.9963524746502479E-3</v>
          </cell>
        </row>
        <row r="195">
          <cell r="A195" t="str">
            <v>Carga Fiscal (= D5+D2+D61+D91)</v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</row>
        <row r="196">
          <cell r="A196" t="str">
            <v>CAB - em % do PIB</v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</row>
        <row r="197">
          <cell r="A197" t="str">
            <v>1. Saldo Global</v>
          </cell>
          <cell r="B197">
            <v>-11.418378523013116</v>
          </cell>
          <cell r="C197">
            <v>-7.726972912425432</v>
          </cell>
          <cell r="D197">
            <v>-6.2024160141213898</v>
          </cell>
          <cell r="E197">
            <v>-5.2135668164355442</v>
          </cell>
          <cell r="F197">
            <v>-7.3628851395034127</v>
          </cell>
          <cell r="G197">
            <v>-4.4739755828092242</v>
          </cell>
          <cell r="H197">
            <v>-1.9433662969129788</v>
          </cell>
          <cell r="I197">
            <v>-3.0021906802350182</v>
          </cell>
          <cell r="J197">
            <v>-0.42577318180522505</v>
          </cell>
          <cell r="K197">
            <v>0.11608612144641482</v>
          </cell>
          <cell r="L197">
            <v>-5.752232205202648</v>
          </cell>
          <cell r="M197">
            <v>-2.8255084228876974</v>
          </cell>
          <cell r="N197">
            <v>-0.31041197139073767</v>
          </cell>
          <cell r="O197">
            <v>1.1206542241139439</v>
          </cell>
          <cell r="P197">
            <v>0.64272538013159741</v>
          </cell>
          <cell r="Q197">
            <v>0.67107607712125583</v>
          </cell>
          <cell r="R197">
            <v>3.9145722287503626E-2</v>
          </cell>
          <cell r="S197">
            <v>0.85442324044997697</v>
          </cell>
          <cell r="T197">
            <v>0.52465361152785273</v>
          </cell>
          <cell r="U197">
            <v>0.8908835140470216</v>
          </cell>
          <cell r="V197">
            <v>1.291568211598622</v>
          </cell>
          <cell r="Z197">
            <v>-0.31041197139073767</v>
          </cell>
          <cell r="AA197">
            <v>1.1206542241139439</v>
          </cell>
          <cell r="AB197">
            <v>0.64272538013159741</v>
          </cell>
          <cell r="AC197">
            <v>0.67107607712125583</v>
          </cell>
          <cell r="AD197">
            <v>7.0063042171268908E-2</v>
          </cell>
          <cell r="AE197">
            <v>1.2902516336853034</v>
          </cell>
          <cell r="AF197">
            <v>1.5790018247970601</v>
          </cell>
          <cell r="AG197">
            <v>1.9215438374584548</v>
          </cell>
          <cell r="AH197">
            <v>2.3298237408956926</v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>
            <v>-3.0917319883765282E-2</v>
          </cell>
          <cell r="AP197">
            <v>-0.43582839323532641</v>
          </cell>
          <cell r="AQ197">
            <v>-1.0543482132692072</v>
          </cell>
          <cell r="AR197">
            <v>-1.0306603234114333</v>
          </cell>
          <cell r="AS197">
            <v>-1.0382555292970705</v>
          </cell>
        </row>
        <row r="198">
          <cell r="A198" t="str">
            <v>2. One-off e outras medidas extraordinárias</v>
          </cell>
          <cell r="B198">
            <v>-2.1436631133895649</v>
          </cell>
          <cell r="C198">
            <v>-0.65693462575043604</v>
          </cell>
          <cell r="D198">
            <v>-0.41147807255008106</v>
          </cell>
          <cell r="E198">
            <v>0.33953291134109015</v>
          </cell>
          <cell r="F198">
            <v>-3.5718108591988451</v>
          </cell>
          <cell r="G198">
            <v>-1.3006102717362944</v>
          </cell>
          <cell r="H198">
            <v>0.3749379614468662</v>
          </cell>
          <cell r="I198">
            <v>-2.0349225974636806</v>
          </cell>
          <cell r="J198">
            <v>-0.60111443656772523</v>
          </cell>
          <cell r="K198">
            <v>-0.48454497122113838</v>
          </cell>
          <cell r="L198">
            <v>-0.66516540181857475</v>
          </cell>
          <cell r="M198">
            <v>0.34559876543570456</v>
          </cell>
          <cell r="N198">
            <v>-0.10055234096377093</v>
          </cell>
          <cell r="O198">
            <v>-0.4229779689758133</v>
          </cell>
          <cell r="P198">
            <v>0</v>
          </cell>
          <cell r="Q198">
            <v>-7.0921929173355339E-2</v>
          </cell>
          <cell r="R198">
            <v>-0.3736959983638633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Z198">
            <v>-0.10055234096377093</v>
          </cell>
          <cell r="AA198">
            <v>-0.46624553640807209</v>
          </cell>
          <cell r="AB198">
            <v>0</v>
          </cell>
          <cell r="AC198">
            <v>-0.12259748109533901</v>
          </cell>
          <cell r="AD198">
            <v>-3.1184673927251917E-2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K198" t="str">
            <v/>
          </cell>
          <cell r="AL198">
            <v>4.3267567432258791E-2</v>
          </cell>
          <cell r="AM198" t="str">
            <v/>
          </cell>
          <cell r="AN198">
            <v>5.167555192198367E-2</v>
          </cell>
          <cell r="AO198">
            <v>-0.34251132443661136</v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</row>
        <row r="199">
          <cell r="A199" t="str">
            <v>3. Saldo Global excluindo medidas extraordinárias (1-2)</v>
          </cell>
          <cell r="B199">
            <v>-9.2747154096235516</v>
          </cell>
          <cell r="C199">
            <v>-7.070038286674996</v>
          </cell>
          <cell r="D199">
            <v>-5.7909379415713085</v>
          </cell>
          <cell r="E199">
            <v>-5.5530997277766341</v>
          </cell>
          <cell r="F199">
            <v>-3.7910742803045676</v>
          </cell>
          <cell r="G199">
            <v>-3.1733653110729296</v>
          </cell>
          <cell r="H199">
            <v>-2.318304258359845</v>
          </cell>
          <cell r="I199">
            <v>-0.96726808277133758</v>
          </cell>
          <cell r="J199">
            <v>0.17534125476250018</v>
          </cell>
          <cell r="K199">
            <v>0.60063109266755321</v>
          </cell>
          <cell r="L199">
            <v>-5.0870668033840731</v>
          </cell>
          <cell r="M199">
            <v>-3.1711071883234019</v>
          </cell>
          <cell r="N199">
            <v>-0.20985963042696676</v>
          </cell>
          <cell r="O199">
            <v>1.5436321930897572</v>
          </cell>
          <cell r="P199">
            <v>0.64272538013159741</v>
          </cell>
          <cell r="Q199">
            <v>0.74199800629461121</v>
          </cell>
          <cell r="R199">
            <v>0.41284172065136693</v>
          </cell>
          <cell r="S199">
            <v>0.85442324044997697</v>
          </cell>
          <cell r="T199">
            <v>0.52465361152785273</v>
          </cell>
          <cell r="U199">
            <v>0.8908835140470216</v>
          </cell>
          <cell r="V199">
            <v>1.291568211598622</v>
          </cell>
          <cell r="Z199">
            <v>-0.20985963042696676</v>
          </cell>
          <cell r="AA199">
            <v>1.5868997605220159</v>
          </cell>
          <cell r="AB199">
            <v>0.64272538013159741</v>
          </cell>
          <cell r="AC199">
            <v>0.7936735582165948</v>
          </cell>
          <cell r="AD199">
            <v>0.10124771609852082</v>
          </cell>
          <cell r="AE199">
            <v>1.2902516336853034</v>
          </cell>
          <cell r="AF199">
            <v>1.5790018247970601</v>
          </cell>
          <cell r="AG199">
            <v>1.9215438374584548</v>
          </cell>
          <cell r="AH199">
            <v>2.3298237408956926</v>
          </cell>
          <cell r="AK199" t="str">
            <v/>
          </cell>
          <cell r="AL199">
            <v>-4.326756743225868E-2</v>
          </cell>
          <cell r="AM199" t="str">
            <v/>
          </cell>
          <cell r="AN199">
            <v>-5.1675551921983587E-2</v>
          </cell>
          <cell r="AO199">
            <v>0.31159400455284614</v>
          </cell>
          <cell r="AP199">
            <v>-0.43582839323532641</v>
          </cell>
          <cell r="AQ199">
            <v>-1.0543482132692072</v>
          </cell>
          <cell r="AR199">
            <v>-1.0306603234114333</v>
          </cell>
          <cell r="AS199">
            <v>-1.0382555292970705</v>
          </cell>
        </row>
        <row r="200">
          <cell r="A200" t="str">
            <v>Saldos excluindo medidas extraordinárias e corrigidos do ciclo</v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</row>
        <row r="201">
          <cell r="A201" t="str">
            <v xml:space="preserve">CAB </v>
          </cell>
          <cell r="B201">
            <v>-9.0217366656139131</v>
          </cell>
          <cell r="C201">
            <v>-6.2698060949505789</v>
          </cell>
          <cell r="D201">
            <v>-3.62603000441782</v>
          </cell>
          <cell r="E201">
            <v>-3.4079749056376922</v>
          </cell>
          <cell r="F201">
            <v>-2.116443012907625</v>
          </cell>
          <cell r="G201">
            <v>-2.128846358455605</v>
          </cell>
          <cell r="H201">
            <v>-1.8590036967706769</v>
          </cell>
          <cell r="I201">
            <v>-1.4560398870177811</v>
          </cell>
          <cell r="J201">
            <v>-0.97770193602810851</v>
          </cell>
          <cell r="K201">
            <v>-1.0775739468075685</v>
          </cell>
          <cell r="L201">
            <v>-1.5157764088691916</v>
          </cell>
          <cell r="M201">
            <v>-1.3415337486578482</v>
          </cell>
          <cell r="N201">
            <v>-0.69815077433217598</v>
          </cell>
          <cell r="O201">
            <v>0.85143700876907058</v>
          </cell>
          <cell r="P201">
            <v>0.23774772486747631</v>
          </cell>
          <cell r="Q201">
            <v>0.62670899784965095</v>
          </cell>
          <cell r="R201">
            <v>0.32152037730252092</v>
          </cell>
          <cell r="S201">
            <v>0.68833881247513318</v>
          </cell>
          <cell r="T201">
            <v>0.21354569191887984</v>
          </cell>
          <cell r="U201">
            <v>0.11017637058236296</v>
          </cell>
          <cell r="V201">
            <v>4.9833074426326895E-2</v>
          </cell>
          <cell r="Z201">
            <v>-0.709012136618975</v>
          </cell>
          <cell r="AA201">
            <v>0.87818249948100879</v>
          </cell>
          <cell r="AB201">
            <v>0.21996600562153934</v>
          </cell>
          <cell r="AC201">
            <v>0.6566419619782784</v>
          </cell>
          <cell r="AD201">
            <v>2.5430682331332097E-3</v>
          </cell>
          <cell r="AE201">
            <v>1.1678363830280429</v>
          </cell>
          <cell r="AF201">
            <v>1.5275395591571537</v>
          </cell>
          <cell r="AG201">
            <v>1.4107129976927457</v>
          </cell>
          <cell r="AH201">
            <v>1.3613388679250853</v>
          </cell>
          <cell r="AK201">
            <v>1.0861362286799014E-2</v>
          </cell>
          <cell r="AL201">
            <v>-2.6745490711938213E-2</v>
          </cell>
          <cell r="AM201">
            <v>1.7781719245936967E-2</v>
          </cell>
          <cell r="AN201">
            <v>-2.9932964128627448E-2</v>
          </cell>
          <cell r="AO201">
            <v>0.3189773090693877</v>
          </cell>
          <cell r="AP201">
            <v>-0.47949757055290976</v>
          </cell>
          <cell r="AQ201">
            <v>-1.3139938672382738</v>
          </cell>
          <cell r="AR201">
            <v>-1.3005366271103829</v>
          </cell>
          <cell r="AS201">
            <v>-1.3115057934987584</v>
          </cell>
        </row>
        <row r="202">
          <cell r="A202" t="str">
            <v>CAPB (Primário corr. Ciclo)</v>
          </cell>
          <cell r="B202">
            <v>-6.105321251746517</v>
          </cell>
          <cell r="C202">
            <v>-2.0038999325956657</v>
          </cell>
          <cell r="D202">
            <v>1.2019074521018223</v>
          </cell>
          <cell r="E202">
            <v>1.3608676607673134</v>
          </cell>
          <cell r="F202">
            <v>2.6959160358509919</v>
          </cell>
          <cell r="G202">
            <v>2.4046929611384829</v>
          </cell>
          <cell r="H202">
            <v>2.2365399905229073</v>
          </cell>
          <cell r="I202">
            <v>2.2774792463284994</v>
          </cell>
          <cell r="J202">
            <v>2.3422610649128881</v>
          </cell>
          <cell r="K202">
            <v>1.8255618862348224</v>
          </cell>
          <cell r="L202">
            <v>1.318153523078947</v>
          </cell>
          <cell r="M202">
            <v>1.0224047568172177</v>
          </cell>
          <cell r="N202">
            <v>1.1907138106465118</v>
          </cell>
          <cell r="O202">
            <v>2.9055288473111172</v>
          </cell>
          <cell r="P202">
            <v>2.2857498601935227</v>
          </cell>
          <cell r="Q202">
            <v>2.5710418161261273</v>
          </cell>
          <cell r="R202">
            <v>2.2708196060406172</v>
          </cell>
          <cell r="S202">
            <v>2.5193536836654009</v>
          </cell>
          <cell r="T202">
            <v>2.2766263898759651</v>
          </cell>
          <cell r="U202">
            <v>2.1649345525554575</v>
          </cell>
          <cell r="V202">
            <v>2.0991984306327138</v>
          </cell>
          <cell r="Z202">
            <v>1.1798524483597128</v>
          </cell>
          <cell r="AA202">
            <v>2.9322743380230554</v>
          </cell>
          <cell r="AB202">
            <v>2.2679681409475858</v>
          </cell>
          <cell r="AC202">
            <v>2.6009747802547545</v>
          </cell>
          <cell r="AD202">
            <v>2.073271480292715</v>
          </cell>
          <cell r="AE202">
            <v>3.3135735290020571</v>
          </cell>
          <cell r="AF202">
            <v>3.6804668979722175</v>
          </cell>
          <cell r="AG202">
            <v>3.5557625363241048</v>
          </cell>
          <cell r="AH202">
            <v>3.5013967276718088</v>
          </cell>
          <cell r="AK202">
            <v>1.0861362286799014E-2</v>
          </cell>
          <cell r="AL202">
            <v>-2.6745490711938213E-2</v>
          </cell>
          <cell r="AM202">
            <v>1.7781719245936856E-2</v>
          </cell>
          <cell r="AN202">
            <v>-2.9932964128627226E-2</v>
          </cell>
          <cell r="AO202">
            <v>0.19754812574790215</v>
          </cell>
          <cell r="AP202">
            <v>-0.79421984533665624</v>
          </cell>
          <cell r="AQ202">
            <v>-1.4038405080962524</v>
          </cell>
          <cell r="AR202">
            <v>-1.3908279837686472</v>
          </cell>
          <cell r="AS202">
            <v>-1.4021982970390949</v>
          </cell>
        </row>
        <row r="203">
          <cell r="A203" t="str">
            <v>Variação em pp. do PIB:</v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</row>
        <row r="204">
          <cell r="A204" t="str">
            <v>∆ CAB</v>
          </cell>
          <cell r="C204">
            <v>2.7519305706633341</v>
          </cell>
          <cell r="D204">
            <v>2.643776090532759</v>
          </cell>
          <cell r="E204">
            <v>0.21805509878012774</v>
          </cell>
          <cell r="F204">
            <v>1.2915318927300672</v>
          </cell>
          <cell r="G204">
            <v>-1.2403345547979949E-2</v>
          </cell>
          <cell r="H204">
            <v>0.2698426616849281</v>
          </cell>
          <cell r="I204">
            <v>0.40296380975289581</v>
          </cell>
          <cell r="J204">
            <v>0.47833795098967258</v>
          </cell>
          <cell r="K204">
            <v>-9.9872010779459952E-2</v>
          </cell>
          <cell r="L204">
            <v>-0.43820246206162317</v>
          </cell>
          <cell r="M204">
            <v>0.17424266021134338</v>
          </cell>
          <cell r="N204">
            <v>0.64338297432567226</v>
          </cell>
          <cell r="O204">
            <v>1.5495877831012466</v>
          </cell>
          <cell r="P204">
            <v>-0.61368928390159427</v>
          </cell>
          <cell r="Q204">
            <v>0.38896127298217464</v>
          </cell>
          <cell r="R204">
            <v>-0.30518862054713003</v>
          </cell>
          <cell r="S204">
            <v>0.36681843517261226</v>
          </cell>
          <cell r="T204">
            <v>-0.47479312055625333</v>
          </cell>
          <cell r="U204">
            <v>-0.10336932133651688</v>
          </cell>
          <cell r="V204">
            <v>-6.0343296156036064E-2</v>
          </cell>
          <cell r="Z204">
            <v>0.64180098598828628</v>
          </cell>
          <cell r="AA204">
            <v>1.5871946360999838</v>
          </cell>
          <cell r="AB204">
            <v>-0.65821649385946945</v>
          </cell>
          <cell r="AC204">
            <v>0.43667595635673906</v>
          </cell>
          <cell r="AD204">
            <v>-0.65409889374514518</v>
          </cell>
          <cell r="AE204">
            <v>1.1652933147949098</v>
          </cell>
          <cell r="AF204">
            <v>0.35970317612911074</v>
          </cell>
          <cell r="AG204">
            <v>-0.11682656146440795</v>
          </cell>
          <cell r="AH204">
            <v>-4.9374129767660424E-2</v>
          </cell>
          <cell r="AK204">
            <v>1.5819883373859867E-3</v>
          </cell>
          <cell r="AL204">
            <v>-3.7606852998737228E-2</v>
          </cell>
          <cell r="AM204">
            <v>4.452720995787518E-2</v>
          </cell>
          <cell r="AN204">
            <v>-4.7714683374564415E-2</v>
          </cell>
          <cell r="AO204">
            <v>0.34891027319801515</v>
          </cell>
          <cell r="AP204">
            <v>-0.79847487962229757</v>
          </cell>
          <cell r="AQ204">
            <v>-0.83449629668536407</v>
          </cell>
          <cell r="AR204">
            <v>1.3457240127891068E-2</v>
          </cell>
          <cell r="AS204">
            <v>-1.096916638837564E-2</v>
          </cell>
        </row>
        <row r="205">
          <cell r="A205" t="str">
            <v>∆ CAPB</v>
          </cell>
          <cell r="C205">
            <v>4.1014213191508517</v>
          </cell>
          <cell r="D205">
            <v>3.2058073846974882</v>
          </cell>
          <cell r="E205">
            <v>0.1589602086654911</v>
          </cell>
          <cell r="F205">
            <v>1.3350483750836786</v>
          </cell>
          <cell r="G205">
            <v>-0.29122307471250908</v>
          </cell>
          <cell r="H205">
            <v>-0.16815297061557555</v>
          </cell>
          <cell r="I205">
            <v>4.0939255805592101E-2</v>
          </cell>
          <cell r="J205">
            <v>6.4781818584388695E-2</v>
          </cell>
          <cell r="K205">
            <v>-0.5166991786780657</v>
          </cell>
          <cell r="L205">
            <v>-0.50740836315587545</v>
          </cell>
          <cell r="M205">
            <v>-0.2957487662617293</v>
          </cell>
          <cell r="N205">
            <v>0.16830905382929418</v>
          </cell>
          <cell r="O205">
            <v>1.7148150366646053</v>
          </cell>
          <cell r="P205">
            <v>-0.61977898711759449</v>
          </cell>
          <cell r="Q205">
            <v>0.28529195593260459</v>
          </cell>
          <cell r="R205">
            <v>-0.30022221008551009</v>
          </cell>
          <cell r="S205">
            <v>0.24853407762478374</v>
          </cell>
          <cell r="T205">
            <v>-0.24272729378943581</v>
          </cell>
          <cell r="U205">
            <v>-0.11169183732050758</v>
          </cell>
          <cell r="V205">
            <v>-6.5736121922743695E-2</v>
          </cell>
          <cell r="Z205">
            <v>0.16672706549190819</v>
          </cell>
          <cell r="AA205">
            <v>1.7524218896633426</v>
          </cell>
          <cell r="AB205">
            <v>-0.66430619707546956</v>
          </cell>
          <cell r="AC205">
            <v>0.33300663930716867</v>
          </cell>
          <cell r="AD205">
            <v>-0.52770329996203946</v>
          </cell>
          <cell r="AE205">
            <v>1.2403020487093421</v>
          </cell>
          <cell r="AF205">
            <v>0.36689336897016034</v>
          </cell>
          <cell r="AG205">
            <v>-0.12470436164811272</v>
          </cell>
          <cell r="AH205">
            <v>-5.436580865229601E-2</v>
          </cell>
          <cell r="AK205">
            <v>1.5819883373859867E-3</v>
          </cell>
          <cell r="AL205">
            <v>-3.7606852998737228E-2</v>
          </cell>
          <cell r="AM205">
            <v>4.4527209957875069E-2</v>
          </cell>
          <cell r="AN205">
            <v>-4.7714683374564082E-2</v>
          </cell>
          <cell r="AO205">
            <v>0.22748108987652937</v>
          </cell>
          <cell r="AP205">
            <v>-0.99176797108455839</v>
          </cell>
          <cell r="AQ205">
            <v>-0.60962066275959614</v>
          </cell>
          <cell r="AR205">
            <v>1.3012524327605135E-2</v>
          </cell>
          <cell r="AS205">
            <v>-1.1370313270447685E-2</v>
          </cell>
        </row>
        <row r="206">
          <cell r="A206" t="str">
            <v>Dinâmica da Dívida Pública - em % do PIB</v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</row>
        <row r="207">
          <cell r="A207" t="str">
            <v>Dívida Bruta das Administrações Públicas</v>
          </cell>
          <cell r="B207">
            <v>99.884643280830673</v>
          </cell>
          <cell r="C207">
            <v>114.02376890604606</v>
          </cell>
          <cell r="D207">
            <v>128.60348732858171</v>
          </cell>
          <cell r="E207">
            <v>130.84077389387866</v>
          </cell>
          <cell r="F207">
            <v>132.45321975199221</v>
          </cell>
          <cell r="G207">
            <v>131.02319002273387</v>
          </cell>
          <cell r="H207">
            <v>131.18024866398622</v>
          </cell>
          <cell r="I207">
            <v>126.02919998582574</v>
          </cell>
          <cell r="J207">
            <v>121.11223950347217</v>
          </cell>
          <cell r="K207">
            <v>116.10972162581363</v>
          </cell>
          <cell r="L207">
            <v>134.09642475834966</v>
          </cell>
          <cell r="M207">
            <v>123.87817486366639</v>
          </cell>
          <cell r="N207">
            <v>111.23170244786414</v>
          </cell>
          <cell r="O207">
            <v>96.869453250896072</v>
          </cell>
          <cell r="P207">
            <v>93.483989335420119</v>
          </cell>
          <cell r="Q207">
            <v>89.665488280078193</v>
          </cell>
          <cell r="R207">
            <v>87.540733830845809</v>
          </cell>
          <cell r="S207">
            <v>84.124153372311412</v>
          </cell>
          <cell r="T207">
            <v>80.563927670975744</v>
          </cell>
          <cell r="U207">
            <v>76.261934654054016</v>
          </cell>
          <cell r="V207">
            <v>71.844759688037172</v>
          </cell>
          <cell r="W207">
            <v>-26.444233345735441</v>
          </cell>
          <cell r="Z207">
            <v>111.23170244786414</v>
          </cell>
          <cell r="AA207">
            <v>96.869453250896072</v>
          </cell>
          <cell r="AB207">
            <v>93.483989335420119</v>
          </cell>
          <cell r="AC207">
            <v>89.665488280078193</v>
          </cell>
          <cell r="AD207">
            <v>87.540733830845824</v>
          </cell>
          <cell r="AE207">
            <v>83.837046793504527</v>
          </cell>
          <cell r="AF207">
            <v>79.590693404599804</v>
          </cell>
          <cell r="AG207">
            <v>74.32793903701959</v>
          </cell>
          <cell r="AH207">
            <v>68.973034651356528</v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>
            <v>-1.4210854715202004E-14</v>
          </cell>
          <cell r="AP207">
            <v>0.28710657880688473</v>
          </cell>
          <cell r="AQ207">
            <v>0.97323426637593968</v>
          </cell>
          <cell r="AR207">
            <v>1.9339956170344266</v>
          </cell>
          <cell r="AS207">
            <v>2.8717250366806439</v>
          </cell>
        </row>
        <row r="208">
          <cell r="A208" t="str">
            <v>Variação (p.p. do PIB)</v>
          </cell>
          <cell r="C208">
            <v>14.139125625215385</v>
          </cell>
          <cell r="D208">
            <v>14.579718422535649</v>
          </cell>
          <cell r="E208">
            <v>2.2372865652969551</v>
          </cell>
          <cell r="F208">
            <v>1.6124458581135457</v>
          </cell>
          <cell r="G208">
            <v>-1.4300297292583366</v>
          </cell>
          <cell r="H208">
            <v>0.15705864125234825</v>
          </cell>
          <cell r="I208">
            <v>-5.1510486781604783</v>
          </cell>
          <cell r="J208">
            <v>-4.9169604823535735</v>
          </cell>
          <cell r="K208">
            <v>-5.0025178776585335</v>
          </cell>
          <cell r="L208">
            <v>17.986703132536022</v>
          </cell>
          <cell r="M208">
            <v>-10.218249894683268</v>
          </cell>
          <cell r="N208">
            <v>-12.646472415802251</v>
          </cell>
          <cell r="O208">
            <v>-14.362249196968065</v>
          </cell>
          <cell r="P208">
            <v>-3.3854639154759525</v>
          </cell>
          <cell r="Q208">
            <v>-3.8185010553419261</v>
          </cell>
          <cell r="R208">
            <v>-2.124754449232384</v>
          </cell>
          <cell r="S208">
            <v>-3.4165804585343977</v>
          </cell>
          <cell r="T208">
            <v>-3.5602257013356677</v>
          </cell>
          <cell r="U208">
            <v>-4.3019930169217275</v>
          </cell>
          <cell r="V208">
            <v>-4.4171749660168445</v>
          </cell>
          <cell r="Z208">
            <v>-12.646472415802251</v>
          </cell>
          <cell r="AA208">
            <v>-14.362249196968065</v>
          </cell>
          <cell r="AB208">
            <v>-3.3854639154759525</v>
          </cell>
          <cell r="AC208">
            <v>-3.8185010553419261</v>
          </cell>
          <cell r="AD208">
            <v>-2.1247544492323698</v>
          </cell>
          <cell r="AE208">
            <v>-3.7036870373412967</v>
          </cell>
          <cell r="AF208">
            <v>-4.2463533889047227</v>
          </cell>
          <cell r="AG208">
            <v>-5.2627543675802144</v>
          </cell>
          <cell r="AH208">
            <v>-5.3549043856630618</v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>
            <v>-1.4210854715202004E-14</v>
          </cell>
          <cell r="AP208">
            <v>0.28710657880689894</v>
          </cell>
          <cell r="AQ208">
            <v>0.68612768756905496</v>
          </cell>
          <cell r="AR208">
            <v>0.96076135065848689</v>
          </cell>
          <cell r="AS208">
            <v>0.93772941964621737</v>
          </cell>
        </row>
        <row r="209">
          <cell r="A209" t="str">
            <v>Efeito do saldo primário</v>
          </cell>
          <cell r="C209">
            <v>3.4610667500705183</v>
          </cell>
          <cell r="D209">
            <v>1.374478557601738</v>
          </cell>
          <cell r="E209">
            <v>0.44472425003053873</v>
          </cell>
          <cell r="F209">
            <v>2.5505260907447962</v>
          </cell>
          <cell r="G209">
            <v>-5.9563736784863347E-2</v>
          </cell>
          <cell r="H209">
            <v>-2.1521773903806056</v>
          </cell>
          <cell r="I209">
            <v>-0.73132845311126204</v>
          </cell>
          <cell r="J209">
            <v>-2.8941898191357787</v>
          </cell>
          <cell r="K209">
            <v>-3.0192219544888124</v>
          </cell>
          <cell r="L209">
            <v>2.9183022732544952</v>
          </cell>
          <cell r="M209">
            <v>0.46156991741263825</v>
          </cell>
          <cell r="N209">
            <v>-1.5784526135879502</v>
          </cell>
          <cell r="O209">
            <v>-3.1747460626559905</v>
          </cell>
          <cell r="P209">
            <v>-2.690727515457644</v>
          </cell>
          <cell r="Q209">
            <v>-2.6154088953977319</v>
          </cell>
          <cell r="R209">
            <v>-1.9884449510255999</v>
          </cell>
          <cell r="S209">
            <v>-2.6854381116402535</v>
          </cell>
          <cell r="T209">
            <v>-2.5877343094849463</v>
          </cell>
          <cell r="U209">
            <v>-2.9456416960201004</v>
          </cell>
          <cell r="V209">
            <v>-3.3409335678050183</v>
          </cell>
          <cell r="Z209">
            <v>-1.5784526135879502</v>
          </cell>
          <cell r="AA209">
            <v>-3.1747460626559905</v>
          </cell>
          <cell r="AB209">
            <v>-2.690727515457644</v>
          </cell>
          <cell r="AC209">
            <v>-2.6154088953977319</v>
          </cell>
          <cell r="AD209">
            <v>-2.1407914542308508</v>
          </cell>
          <cell r="AE209">
            <v>-3.4359887871349879</v>
          </cell>
          <cell r="AF209">
            <v>-3.7319291741633855</v>
          </cell>
          <cell r="AG209">
            <v>-4.0665933932111669</v>
          </cell>
          <cell r="AH209">
            <v>-4.4698816237622179</v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>
            <v>0.15234650320525089</v>
          </cell>
          <cell r="AP209">
            <v>0.75055067549473442</v>
          </cell>
          <cell r="AQ209">
            <v>1.1441948646784392</v>
          </cell>
          <cell r="AR209">
            <v>1.1209516971910665</v>
          </cell>
          <cell r="AS209">
            <v>1.1289480559571996</v>
          </cell>
        </row>
        <row r="210">
          <cell r="A210" t="str">
            <v>Efeito juros e PIB (snow-ball effect)</v>
          </cell>
          <cell r="C210">
            <v>6.2726573965970367</v>
          </cell>
          <cell r="D210">
            <v>10.090937913602222</v>
          </cell>
          <cell r="E210">
            <v>3.1586968597438259</v>
          </cell>
          <cell r="F210">
            <v>2.9153140893864533</v>
          </cell>
          <cell r="G210">
            <v>-4.864750206869245E-2</v>
          </cell>
          <cell r="H210">
            <v>-0.8169555794974761</v>
          </cell>
          <cell r="I210">
            <v>-2.3913305849865645</v>
          </cell>
          <cell r="J210">
            <v>-2.5134177606971475</v>
          </cell>
          <cell r="K210">
            <v>-2.456685590314637</v>
          </cell>
          <cell r="L210">
            <v>10.606349771623936</v>
          </cell>
          <cell r="M210">
            <v>-7.2126438897615346</v>
          </cell>
          <cell r="N210">
            <v>-12.056655975709184</v>
          </cell>
          <cell r="O210">
            <v>-8.8058720189629707</v>
          </cell>
          <cell r="P210">
            <v>-4.447650797038623</v>
          </cell>
          <cell r="Q210">
            <v>-3.2305235649798605</v>
          </cell>
          <cell r="R210">
            <v>-1.9865339655354686</v>
          </cell>
          <cell r="S210">
            <v>-1.5908586095753761</v>
          </cell>
          <cell r="T210">
            <v>-1.257599298067168</v>
          </cell>
          <cell r="U210">
            <v>-1.3563513209016314</v>
          </cell>
          <cell r="V210">
            <v>-1.0762413982117993</v>
          </cell>
          <cell r="Z210">
            <v>-12.056655975709184</v>
          </cell>
          <cell r="AA210">
            <v>-8.8058720189629707</v>
          </cell>
          <cell r="AB210">
            <v>-4.447650797038623</v>
          </cell>
          <cell r="AC210">
            <v>-3.2305235649798605</v>
          </cell>
          <cell r="AD210">
            <v>-1.8173319482517269</v>
          </cell>
          <cell r="AE210">
            <v>-1.1293940205236215</v>
          </cell>
          <cell r="AF210">
            <v>-0.80144829664895478</v>
          </cell>
          <cell r="AG210">
            <v>-1.1961609605534003</v>
          </cell>
          <cell r="AH210">
            <v>-0.88502273941990406</v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>
            <v>-0.16920201728374162</v>
          </cell>
          <cell r="AP210">
            <v>-0.46146458905175458</v>
          </cell>
          <cell r="AQ210">
            <v>-0.45615100141821319</v>
          </cell>
          <cell r="AR210">
            <v>-0.16019036034823109</v>
          </cell>
          <cell r="AS210">
            <v>-0.19121865879189526</v>
          </cell>
        </row>
        <row r="211">
          <cell r="A211" t="str">
            <v xml:space="preserve"> juros</v>
          </cell>
          <cell r="C211">
            <v>4.2659061623549146</v>
          </cell>
          <cell r="D211">
            <v>4.827937456519642</v>
          </cell>
          <cell r="E211">
            <v>4.7688425664050058</v>
          </cell>
          <cell r="F211">
            <v>4.8123590487586156</v>
          </cell>
          <cell r="G211">
            <v>4.5335393195940865</v>
          </cell>
          <cell r="H211">
            <v>4.0955436872935849</v>
          </cell>
          <cell r="I211">
            <v>3.7335191333462801</v>
          </cell>
          <cell r="J211">
            <v>3.3199630009409962</v>
          </cell>
          <cell r="K211">
            <v>2.9031358330423909</v>
          </cell>
          <cell r="L211">
            <v>2.8339299319481381</v>
          </cell>
          <cell r="M211">
            <v>2.3639385054750663</v>
          </cell>
          <cell r="N211">
            <v>1.8888645849786878</v>
          </cell>
          <cell r="O211">
            <v>2.0540918385420466</v>
          </cell>
          <cell r="P211">
            <v>2.0480021353260467</v>
          </cell>
          <cell r="Q211">
            <v>1.9443328182764761</v>
          </cell>
          <cell r="R211">
            <v>1.9492992287380964</v>
          </cell>
          <cell r="S211">
            <v>1.8310148711902678</v>
          </cell>
          <cell r="T211">
            <v>2.0630806979570839</v>
          </cell>
          <cell r="U211">
            <v>2.054758181973094</v>
          </cell>
          <cell r="V211">
            <v>2.049365356206386</v>
          </cell>
          <cell r="Z211">
            <v>1.8888645849786878</v>
          </cell>
          <cell r="AA211">
            <v>2.0540918385420466</v>
          </cell>
          <cell r="AB211">
            <v>2.0480021353260467</v>
          </cell>
          <cell r="AC211">
            <v>1.9443328182764761</v>
          </cell>
          <cell r="AD211">
            <v>2.0707284120595819</v>
          </cell>
          <cell r="AE211">
            <v>2.1457371461470283</v>
          </cell>
          <cell r="AF211">
            <v>2.1529273389886567</v>
          </cell>
          <cell r="AG211">
            <v>2.1450495388043174</v>
          </cell>
          <cell r="AH211">
            <v>2.1400578599192781</v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>
            <v>-0.12142918332148556</v>
          </cell>
          <cell r="AP211">
            <v>-0.31472227495676042</v>
          </cell>
          <cell r="AQ211">
            <v>-8.9846641031572805E-2</v>
          </cell>
          <cell r="AR211">
            <v>-9.0291356831223357E-2</v>
          </cell>
          <cell r="AS211">
            <v>-9.0692503712892059E-2</v>
          </cell>
        </row>
        <row r="212">
          <cell r="A212" t="str">
            <v>crescimento nominal do PIB</v>
          </cell>
          <cell r="C212">
            <v>2.0067512342421212</v>
          </cell>
          <cell r="D212">
            <v>5.2630004570825779</v>
          </cell>
          <cell r="E212">
            <v>-1.6101457066611795</v>
          </cell>
          <cell r="F212">
            <v>-1.8970449593721628</v>
          </cell>
          <cell r="G212">
            <v>-4.5821868216627797</v>
          </cell>
          <cell r="H212">
            <v>-4.9124992667910607</v>
          </cell>
          <cell r="I212">
            <v>-6.124849718332845</v>
          </cell>
          <cell r="J212">
            <v>-5.8333807616381437</v>
          </cell>
          <cell r="K212">
            <v>-5.3598214233570278</v>
          </cell>
          <cell r="L212">
            <v>7.7724198396757966</v>
          </cell>
          <cell r="M212">
            <v>-9.5765823952366009</v>
          </cell>
          <cell r="N212">
            <v>-13.945520560687871</v>
          </cell>
          <cell r="O212">
            <v>-10.859963857505017</v>
          </cell>
          <cell r="P212">
            <v>-6.4956529323646688</v>
          </cell>
          <cell r="Q212">
            <v>-5.1748563832563361</v>
          </cell>
          <cell r="R212">
            <v>-3.9358331942736022</v>
          </cell>
          <cell r="S212">
            <v>-3.421873480765663</v>
          </cell>
          <cell r="T212">
            <v>-3.320679996024217</v>
          </cell>
          <cell r="U212">
            <v>-3.4111095028747087</v>
          </cell>
          <cell r="V212">
            <v>-3.1256067544181718</v>
          </cell>
          <cell r="Z212">
            <v>-13.945520560687871</v>
          </cell>
          <cell r="AA212">
            <v>-10.859963857505017</v>
          </cell>
          <cell r="AB212">
            <v>-6.4956529323646688</v>
          </cell>
          <cell r="AC212">
            <v>-5.1748563832563361</v>
          </cell>
          <cell r="AD212">
            <v>-3.8880603603112718</v>
          </cell>
          <cell r="AE212">
            <v>-3.2751312452812731</v>
          </cell>
          <cell r="AF212">
            <v>-2.9543756383200939</v>
          </cell>
          <cell r="AG212">
            <v>-3.3412105037291835</v>
          </cell>
          <cell r="AH212">
            <v>-3.0250806043049883</v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>
            <v>-4.7772833962330452E-2</v>
          </cell>
          <cell r="AP212">
            <v>-0.14674223548438992</v>
          </cell>
          <cell r="AQ212">
            <v>-0.36630435770412317</v>
          </cell>
          <cell r="AR212">
            <v>-6.989899914552522E-2</v>
          </cell>
          <cell r="AS212">
            <v>-0.10052615011318355</v>
          </cell>
        </row>
        <row r="213">
          <cell r="A213" t="str">
            <v>Outros</v>
          </cell>
          <cell r="C213">
            <v>4.4054014785478399</v>
          </cell>
          <cell r="D213">
            <v>3.114301951331667</v>
          </cell>
          <cell r="E213">
            <v>-1.366134544477402</v>
          </cell>
          <cell r="F213">
            <v>-3.8533943220177092</v>
          </cell>
          <cell r="G213">
            <v>-1.3218184904047652</v>
          </cell>
          <cell r="H213">
            <v>3.1261916111304222</v>
          </cell>
          <cell r="I213">
            <v>-2.0283896400626573</v>
          </cell>
          <cell r="J213">
            <v>0.49064709747934754</v>
          </cell>
          <cell r="K213">
            <v>0.47338966714492853</v>
          </cell>
          <cell r="L213">
            <v>4.4620510876575965</v>
          </cell>
          <cell r="M213">
            <v>-3.4671759223343894</v>
          </cell>
          <cell r="N213">
            <v>0.98863617349487365</v>
          </cell>
          <cell r="O213">
            <v>-2.3816311153491085</v>
          </cell>
          <cell r="P213">
            <v>3.7529143970203189</v>
          </cell>
          <cell r="Q213">
            <v>2.0274314050356774</v>
          </cell>
          <cell r="R213">
            <v>1.8502244673286581</v>
          </cell>
          <cell r="S213">
            <v>0.85971626268124524</v>
          </cell>
          <cell r="T213">
            <v>0.28510790621649368</v>
          </cell>
          <cell r="U213">
            <v>0</v>
          </cell>
          <cell r="V213">
            <v>0</v>
          </cell>
          <cell r="Z213">
            <v>0.98863617349487365</v>
          </cell>
          <cell r="AA213">
            <v>-2.3816311153491085</v>
          </cell>
          <cell r="AB213">
            <v>3.7529143970203189</v>
          </cell>
          <cell r="AC213">
            <v>2.0274314050356774</v>
          </cell>
          <cell r="AD213">
            <v>1.8333689532501516</v>
          </cell>
          <cell r="AE213">
            <v>0.86169591830629666</v>
          </cell>
          <cell r="AF213">
            <v>0.28702408767781751</v>
          </cell>
          <cell r="AG213">
            <v>0</v>
          </cell>
          <cell r="AH213">
            <v>0</v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>
            <v>1.6855514078506495E-2</v>
          </cell>
          <cell r="AP213">
            <v>-1.9796556250514241E-3</v>
          </cell>
          <cell r="AQ213">
            <v>-1.9161814613238293E-3</v>
          </cell>
          <cell r="AR213" t="str">
            <v/>
          </cell>
          <cell r="AS213" t="str">
            <v/>
          </cell>
        </row>
        <row r="214">
          <cell r="A214" t="str">
            <v>crescimento real do PIB</v>
          </cell>
          <cell r="C214">
            <v>1.7459373842884054</v>
          </cell>
          <cell r="D214">
            <v>4.8321905064363264</v>
          </cell>
          <cell r="E214">
            <v>1.2497500237049026</v>
          </cell>
          <cell r="F214">
            <v>-0.9559774270988336</v>
          </cell>
          <cell r="G214">
            <v>-2.0328915994655676</v>
          </cell>
          <cell r="H214">
            <v>-2.5274360330706331</v>
          </cell>
          <cell r="I214">
            <v>-4.1452368197057599</v>
          </cell>
          <cell r="J214">
            <v>-3.5413094715541558</v>
          </cell>
          <cell r="K214">
            <v>-3.1781959103589732</v>
          </cell>
          <cell r="L214">
            <v>10.164073310022975</v>
          </cell>
          <cell r="M214">
            <v>-6.9217548142237071</v>
          </cell>
          <cell r="N214">
            <v>-7.6797210457020908</v>
          </cell>
          <cell r="O214">
            <v>-3.1115029632818585</v>
          </cell>
          <cell r="P214">
            <v>-2.0014189160218252</v>
          </cell>
          <cell r="Q214">
            <v>-1.646506179569891</v>
          </cell>
          <cell r="R214">
            <v>-1.710714633655398</v>
          </cell>
          <cell r="S214">
            <v>-1.621935703120575</v>
          </cell>
          <cell r="T214">
            <v>-1.4575702637244163</v>
          </cell>
          <cell r="U214">
            <v>-1.629139049608187</v>
          </cell>
          <cell r="V214">
            <v>-1.4410553201171354</v>
          </cell>
          <cell r="Z214">
            <v>-7.6797210457020908</v>
          </cell>
          <cell r="AA214">
            <v>-3.1115029632818585</v>
          </cell>
          <cell r="AB214">
            <v>-2.0014189160218252</v>
          </cell>
          <cell r="AC214">
            <v>-1.646506179569891</v>
          </cell>
          <cell r="AD214">
            <v>-1.6726494399783243</v>
          </cell>
          <cell r="AE214">
            <v>-1.5093024348130695</v>
          </cell>
          <cell r="AF214">
            <v>-1.1006131655065052</v>
          </cell>
          <cell r="AG214">
            <v>-1.5835644409110383</v>
          </cell>
          <cell r="AH214">
            <v>-1.3858269347490577</v>
          </cell>
        </row>
        <row r="215">
          <cell r="A215" t="str">
            <v>efeito Deflator do PIB</v>
          </cell>
          <cell r="C215">
            <v>0.26536088248041245</v>
          </cell>
          <cell r="D215">
            <v>0.44899843881672241</v>
          </cell>
          <cell r="E215">
            <v>-2.8883198807453723</v>
          </cell>
          <cell r="F215">
            <v>-0.93414188676244647</v>
          </cell>
          <cell r="G215">
            <v>-2.5094008089951276</v>
          </cell>
          <cell r="H215">
            <v>-2.3382023619981198</v>
          </cell>
          <cell r="I215">
            <v>-1.9160995557743703</v>
          </cell>
          <cell r="J215">
            <v>-2.2264730831867623</v>
          </cell>
          <cell r="K215">
            <v>-2.1233256938791438</v>
          </cell>
          <cell r="L215">
            <v>-2.6054184559741378</v>
          </cell>
          <cell r="M215">
            <v>-2.5150235464878259</v>
          </cell>
          <cell r="N215">
            <v>-5.8566623620226945</v>
          </cell>
          <cell r="O215">
            <v>-7.5154825039902615</v>
          </cell>
          <cell r="P215">
            <v>-4.3968610948183207</v>
          </cell>
          <cell r="Q215">
            <v>-3.463768922622469</v>
          </cell>
          <cell r="R215">
            <v>-2.1815855461138054</v>
          </cell>
          <cell r="S215">
            <v>-1.7658888361919856</v>
          </cell>
          <cell r="T215">
            <v>-1.8300975892039832</v>
          </cell>
          <cell r="U215">
            <v>-1.745120928918684</v>
          </cell>
          <cell r="V215">
            <v>-1.6520009249963865</v>
          </cell>
          <cell r="Z215">
            <v>-5.8566623620226945</v>
          </cell>
          <cell r="AA215">
            <v>-7.5154825039902615</v>
          </cell>
          <cell r="AB215">
            <v>-4.3968610948183207</v>
          </cell>
          <cell r="AC215">
            <v>-3.463768922622469</v>
          </cell>
          <cell r="AD215">
            <v>-2.1730369631325077</v>
          </cell>
          <cell r="AE215">
            <v>-1.7347571383693559</v>
          </cell>
          <cell r="AF215">
            <v>-1.8288759926184599</v>
          </cell>
          <cell r="AG215">
            <v>-1.7218855999136868</v>
          </cell>
          <cell r="AH215">
            <v>-1.6080009116593093</v>
          </cell>
        </row>
        <row r="216">
          <cell r="A216" t="str">
            <v>taxa de juro implícita na dívida</v>
          </cell>
          <cell r="C216">
            <v>4.186718792747369</v>
          </cell>
          <cell r="D216">
            <v>4.0473369195058027</v>
          </cell>
          <cell r="E216">
            <v>3.7551910245834872</v>
          </cell>
          <cell r="F216">
            <v>3.7321388861050577</v>
          </cell>
          <cell r="G216">
            <v>3.5453997795295731</v>
          </cell>
          <cell r="H216">
            <v>3.2475785064245919</v>
          </cell>
          <cell r="I216">
            <v>2.9854921617328931</v>
          </cell>
          <cell r="J216">
            <v>2.7621285185873616</v>
          </cell>
          <cell r="K216">
            <v>2.5080563163985552</v>
          </cell>
          <cell r="L216">
            <v>2.2876016659250298</v>
          </cell>
          <cell r="M216">
            <v>1.8984432204640693</v>
          </cell>
          <cell r="N216">
            <v>1.7182015634525718</v>
          </cell>
          <cell r="O216">
            <v>2.0464842667768091</v>
          </cell>
          <cell r="P216">
            <v>2.2661458609770317</v>
          </cell>
          <cell r="Q216">
            <v>2.2017346941110869</v>
          </cell>
          <cell r="R216">
            <v>2.2737747244953836</v>
          </cell>
          <cell r="S216">
            <v>2.1766995695972051</v>
          </cell>
          <cell r="T216">
            <v>2.5532079398984378</v>
          </cell>
          <cell r="U216">
            <v>2.6632315328989966</v>
          </cell>
          <cell r="V216">
            <v>2.8021168344939404</v>
          </cell>
          <cell r="Z216">
            <v>1.7182015634525718</v>
          </cell>
          <cell r="AA216">
            <v>2.0464842667768091</v>
          </cell>
          <cell r="AB216">
            <v>2.2661458609770317</v>
          </cell>
          <cell r="AC216">
            <v>2.2017346941110869</v>
          </cell>
          <cell r="AD216">
            <v>2.4140714664427403</v>
          </cell>
          <cell r="AE216">
            <v>2.5463974389410149</v>
          </cell>
          <cell r="AF216">
            <v>2.661790599145609</v>
          </cell>
          <cell r="AG216">
            <v>2.8131987984287856</v>
          </cell>
          <cell r="AH216">
            <v>3.0013633457569284</v>
          </cell>
        </row>
        <row r="217">
          <cell r="A217" t="str">
            <v>Dados para Tabelas MTP</v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</row>
        <row r="218">
          <cell r="A218" t="str">
            <v>Variação de existências (%PIB)</v>
          </cell>
          <cell r="B218">
            <v>0.53565331527555882</v>
          </cell>
          <cell r="C218">
            <v>0.29363255950380474</v>
          </cell>
          <cell r="D218">
            <v>0.17490217713537942</v>
          </cell>
          <cell r="E218">
            <v>0.12926384774838751</v>
          </cell>
          <cell r="F218">
            <v>0.38967562434336817</v>
          </cell>
          <cell r="G218">
            <v>0.38260862814721042</v>
          </cell>
          <cell r="H218">
            <v>0.41554747803081327</v>
          </cell>
          <cell r="I218">
            <v>0.42944659486535647</v>
          </cell>
          <cell r="J218">
            <v>0.77625134888506664</v>
          </cell>
          <cell r="K218">
            <v>0.41908431114607475</v>
          </cell>
          <cell r="L218">
            <v>-8.4367531045094382E-2</v>
          </cell>
          <cell r="M218">
            <v>0.43178891842810652</v>
          </cell>
          <cell r="N218">
            <v>0.71337739776356968</v>
          </cell>
          <cell r="O218">
            <v>-8.8225704166381244E-2</v>
          </cell>
          <cell r="P218">
            <v>-0.18638786381716049</v>
          </cell>
          <cell r="Q218">
            <v>0.24934612636603629</v>
          </cell>
          <cell r="R218">
            <v>0.14642426539182232</v>
          </cell>
          <cell r="S218">
            <v>0.18682206050224029</v>
          </cell>
          <cell r="T218">
            <v>0.22673216136271626</v>
          </cell>
          <cell r="U218">
            <v>0.22204354697786041</v>
          </cell>
          <cell r="V218">
            <v>0.21775300980887391</v>
          </cell>
          <cell r="Z218">
            <v>0.71337739776356968</v>
          </cell>
          <cell r="AA218">
            <v>-8.8225704166381244E-2</v>
          </cell>
          <cell r="AB218">
            <v>-0.18638786381716049</v>
          </cell>
          <cell r="AC218">
            <v>0.24934612636603629</v>
          </cell>
          <cell r="AD218">
            <v>0.24457690635824597</v>
          </cell>
          <cell r="AE218">
            <v>0.28349908270318552</v>
          </cell>
          <cell r="AF218">
            <v>0.32310245720864988</v>
          </cell>
          <cell r="AG218">
            <v>0.31652872571574797</v>
          </cell>
          <cell r="AH218">
            <v>0.3104940310115058</v>
          </cell>
          <cell r="AM218" t="str">
            <v/>
          </cell>
          <cell r="AN218" t="str">
            <v/>
          </cell>
          <cell r="AO218">
            <v>-9.8152640966423649E-2</v>
          </cell>
          <cell r="AP218">
            <v>-9.6677022200945234E-2</v>
          </cell>
          <cell r="AQ218">
            <v>-9.6370295845933623E-2</v>
          </cell>
        </row>
        <row r="219">
          <cell r="A219" t="str">
            <v>Emprego (milhares)</v>
          </cell>
          <cell r="B219">
            <v>4871.3249999999998</v>
          </cell>
          <cell r="C219">
            <v>4779.1239999999998</v>
          </cell>
          <cell r="D219">
            <v>4585.3229999999994</v>
          </cell>
          <cell r="E219">
            <v>4452.5450000000001</v>
          </cell>
          <cell r="F219">
            <v>4521.4800000000005</v>
          </cell>
          <cell r="G219">
            <v>4590.7849999999999</v>
          </cell>
          <cell r="H219">
            <v>4671.4399999999996</v>
          </cell>
          <cell r="I219">
            <v>4826.1859999999997</v>
          </cell>
          <cell r="J219">
            <v>4942.3230000000003</v>
          </cell>
          <cell r="K219">
            <v>4983.2719999999999</v>
          </cell>
          <cell r="L219">
            <v>4884.3700000000008</v>
          </cell>
          <cell r="M219">
            <v>4952.9279999999999</v>
          </cell>
          <cell r="N219">
            <v>5137.9039999999995</v>
          </cell>
          <cell r="O219">
            <v>5238.183</v>
          </cell>
          <cell r="P219">
            <v>5275.3140000000003</v>
          </cell>
          <cell r="Q219">
            <v>5396.9580000000005</v>
          </cell>
          <cell r="R219">
            <v>5459.6906825930319</v>
          </cell>
          <cell r="S219">
            <v>5510.9616864203499</v>
          </cell>
          <cell r="T219">
            <v>5521.7873112951966</v>
          </cell>
          <cell r="U219">
            <v>5534.2497919299431</v>
          </cell>
          <cell r="V219">
            <v>5546.7432747220591</v>
          </cell>
          <cell r="Z219">
            <v>5137.9039999999995</v>
          </cell>
          <cell r="AA219">
            <v>5238.183</v>
          </cell>
          <cell r="AB219">
            <v>5275.3140000000003</v>
          </cell>
          <cell r="AC219">
            <v>5396.9580000000005</v>
          </cell>
          <cell r="AD219">
            <v>5461.3847909101623</v>
          </cell>
          <cell r="AE219">
            <v>5507.0465552564219</v>
          </cell>
          <cell r="AF219">
            <v>5517.8644462157863</v>
          </cell>
          <cell r="AG219">
            <v>5530.3159593512783</v>
          </cell>
          <cell r="AH219">
            <v>5542.7984400249661</v>
          </cell>
          <cell r="AM219" t="str">
            <v/>
          </cell>
          <cell r="AN219" t="str">
            <v/>
          </cell>
          <cell r="AO219">
            <v>-1.6941083171304854</v>
          </cell>
          <cell r="AP219">
            <v>3.9151311639279811</v>
          </cell>
          <cell r="AQ219">
            <v>3.9228650794102577</v>
          </cell>
        </row>
        <row r="220">
          <cell r="A220" t="str">
            <v>Média de horas trabalhadas (horas)</v>
          </cell>
          <cell r="B220">
            <v>1893.6136311480091</v>
          </cell>
          <cell r="C220">
            <v>1866.2205885583885</v>
          </cell>
          <cell r="D220">
            <v>1843.4531557797559</v>
          </cell>
          <cell r="E220">
            <v>1854.4238981429646</v>
          </cell>
          <cell r="F220">
            <v>1862.6192365950117</v>
          </cell>
          <cell r="G220">
            <v>1868.449812549886</v>
          </cell>
          <cell r="H220">
            <v>1874.8249724344923</v>
          </cell>
          <cell r="I220">
            <v>1863.4725519290355</v>
          </cell>
          <cell r="J220">
            <v>1873.9651379816701</v>
          </cell>
          <cell r="K220">
            <v>1878.800879194464</v>
          </cell>
          <cell r="L220">
            <v>1758.4155877381006</v>
          </cell>
          <cell r="M220">
            <v>1812.8495721131262</v>
          </cell>
          <cell r="N220">
            <v>1856.0269461725816</v>
          </cell>
          <cell r="O220">
            <v>1908.8265061611439</v>
          </cell>
          <cell r="P220">
            <v>1911.9349336501191</v>
          </cell>
          <cell r="Q220">
            <v>1903.5755209795318</v>
          </cell>
          <cell r="R220">
            <v>1903.9529815514368</v>
          </cell>
          <cell r="S220">
            <v>1904.1526731212882</v>
          </cell>
          <cell r="T220">
            <v>1904.1513509873537</v>
          </cell>
          <cell r="U220">
            <v>1904.0866694078575</v>
          </cell>
          <cell r="V220">
            <v>1904.0218946832003</v>
          </cell>
          <cell r="Z220">
            <v>1856.0269461725816</v>
          </cell>
          <cell r="AA220">
            <v>1908.8265061611439</v>
          </cell>
          <cell r="AB220">
            <v>1911.9349336501191</v>
          </cell>
          <cell r="AC220">
            <v>1903.5755209795318</v>
          </cell>
          <cell r="AD220">
            <v>1903.9645800610961</v>
          </cell>
          <cell r="AE220">
            <v>1904.2003712388673</v>
          </cell>
          <cell r="AF220">
            <v>1904.1990505103956</v>
          </cell>
          <cell r="AG220">
            <v>1904.1344376639472</v>
          </cell>
          <cell r="AH220">
            <v>1904.0697317218182</v>
          </cell>
          <cell r="AM220" t="str">
            <v/>
          </cell>
          <cell r="AN220" t="str">
            <v/>
          </cell>
          <cell r="AO220">
            <v>-1.1598509659279443E-2</v>
          </cell>
          <cell r="AP220">
            <v>-4.7698117579102473E-2</v>
          </cell>
          <cell r="AQ220">
            <v>-4.7699523041956127E-2</v>
          </cell>
        </row>
        <row r="221">
          <cell r="A221" t="str">
            <v>Média de horas trabalhadas (tvh)</v>
          </cell>
          <cell r="B221">
            <v>0.14740561004893404</v>
          </cell>
          <cell r="C221">
            <v>-1.4466014681682182</v>
          </cell>
          <cell r="D221">
            <v>-1.2199754368919402</v>
          </cell>
          <cell r="E221">
            <v>0.59511912894625318</v>
          </cell>
          <cell r="F221">
            <v>0.44193447141476216</v>
          </cell>
          <cell r="G221">
            <v>0.31303101784414533</v>
          </cell>
          <cell r="H221">
            <v>0.34120048832919636</v>
          </cell>
          <cell r="I221">
            <v>-0.6055189509618919</v>
          </cell>
          <cell r="J221">
            <v>0.56306630552582781</v>
          </cell>
          <cell r="K221">
            <v>0.25804862186509236</v>
          </cell>
          <cell r="L221">
            <v>-6.4075598851102589</v>
          </cell>
          <cell r="M221">
            <v>3.0956268105565066</v>
          </cell>
          <cell r="N221">
            <v>2.3817405880580678</v>
          </cell>
          <cell r="O221">
            <v>2.8447625772590968</v>
          </cell>
          <cell r="P221">
            <v>0.16284494577909481</v>
          </cell>
          <cell r="Q221">
            <v>-0.4372226545716229</v>
          </cell>
          <cell r="R221">
            <v>1.9829030566165251E-2</v>
          </cell>
          <cell r="S221">
            <v>1.048826162131089E-2</v>
          </cell>
          <cell r="T221">
            <v>-6.9434239891030813E-5</v>
          </cell>
          <cell r="U221">
            <v>-3.3968717592647302E-3</v>
          </cell>
          <cell r="V221">
            <v>-3.4018790057710468E-3</v>
          </cell>
          <cell r="Z221">
            <v>2.3817405880580678</v>
          </cell>
          <cell r="AA221">
            <v>2.8447625772590968</v>
          </cell>
          <cell r="AB221">
            <v>0.16284494577909481</v>
          </cell>
          <cell r="AC221">
            <v>-0.4372226545716229</v>
          </cell>
          <cell r="AD221">
            <v>2.0438331827499212E-2</v>
          </cell>
          <cell r="AE221">
            <v>1.2384221431727127E-2</v>
          </cell>
          <cell r="AF221">
            <v>-6.9358692000864863E-5</v>
          </cell>
          <cell r="AG221">
            <v>-3.3931771163175917E-3</v>
          </cell>
          <cell r="AH221">
            <v>-3.3981813905237246E-3</v>
          </cell>
          <cell r="AM221" t="str">
            <v/>
          </cell>
          <cell r="AN221" t="str">
            <v/>
          </cell>
          <cell r="AO221">
            <v>-6.0930126133396101E-4</v>
          </cell>
          <cell r="AP221">
            <v>-1.8959598104162367E-3</v>
          </cell>
          <cell r="AQ221">
            <v>-7.5547890165950093E-8</v>
          </cell>
        </row>
        <row r="222">
          <cell r="A222" t="str">
            <v>Compensação dos trabalhadores (milhões)</v>
          </cell>
          <cell r="B222">
            <v>85209.062999999995</v>
          </cell>
          <cell r="C222">
            <v>82025.065000000002</v>
          </cell>
          <cell r="D222">
            <v>75744.070999999996</v>
          </cell>
          <cell r="E222">
            <v>76603.304000000004</v>
          </cell>
          <cell r="F222">
            <v>76707.150999999998</v>
          </cell>
          <cell r="G222">
            <v>78646.196000000011</v>
          </cell>
          <cell r="H222">
            <v>81294.115999999995</v>
          </cell>
          <cell r="I222">
            <v>85900.274999999994</v>
          </cell>
          <cell r="J222">
            <v>91521.843000000008</v>
          </cell>
          <cell r="K222">
            <v>96957.536999999997</v>
          </cell>
          <cell r="L222">
            <v>96895.015000000014</v>
          </cell>
          <cell r="M222">
            <v>103756.21</v>
          </cell>
          <cell r="N222">
            <v>113604.17800000001</v>
          </cell>
          <cell r="O222">
            <v>127048.57699999999</v>
          </cell>
          <cell r="P222">
            <v>137966.916</v>
          </cell>
          <cell r="Q222">
            <v>147620.64600000001</v>
          </cell>
          <cell r="R222">
            <v>156144.43142907851</v>
          </cell>
          <cell r="S222">
            <v>164597.30234692286</v>
          </cell>
          <cell r="T222">
            <v>172501.58778104902</v>
          </cell>
          <cell r="U222">
            <v>180562.00372296909</v>
          </cell>
          <cell r="V222">
            <v>189.01656779762232</v>
          </cell>
          <cell r="Z222">
            <v>113604.17800000001</v>
          </cell>
          <cell r="AA222">
            <v>127048.57699999999</v>
          </cell>
          <cell r="AB222">
            <v>137966.916</v>
          </cell>
          <cell r="AC222">
            <v>147620.64600000001</v>
          </cell>
          <cell r="AD222">
            <v>156185.68622688088</v>
          </cell>
          <cell r="AE222">
            <v>163551.65317139361</v>
          </cell>
          <cell r="AF222">
            <v>171415.17176894017</v>
          </cell>
          <cell r="AG222">
            <v>179423.20729893239</v>
          </cell>
          <cell r="AH222">
            <v>187.82277678827762</v>
          </cell>
          <cell r="AM222" t="str">
            <v/>
          </cell>
          <cell r="AN222" t="str">
            <v/>
          </cell>
          <cell r="AO222">
            <v>-41.254797802364919</v>
          </cell>
          <cell r="AP222">
            <v>1045.6491755292518</v>
          </cell>
          <cell r="AQ222">
            <v>1086.4160121088498</v>
          </cell>
        </row>
        <row r="223">
          <cell r="A223" t="str">
            <v>Compensação dos trabalhadores (tvh)</v>
          </cell>
          <cell r="B223">
            <v>1.857536831748452</v>
          </cell>
          <cell r="C223">
            <v>-3.7366893707069582</v>
          </cell>
          <cell r="D223">
            <v>-7.6574081349402245</v>
          </cell>
          <cell r="E223">
            <v>1.1343897794984015</v>
          </cell>
          <cell r="F223">
            <v>0.13556464875195129</v>
          </cell>
          <cell r="G223">
            <v>2.527854280495978</v>
          </cell>
          <cell r="H223">
            <v>3.3668761296477445</v>
          </cell>
          <cell r="I223">
            <v>5.6660423000355786</v>
          </cell>
          <cell r="J223">
            <v>6.5442956963758458</v>
          </cell>
          <cell r="K223">
            <v>5.939231359228625</v>
          </cell>
          <cell r="L223">
            <v>-6.4483898760736569E-2</v>
          </cell>
          <cell r="M223">
            <v>7.0810608781060491</v>
          </cell>
          <cell r="N223">
            <v>9.4914492347012427</v>
          </cell>
          <cell r="O223">
            <v>11.834423026237628</v>
          </cell>
          <cell r="P223">
            <v>8.5938302166107761</v>
          </cell>
          <cell r="Q223">
            <v>6.9971340085618783</v>
          </cell>
          <cell r="R223">
            <v>5.7741147055260234</v>
          </cell>
          <cell r="S223">
            <v>5.4134949549473621</v>
          </cell>
          <cell r="T223">
            <v>4.8021962215797354</v>
          </cell>
          <cell r="U223">
            <v>4.6726618842204193</v>
          </cell>
          <cell r="V223">
            <v>4.0281443932493256E-2</v>
          </cell>
          <cell r="Z223">
            <v>9.4914492347012427</v>
          </cell>
          <cell r="AA223">
            <v>11.834423026237628</v>
          </cell>
          <cell r="AB223">
            <v>8.5938302166107761</v>
          </cell>
          <cell r="AC223">
            <v>6.9971340085618783</v>
          </cell>
          <cell r="AD223">
            <v>5.802061201439801</v>
          </cell>
          <cell r="AE223">
            <v>4.7161600757381406</v>
          </cell>
          <cell r="AF223">
            <v>4.8079725555826736</v>
          </cell>
          <cell r="AG223">
            <v>4.6717192261433116</v>
          </cell>
          <cell r="AH223">
            <v>4.0057130194376157E-2</v>
          </cell>
          <cell r="AM223" t="str">
            <v/>
          </cell>
          <cell r="AN223" t="str">
            <v/>
          </cell>
          <cell r="AO223">
            <v>-2.7946495913777625E-2</v>
          </cell>
          <cell r="AP223">
            <v>0.69733487920922155</v>
          </cell>
          <cell r="AQ223">
            <v>-5.7763340029381993E-3</v>
          </cell>
        </row>
        <row r="224">
          <cell r="A224" t="str">
            <v>Remuneração média por trabalhador (inclui trabalhadores por conta própria)</v>
          </cell>
          <cell r="B224">
            <v>17.491968406952932</v>
          </cell>
          <cell r="C224">
            <v>17.163200829273315</v>
          </cell>
          <cell r="D224">
            <v>16.518808162478415</v>
          </cell>
          <cell r="E224">
            <v>17.204386255501067</v>
          </cell>
          <cell r="F224">
            <v>16.965053699231223</v>
          </cell>
          <cell r="G224">
            <v>17.131317628684421</v>
          </cell>
          <cell r="H224">
            <v>17.402367578305618</v>
          </cell>
          <cell r="I224">
            <v>17.79879080499591</v>
          </cell>
          <cell r="J224">
            <v>18.51798091707078</v>
          </cell>
          <cell r="K224">
            <v>19.456601405662784</v>
          </cell>
          <cell r="L224">
            <v>19.837771299062108</v>
          </cell>
          <cell r="M224">
            <v>20.94845917404816</v>
          </cell>
          <cell r="N224">
            <v>22.110996624304391</v>
          </cell>
          <cell r="O224">
            <v>24.254321966223781</v>
          </cell>
          <cell r="P224">
            <v>26.153308788822805</v>
          </cell>
          <cell r="Q224">
            <v>27.352565278440188</v>
          </cell>
          <cell r="R224">
            <v>28.599501419908112</v>
          </cell>
          <cell r="S224">
            <v>29.867255791763125</v>
          </cell>
          <cell r="T224">
            <v>31.240172439852063</v>
          </cell>
          <cell r="U224">
            <v>32.626283690025168</v>
          </cell>
          <cell r="V224">
            <v>34.077035556886074</v>
          </cell>
          <cell r="Z224">
            <v>22.110996624304391</v>
          </cell>
          <cell r="AA224">
            <v>24.254321966223781</v>
          </cell>
          <cell r="AB224">
            <v>26.153308788822805</v>
          </cell>
          <cell r="AC224">
            <v>27.352565278440188</v>
          </cell>
          <cell r="AD224">
            <v>28.598183831843112</v>
          </cell>
          <cell r="AE224">
            <v>29.698614589572546</v>
          </cell>
          <cell r="AF224">
            <v>31.065491629918281</v>
          </cell>
          <cell r="AG224">
            <v>32.443572594716493</v>
          </cell>
          <cell r="AH224">
            <v>33.885911389451792</v>
          </cell>
        </row>
        <row r="225">
          <cell r="A225" t="str">
            <v>Contributos para a variação do produto potencial (p.p.)</v>
          </cell>
        </row>
        <row r="226">
          <cell r="A226" t="str">
            <v>Produto Potencial</v>
          </cell>
          <cell r="B226">
            <v>-0.17407943293260561</v>
          </cell>
          <cell r="C226">
            <v>-0.69876273892619523</v>
          </cell>
          <cell r="D226">
            <v>-1.5152978614263679</v>
          </cell>
          <cell r="E226">
            <v>-1.0220246407489419</v>
          </cell>
          <cell r="F226">
            <v>-0.1678288444862952</v>
          </cell>
          <cell r="G226">
            <v>0.37652824287484071</v>
          </cell>
          <cell r="H226">
            <v>0.88512945114440633</v>
          </cell>
          <cell r="I226">
            <v>1.510656497362906</v>
          </cell>
          <cell r="J226">
            <v>1.7019888048083189</v>
          </cell>
          <cell r="K226">
            <v>1.773175556209927</v>
          </cell>
          <cell r="L226">
            <v>1.3880753251421349</v>
          </cell>
          <cell r="M226">
            <v>2.0214561013585319</v>
          </cell>
          <cell r="N226">
            <v>2.418469023460923</v>
          </cell>
          <cell r="O226">
            <v>2.7142268643334688</v>
          </cell>
          <cell r="P226">
            <v>2.7561562050326449</v>
          </cell>
          <cell r="Q226">
            <v>2.411748325900831</v>
          </cell>
          <cell r="R226">
            <v>2.0408330796031882</v>
          </cell>
          <cell r="S226">
            <v>1.7869527905247209</v>
          </cell>
          <cell r="T226">
            <v>1.5310272979187629</v>
          </cell>
          <cell r="U226">
            <v>1.2331149540816271</v>
          </cell>
          <cell r="V226">
            <v>1.1163488263583601</v>
          </cell>
          <cell r="Z226">
            <v>2.4162658405584958</v>
          </cell>
          <cell r="AA226">
            <v>2.7036379005502602</v>
          </cell>
          <cell r="AB226">
            <v>2.7536043186352721</v>
          </cell>
          <cell r="AC226">
            <v>2.4040480384963652</v>
          </cell>
          <cell r="AD226">
            <v>2.0224766904708198</v>
          </cell>
          <cell r="AE226">
            <v>1.746370204841075</v>
          </cell>
          <cell r="AF226">
            <v>1.494289516457159</v>
          </cell>
          <cell r="AG226">
            <v>1.2135229116208901</v>
          </cell>
          <cell r="AH226">
            <v>1.091803055191209</v>
          </cell>
        </row>
        <row r="227">
          <cell r="A227" t="str">
            <v>Fator Trabalho</v>
          </cell>
          <cell r="B227">
            <v>-1.1478433346244761</v>
          </cell>
          <cell r="C227">
            <v>-1.242273211628879</v>
          </cell>
          <cell r="D227">
            <v>-1.5703139531948811</v>
          </cell>
          <cell r="E227">
            <v>-0.90604082406160746</v>
          </cell>
          <cell r="F227">
            <v>2.9781421807487669E-2</v>
          </cell>
          <cell r="G227">
            <v>0.38131024635481803</v>
          </cell>
          <cell r="H227">
            <v>0.70117208650259388</v>
          </cell>
          <cell r="I227">
            <v>0.9420043559475122</v>
          </cell>
          <cell r="J227">
            <v>0.93318640848652612</v>
          </cell>
          <cell r="K227">
            <v>0.80583563179835727</v>
          </cell>
          <cell r="L227">
            <v>0.70862733411004686</v>
          </cell>
          <cell r="M227">
            <v>1.046396765692859</v>
          </cell>
          <cell r="N227">
            <v>1.422585040610121</v>
          </cell>
          <cell r="O227">
            <v>1.6939734368475441</v>
          </cell>
          <cell r="P227">
            <v>1.658397419633584</v>
          </cell>
          <cell r="Q227">
            <v>1.2725832993206081</v>
          </cell>
          <cell r="R227">
            <v>0.7445108969172487</v>
          </cell>
          <cell r="S227">
            <v>0.45615563159189471</v>
          </cell>
          <cell r="T227">
            <v>0.22571545245883229</v>
          </cell>
          <cell r="U227">
            <v>-2.4798612338544631E-2</v>
          </cell>
          <cell r="V227">
            <v>-0.11337653069048489</v>
          </cell>
          <cell r="Z227">
            <v>1.422136261881261</v>
          </cell>
          <cell r="AA227">
            <v>1.6928013438945899</v>
          </cell>
          <cell r="AB227">
            <v>1.6559863558943271</v>
          </cell>
          <cell r="AC227">
            <v>1.2682587764829021</v>
          </cell>
          <cell r="AD227">
            <v>0.75169246490524921</v>
          </cell>
          <cell r="AE227">
            <v>0.43698885787552882</v>
          </cell>
          <cell r="AF227">
            <v>0.2133382709002396</v>
          </cell>
          <cell r="AG227">
            <v>-3.0041512862571399E-2</v>
          </cell>
          <cell r="AH227">
            <v>-0.11813660710466579</v>
          </cell>
        </row>
        <row r="228">
          <cell r="A228" t="str">
            <v>Fator Capital</v>
          </cell>
          <cell r="B228">
            <v>0.39936604836940048</v>
          </cell>
          <cell r="C228">
            <v>8.7668135219408638E-2</v>
          </cell>
          <cell r="D228">
            <v>-0.23655275785250501</v>
          </cell>
          <cell r="E228">
            <v>-0.28783217619050949</v>
          </cell>
          <cell r="F228">
            <v>-0.2429535668436883</v>
          </cell>
          <cell r="G228">
            <v>-0.1520202002703058</v>
          </cell>
          <cell r="H228">
            <v>-0.1301049990104253</v>
          </cell>
          <cell r="I228">
            <v>4.128101360001523E-2</v>
          </cell>
          <cell r="J228">
            <v>0.1039421278274244</v>
          </cell>
          <cell r="K228">
            <v>0.16664864203477461</v>
          </cell>
          <cell r="L228">
            <v>3.2256171316242803E-2</v>
          </cell>
          <cell r="M228">
            <v>0.16900962452709559</v>
          </cell>
          <cell r="N228">
            <v>0.18687811732442269</v>
          </cell>
          <cell r="O228">
            <v>0.30835695428699678</v>
          </cell>
          <cell r="P228">
            <v>0.32560606720369872</v>
          </cell>
          <cell r="Q228">
            <v>0.39737252402956669</v>
          </cell>
          <cell r="R228">
            <v>0.51987316590641586</v>
          </cell>
          <cell r="S228">
            <v>0.54822212545895255</v>
          </cell>
          <cell r="T228">
            <v>0.51135129835594528</v>
          </cell>
          <cell r="U228">
            <v>0.46234408137336808</v>
          </cell>
          <cell r="V228">
            <v>0.42228086572571372</v>
          </cell>
          <cell r="Z228">
            <v>0.18687811732442269</v>
          </cell>
          <cell r="AA228">
            <v>0.30835695428699678</v>
          </cell>
          <cell r="AB228">
            <v>0.31758894557377682</v>
          </cell>
          <cell r="AC228">
            <v>0.38999199820002439</v>
          </cell>
          <cell r="AD228">
            <v>0.49137660775689479</v>
          </cell>
          <cell r="AE228">
            <v>0.51886417644234728</v>
          </cell>
          <cell r="AF228">
            <v>0.48763267459586151</v>
          </cell>
          <cell r="AG228">
            <v>0.44500426503993551</v>
          </cell>
          <cell r="AH228">
            <v>0.40965207833439038</v>
          </cell>
        </row>
        <row r="229">
          <cell r="A229" t="str">
            <v>TFP</v>
          </cell>
          <cell r="B229">
            <v>0.57439785332246984</v>
          </cell>
          <cell r="C229">
            <v>0.45584233748327541</v>
          </cell>
          <cell r="D229">
            <v>0.29156884962101781</v>
          </cell>
          <cell r="E229">
            <v>0.17184835950317501</v>
          </cell>
          <cell r="F229">
            <v>4.5343300549905402E-2</v>
          </cell>
          <cell r="G229">
            <v>0.14723819679032851</v>
          </cell>
          <cell r="H229">
            <v>0.31406236365223772</v>
          </cell>
          <cell r="I229">
            <v>0.52737112781537809</v>
          </cell>
          <cell r="J229">
            <v>0.66486026849436819</v>
          </cell>
          <cell r="K229">
            <v>0.80069128237679532</v>
          </cell>
          <cell r="L229">
            <v>0.6471918197158455</v>
          </cell>
          <cell r="M229">
            <v>0.80604971113857782</v>
          </cell>
          <cell r="N229">
            <v>0.80900586552637876</v>
          </cell>
          <cell r="O229">
            <v>0.71189647319892835</v>
          </cell>
          <cell r="P229">
            <v>0.77215271819536246</v>
          </cell>
          <cell r="Q229">
            <v>0.74179250255065665</v>
          </cell>
          <cell r="R229">
            <v>0.7764490167795236</v>
          </cell>
          <cell r="S229">
            <v>0.78257503347387347</v>
          </cell>
          <cell r="T229">
            <v>0.79396054710398578</v>
          </cell>
          <cell r="U229">
            <v>0.79556948504680314</v>
          </cell>
          <cell r="V229">
            <v>0.80744449132313112</v>
          </cell>
          <cell r="Z229">
            <v>0.80725146135281256</v>
          </cell>
          <cell r="AA229">
            <v>0.70247960236867302</v>
          </cell>
          <cell r="AB229">
            <v>0.78002901716716844</v>
          </cell>
          <cell r="AC229">
            <v>0.74579726381343803</v>
          </cell>
          <cell r="AD229">
            <v>0.77940761780867618</v>
          </cell>
          <cell r="AE229">
            <v>0.79051717052319848</v>
          </cell>
          <cell r="AF229">
            <v>0.79331857096105796</v>
          </cell>
          <cell r="AG229">
            <v>0.7985601594435261</v>
          </cell>
          <cell r="AH229">
            <v>0.80028758396148492</v>
          </cell>
        </row>
        <row r="230">
          <cell r="A230" t="str">
            <v>Output GAP</v>
          </cell>
          <cell r="B230">
            <v>-0.47017509130688023</v>
          </cell>
          <cell r="C230">
            <v>-1.4872761159586136</v>
          </cell>
          <cell r="D230">
            <v>-4.0236020263559187</v>
          </cell>
          <cell r="E230">
            <v>-3.9868340048183453</v>
          </cell>
          <cell r="F230">
            <v>-3.1123955181931744</v>
          </cell>
          <cell r="G230">
            <v>-1.9412966723398744</v>
          </cell>
          <cell r="H230">
            <v>-0.85363568519522348</v>
          </cell>
          <cell r="I230">
            <v>0.90840963176357281</v>
          </cell>
          <cell r="J230">
            <v>2.1429950157793294</v>
          </cell>
          <cell r="K230">
            <v>3.1190375727252615</v>
          </cell>
          <cell r="L230">
            <v>-6.6374421847097409</v>
          </cell>
          <cell r="M230">
            <v>-3.4003641784807366</v>
          </cell>
          <cell r="N230">
            <v>0.90751629773777509</v>
          </cell>
          <cell r="O230">
            <v>1.2864833180520945</v>
          </cell>
          <cell r="P230">
            <v>0.75267353700596029</v>
          </cell>
          <cell r="Q230">
            <v>0.21427104591137192</v>
          </cell>
          <cell r="R230">
            <v>0.16972580489084885</v>
          </cell>
          <cell r="S230">
            <v>0.30867716334596845</v>
          </cell>
          <cell r="T230">
            <v>0.57821140302156604</v>
          </cell>
          <cell r="U230">
            <v>1.4509877258638575</v>
          </cell>
          <cell r="V230">
            <v>2.3078339399009851</v>
          </cell>
          <cell r="Z230">
            <v>0.92770274472526748</v>
          </cell>
          <cell r="AA230">
            <v>1.3171905182201065</v>
          </cell>
          <cell r="AB230">
            <v>0.78572185299306718</v>
          </cell>
          <cell r="AC230">
            <v>0.25468085678702351</v>
          </cell>
          <cell r="AD230">
            <v>0.18344808772058446</v>
          </cell>
          <cell r="AE230">
            <v>0.22751559372199046</v>
          </cell>
          <cell r="AF230">
            <v>9.5645521723667679E-2</v>
          </cell>
          <cell r="AG230">
            <v>0.94940762271241586</v>
          </cell>
          <cell r="AH230">
            <v>1.7999831469874747</v>
          </cell>
        </row>
        <row r="232">
          <cell r="A232" t="str">
            <v>Hipóteses Externas</v>
          </cell>
        </row>
        <row r="233">
          <cell r="A233" t="str">
            <v>PIB mundial</v>
          </cell>
          <cell r="B233">
            <v>5.2549999999999999</v>
          </cell>
          <cell r="C233">
            <v>4.1059999999999999</v>
          </cell>
          <cell r="D233">
            <v>3.375</v>
          </cell>
          <cell r="E233">
            <v>3.387</v>
          </cell>
          <cell r="F233">
            <v>3.5510000000000002</v>
          </cell>
          <cell r="G233">
            <v>3.4329999999999998</v>
          </cell>
          <cell r="H233">
            <v>3.2210000000000001</v>
          </cell>
          <cell r="I233">
            <v>3.8359999999999999</v>
          </cell>
          <cell r="J233">
            <v>3.6379999999999999</v>
          </cell>
          <cell r="K233">
            <v>2.968</v>
          </cell>
          <cell r="L233">
            <v>-2.7090000000000001</v>
          </cell>
          <cell r="M233">
            <v>6.617</v>
          </cell>
          <cell r="N233">
            <v>3.75</v>
          </cell>
          <cell r="O233">
            <v>3.5129999999999999</v>
          </cell>
          <cell r="P233">
            <v>3.3359999999999999</v>
          </cell>
          <cell r="Q233">
            <v>3.3</v>
          </cell>
          <cell r="R233">
            <v>2.9</v>
          </cell>
          <cell r="S233">
            <v>3</v>
          </cell>
          <cell r="T233">
            <v>3.21</v>
          </cell>
          <cell r="U233">
            <v>3.1509999999999998</v>
          </cell>
          <cell r="V233">
            <v>3.069</v>
          </cell>
          <cell r="Z233">
            <v>3.75</v>
          </cell>
          <cell r="AA233">
            <v>3.5129999999999999</v>
          </cell>
          <cell r="AB233">
            <v>3.3359999999999999</v>
          </cell>
          <cell r="AC233">
            <v>3.3</v>
          </cell>
          <cell r="AD233">
            <v>2.9</v>
          </cell>
          <cell r="AE233">
            <v>3</v>
          </cell>
          <cell r="AF233">
            <v>3.21</v>
          </cell>
          <cell r="AG233">
            <v>3.1509999999999998</v>
          </cell>
          <cell r="AH233">
            <v>3.069</v>
          </cell>
        </row>
        <row r="234">
          <cell r="A234" t="str">
            <v>PIB UE27</v>
          </cell>
          <cell r="B234">
            <v>2.0339999999999998</v>
          </cell>
          <cell r="C234">
            <v>2.0110000000000001</v>
          </cell>
          <cell r="D234">
            <v>-0.71599999999999997</v>
          </cell>
          <cell r="E234">
            <v>-2.4E-2</v>
          </cell>
          <cell r="F234">
            <v>1.7410000000000001</v>
          </cell>
          <cell r="G234">
            <v>2.536</v>
          </cell>
          <cell r="H234">
            <v>1.97</v>
          </cell>
          <cell r="I234">
            <v>3.0409999999999999</v>
          </cell>
          <cell r="J234">
            <v>2.2869999999999999</v>
          </cell>
          <cell r="K234">
            <v>2.0419999999999998</v>
          </cell>
          <cell r="L234">
            <v>-5.52</v>
          </cell>
          <cell r="M234">
            <v>6.4359999999999999</v>
          </cell>
          <cell r="N234">
            <v>3.7480000000000002</v>
          </cell>
          <cell r="O234">
            <v>0.55300000000000005</v>
          </cell>
          <cell r="P234">
            <v>1.147</v>
          </cell>
          <cell r="Q234">
            <v>1.397</v>
          </cell>
          <cell r="R234">
            <v>1.41</v>
          </cell>
          <cell r="S234">
            <v>1.585</v>
          </cell>
          <cell r="T234">
            <v>1.54</v>
          </cell>
          <cell r="U234">
            <v>1.4770000000000001</v>
          </cell>
          <cell r="V234">
            <v>1.401</v>
          </cell>
          <cell r="Z234">
            <v>3.7480000000000002</v>
          </cell>
          <cell r="AA234">
            <v>0.55300000000000005</v>
          </cell>
          <cell r="AB234">
            <v>1.147</v>
          </cell>
          <cell r="AC234">
            <v>1.397</v>
          </cell>
          <cell r="AD234">
            <v>1.41</v>
          </cell>
          <cell r="AE234">
            <v>1.585</v>
          </cell>
          <cell r="AF234">
            <v>1.54</v>
          </cell>
          <cell r="AG234">
            <v>1.4770000000000001</v>
          </cell>
          <cell r="AH234">
            <v>1.401</v>
          </cell>
        </row>
        <row r="235">
          <cell r="A235" t="str">
            <v>PIB Extra-UE</v>
          </cell>
          <cell r="B235">
            <v>6.13099078051349</v>
          </cell>
          <cell r="C235">
            <v>4.6537665799368355</v>
          </cell>
          <cell r="D235">
            <v>4.4176369823279771</v>
          </cell>
          <cell r="E235">
            <v>4.2135911866310272</v>
          </cell>
          <cell r="F235">
            <v>3.971783809174001</v>
          </cell>
          <cell r="G235">
            <v>3.6370578919601826</v>
          </cell>
          <cell r="H235">
            <v>3.5025655767098041</v>
          </cell>
          <cell r="I235">
            <v>4.24976637285015</v>
          </cell>
          <cell r="J235">
            <v>3.7674837334032985</v>
          </cell>
          <cell r="K235">
            <v>3.114668473820803</v>
          </cell>
          <cell r="L235">
            <v>-3.7240201943914308</v>
          </cell>
          <cell r="M235">
            <v>9.3652865935348384</v>
          </cell>
          <cell r="N235">
            <v>3.2245673392005791</v>
          </cell>
          <cell r="O235">
            <v>3.4655993395911189</v>
          </cell>
          <cell r="P235">
            <v>3.8988769857877248</v>
          </cell>
          <cell r="Q235">
            <v>3.5576162747703144</v>
          </cell>
          <cell r="R235">
            <v>3.4124862194973016</v>
          </cell>
          <cell r="S235">
            <v>3.569988907317545</v>
          </cell>
          <cell r="T235">
            <v>3.5082687611974306</v>
          </cell>
          <cell r="U235">
            <v>3.4412047293558956</v>
          </cell>
          <cell r="V235">
            <v>3.3505111479934735</v>
          </cell>
          <cell r="Z235">
            <v>3.2245673392005791</v>
          </cell>
          <cell r="AA235">
            <v>3.4655993395911189</v>
          </cell>
          <cell r="AB235">
            <v>3.8988769857877248</v>
          </cell>
          <cell r="AC235">
            <v>3.5576162747703144</v>
          </cell>
          <cell r="AD235">
            <v>3.4124862194973016</v>
          </cell>
          <cell r="AE235">
            <v>3.569988907317545</v>
          </cell>
          <cell r="AF235">
            <v>3.5082687611974306</v>
          </cell>
          <cell r="AG235">
            <v>3.4412047293558956</v>
          </cell>
          <cell r="AH235">
            <v>3.3505111479934735</v>
          </cell>
        </row>
        <row r="236">
          <cell r="A236" t="str">
            <v>Importações mundiais excluindo EU27</v>
          </cell>
          <cell r="B236">
            <v>13.983206896551723</v>
          </cell>
          <cell r="C236">
            <v>8.7405632183908057</v>
          </cell>
          <cell r="D236">
            <v>4.4975632183908054</v>
          </cell>
          <cell r="E236">
            <v>4.4124827586206896</v>
          </cell>
          <cell r="F236">
            <v>4.0580459770114938</v>
          </cell>
          <cell r="G236">
            <v>0.76312643678160863</v>
          </cell>
          <cell r="H236">
            <v>1.6191034482758617</v>
          </cell>
          <cell r="I236">
            <v>5.7977011494252872</v>
          </cell>
          <cell r="J236">
            <v>4.5333448275862072</v>
          </cell>
          <cell r="K236">
            <v>-0.48519540229885061</v>
          </cell>
          <cell r="L236">
            <v>-8.8031494252873568</v>
          </cell>
          <cell r="M236">
            <v>11.676402298850574</v>
          </cell>
          <cell r="N236">
            <v>5.2038850574712638</v>
          </cell>
          <cell r="O236">
            <v>1.9873448275862073</v>
          </cell>
          <cell r="P236">
            <v>5.1987241379310349</v>
          </cell>
          <cell r="Q236">
            <v>4.0910574712643673</v>
          </cell>
          <cell r="R236">
            <v>2.5260000000000002</v>
          </cell>
          <cell r="S236">
            <v>3.455080459770115</v>
          </cell>
          <cell r="T236">
            <v>3.4710229885057475</v>
          </cell>
          <cell r="U236">
            <v>3.2694597701149428</v>
          </cell>
          <cell r="V236">
            <v>3.2514367816091956</v>
          </cell>
          <cell r="Z236">
            <v>5.2038850574712638</v>
          </cell>
          <cell r="AA236">
            <v>1.9873448275862073</v>
          </cell>
          <cell r="AB236">
            <v>5.1987241379310349</v>
          </cell>
          <cell r="AC236">
            <v>4.0910574712643673</v>
          </cell>
          <cell r="AD236">
            <v>2.5260000000000002</v>
          </cell>
          <cell r="AE236">
            <v>3.455080459770115</v>
          </cell>
          <cell r="AF236">
            <v>3.4710229885057475</v>
          </cell>
          <cell r="AG236">
            <v>3.2694597701149428</v>
          </cell>
          <cell r="AH236">
            <v>3.2514367816091956</v>
          </cell>
        </row>
        <row r="238">
          <cell r="A238" t="str">
            <v>Conta AP</v>
          </cell>
        </row>
        <row r="239">
          <cell r="A239" t="str">
            <v>RECEITA</v>
          </cell>
        </row>
        <row r="240">
          <cell r="A240" t="str">
            <v>Outra Receita Corrente</v>
          </cell>
          <cell r="B240">
            <v>10582.314</v>
          </cell>
          <cell r="C240">
            <v>10759.824353</v>
          </cell>
          <cell r="D240">
            <v>11689.344969999998</v>
          </cell>
          <cell r="E240">
            <v>11783.737000000001</v>
          </cell>
          <cell r="F240">
            <v>11597.758</v>
          </cell>
          <cell r="G240">
            <v>11010.618999999999</v>
          </cell>
          <cell r="H240">
            <v>10996.543</v>
          </cell>
          <cell r="I240">
            <v>11055.188</v>
          </cell>
          <cell r="J240">
            <v>11504.975</v>
          </cell>
          <cell r="K240">
            <v>12088.173999999999</v>
          </cell>
          <cell r="L240">
            <v>11143.025</v>
          </cell>
          <cell r="M240">
            <v>13131.060000000001</v>
          </cell>
          <cell r="N240">
            <v>12815.571</v>
          </cell>
          <cell r="O240">
            <v>13624.532999999999</v>
          </cell>
          <cell r="P240">
            <v>15134.141556999999</v>
          </cell>
          <cell r="Q240">
            <v>15126.875533</v>
          </cell>
          <cell r="R240">
            <v>18287.326105414631</v>
          </cell>
          <cell r="S240">
            <v>17837.642786574957</v>
          </cell>
          <cell r="T240">
            <v>18388.24849544793</v>
          </cell>
          <cell r="U240">
            <v>18964.371285705631</v>
          </cell>
          <cell r="V240">
            <v>19559.942174759883</v>
          </cell>
          <cell r="Z240">
            <v>12815.571</v>
          </cell>
          <cell r="AA240">
            <v>13624.532999999999</v>
          </cell>
          <cell r="AB240">
            <v>15134.141556999999</v>
          </cell>
          <cell r="AC240">
            <v>15126.875533</v>
          </cell>
          <cell r="AD240">
            <v>17018.553534961204</v>
          </cell>
          <cell r="AE240">
            <v>17516.277680512379</v>
          </cell>
          <cell r="AF240">
            <v>18005.938981550516</v>
          </cell>
          <cell r="AG240">
            <v>18556.483734196765</v>
          </cell>
          <cell r="AH240">
            <v>19125.214501487677</v>
          </cell>
        </row>
        <row r="241">
          <cell r="A241" t="str">
            <v>Outra Receita Corrente (% PIB)</v>
          </cell>
          <cell r="B241">
            <v>5.8836280153817775</v>
          </cell>
          <cell r="C241">
            <v>6.1025104027807124</v>
          </cell>
          <cell r="D241">
            <v>6.9357017125141844</v>
          </cell>
          <cell r="E241">
            <v>6.9041700260357581</v>
          </cell>
          <cell r="F241">
            <v>6.6966808333080525</v>
          </cell>
          <cell r="G241">
            <v>6.1377182280022327</v>
          </cell>
          <cell r="H241">
            <v>5.900042283873427</v>
          </cell>
          <cell r="I241">
            <v>5.6545633754936135</v>
          </cell>
          <cell r="J241">
            <v>5.6122473718551875</v>
          </cell>
          <cell r="K241">
            <v>5.6357778533109908</v>
          </cell>
          <cell r="L241">
            <v>5.5428916404422868</v>
          </cell>
          <cell r="M241">
            <v>6.065329970618782</v>
          </cell>
          <cell r="N241">
            <v>5.2532071152874824</v>
          </cell>
          <cell r="O241">
            <v>5.0395417850868576</v>
          </cell>
          <cell r="P241">
            <v>5.2225536956853329</v>
          </cell>
          <cell r="Q241">
            <v>4.9310878415803536</v>
          </cell>
          <cell r="R241">
            <v>5.6996668777051394</v>
          </cell>
          <cell r="S241">
            <v>5.342197307711734</v>
          </cell>
          <cell r="T241">
            <v>5.2897134774752796</v>
          </cell>
          <cell r="U241">
            <v>5.224459865798293</v>
          </cell>
          <cell r="V241">
            <v>5.1676827863943444</v>
          </cell>
          <cell r="Z241">
            <v>5.2532071152874824</v>
          </cell>
          <cell r="AA241">
            <v>5.0395417850868576</v>
          </cell>
          <cell r="AB241">
            <v>5.2225536956853329</v>
          </cell>
          <cell r="AC241">
            <v>4.9310878415803536</v>
          </cell>
          <cell r="AD241">
            <v>5.3071804270124554</v>
          </cell>
          <cell r="AE241">
            <v>5.2580314107734134</v>
          </cell>
          <cell r="AF241">
            <v>5.2145476782163573</v>
          </cell>
          <cell r="AG241">
            <v>5.1483868018160184</v>
          </cell>
          <cell r="AH241">
            <v>5.0902211055054742</v>
          </cell>
        </row>
        <row r="242">
          <cell r="A242" t="str">
            <v>Impostos de Capital</v>
          </cell>
          <cell r="B242">
            <v>84.882999999999996</v>
          </cell>
          <cell r="C242">
            <v>2.7E-2</v>
          </cell>
          <cell r="D242">
            <v>258.45999999999998</v>
          </cell>
          <cell r="E242">
            <v>1.746</v>
          </cell>
          <cell r="F242">
            <v>1E-3</v>
          </cell>
          <cell r="G242">
            <v>0</v>
          </cell>
          <cell r="H242">
            <v>0.312</v>
          </cell>
          <cell r="I242">
            <v>0</v>
          </cell>
          <cell r="J242">
            <v>0.23400000000000001</v>
          </cell>
          <cell r="K242">
            <v>0</v>
          </cell>
          <cell r="L242">
            <v>7.6999999999999999E-2</v>
          </cell>
          <cell r="M242">
            <v>4.0000000000000001E-3</v>
          </cell>
          <cell r="N242">
            <v>5.7000000000000002E-2</v>
          </cell>
          <cell r="O242">
            <v>0.09</v>
          </cell>
          <cell r="P242">
            <v>4.3999999999999997E-2</v>
          </cell>
          <cell r="Q242">
            <v>0.21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Z242">
            <v>5.7000000000000002E-2</v>
          </cell>
          <cell r="AA242">
            <v>0.09</v>
          </cell>
          <cell r="AB242">
            <v>4.3999999999999997E-2</v>
          </cell>
          <cell r="AC242">
            <v>0.21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</row>
        <row r="243">
          <cell r="A243" t="str">
            <v>Impostos de Capital (% PIB)</v>
          </cell>
          <cell r="B243">
            <v>4.7193836511527761E-2</v>
          </cell>
          <cell r="C243">
            <v>1.5313240762070573E-5</v>
          </cell>
          <cell r="D243">
            <v>0.15335345729097907</v>
          </cell>
          <cell r="E243">
            <v>1.0229930339974861E-3</v>
          </cell>
          <cell r="F243">
            <v>5.7741167157549341E-7</v>
          </cell>
          <cell r="G243">
            <v>0</v>
          </cell>
          <cell r="H243">
            <v>1.6739926289275722E-4</v>
          </cell>
          <cell r="I243">
            <v>0</v>
          </cell>
          <cell r="J243">
            <v>1.1414765221255275E-4</v>
          </cell>
          <cell r="K243">
            <v>0</v>
          </cell>
          <cell r="L243">
            <v>3.83022255010696E-5</v>
          </cell>
          <cell r="M243">
            <v>1.8476284384105418E-6</v>
          </cell>
          <cell r="N243">
            <v>2.3364765063639104E-5</v>
          </cell>
          <cell r="O243">
            <v>3.3289857396052932E-5</v>
          </cell>
          <cell r="P243">
            <v>1.5183706439158334E-5</v>
          </cell>
          <cell r="Q243">
            <v>6.8456201974612623E-5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Z243">
            <v>2.3364765063639104E-5</v>
          </cell>
          <cell r="AA243">
            <v>3.3289857396052932E-5</v>
          </cell>
          <cell r="AB243">
            <v>1.5183706439158334E-5</v>
          </cell>
          <cell r="AC243">
            <v>6.8456201974612623E-5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Outras receitas de capital</v>
          </cell>
          <cell r="B244">
            <v>1817.501</v>
          </cell>
          <cell r="C244">
            <v>1586.18</v>
          </cell>
          <cell r="D244">
            <v>2419.7199999999998</v>
          </cell>
          <cell r="E244">
            <v>1474.0749999999998</v>
          </cell>
          <cell r="F244">
            <v>1223.8230000000001</v>
          </cell>
          <cell r="G244">
            <v>1375.143</v>
          </cell>
          <cell r="H244">
            <v>1014.109</v>
          </cell>
          <cell r="I244">
            <v>680.07100000000003</v>
          </cell>
          <cell r="J244">
            <v>938.42199999999991</v>
          </cell>
          <cell r="K244">
            <v>812.51900000000001</v>
          </cell>
          <cell r="L244">
            <v>1078.8990000000001</v>
          </cell>
          <cell r="M244">
            <v>2664.2180000000003</v>
          </cell>
          <cell r="N244">
            <v>1570.1130000000001</v>
          </cell>
          <cell r="O244">
            <v>2907.085</v>
          </cell>
          <cell r="P244">
            <v>2598.3417960000002</v>
          </cell>
          <cell r="Q244">
            <v>3833.8602497000002</v>
          </cell>
          <cell r="R244">
            <v>8373.2365444585466</v>
          </cell>
          <cell r="S244">
            <v>3133.3095291322225</v>
          </cell>
          <cell r="T244">
            <v>3273.1021376203425</v>
          </cell>
          <cell r="U244">
            <v>3421.4939330260031</v>
          </cell>
          <cell r="V244">
            <v>3576.007256413201</v>
          </cell>
          <cell r="Z244">
            <v>1570.1130000000001</v>
          </cell>
          <cell r="AA244">
            <v>2907.085</v>
          </cell>
          <cell r="AB244">
            <v>2598.3417960000002</v>
          </cell>
          <cell r="AC244">
            <v>3833.8602497000002</v>
          </cell>
          <cell r="AD244">
            <v>6413.8214124746628</v>
          </cell>
          <cell r="AE244">
            <v>6685.3614619806249</v>
          </cell>
          <cell r="AF244">
            <v>6946.2005378161502</v>
          </cell>
          <cell r="AG244">
            <v>7258.8309754609381</v>
          </cell>
          <cell r="AH244">
            <v>7584.2574112710417</v>
          </cell>
        </row>
        <row r="245">
          <cell r="A245" t="str">
            <v>Outras receitas de capital (% PIB)</v>
          </cell>
          <cell r="B245">
            <v>1.0105067569894821</v>
          </cell>
          <cell r="C245">
            <v>0.89961319377707782</v>
          </cell>
          <cell r="D245">
            <v>1.4357054386602484</v>
          </cell>
          <cell r="E245">
            <v>0.86367036459899438</v>
          </cell>
          <cell r="F245">
            <v>0.70664968414253515</v>
          </cell>
          <cell r="G245">
            <v>0.76655456493496632</v>
          </cell>
          <cell r="H245">
            <v>0.54410608683625361</v>
          </cell>
          <cell r="I245">
            <v>0.34784614873445097</v>
          </cell>
          <cell r="J245">
            <v>0.45777208583165879</v>
          </cell>
          <cell r="K245">
            <v>0.37881458238393934</v>
          </cell>
          <cell r="L245">
            <v>0.5366783479334869</v>
          </cell>
          <cell r="M245">
            <v>1.230621235731314</v>
          </cell>
          <cell r="N245">
            <v>0.64360212926957172</v>
          </cell>
          <cell r="O245">
            <v>1.0752938343133838</v>
          </cell>
          <cell r="P245">
            <v>0.89664679679680537</v>
          </cell>
          <cell r="Q245">
            <v>1.2497691028376288</v>
          </cell>
          <cell r="R245">
            <v>2.6097122518917613</v>
          </cell>
          <cell r="S245">
            <v>0.93839516415003421</v>
          </cell>
          <cell r="T245">
            <v>0.94156724577708162</v>
          </cell>
          <cell r="U245">
            <v>0.94258108876197289</v>
          </cell>
          <cell r="V245">
            <v>0.94477125637078341</v>
          </cell>
          <cell r="Z245">
            <v>0.64360212926957172</v>
          </cell>
          <cell r="AA245">
            <v>1.0752938343133838</v>
          </cell>
          <cell r="AB245">
            <v>0.89664679679680537</v>
          </cell>
          <cell r="AC245">
            <v>1.2497691028376288</v>
          </cell>
          <cell r="AD245">
            <v>2.000129293756487</v>
          </cell>
          <cell r="AE245">
            <v>2.0068099627454608</v>
          </cell>
          <cell r="AF245">
            <v>2.0116303806209697</v>
          </cell>
          <cell r="AG245">
            <v>2.0139197773663788</v>
          </cell>
          <cell r="AH245">
            <v>2.0185680605796703</v>
          </cell>
        </row>
        <row r="246">
          <cell r="A246" t="str">
            <v>Prestações sociais, não em espécie</v>
          </cell>
          <cell r="B246">
            <v>29878.188000000002</v>
          </cell>
          <cell r="C246">
            <v>30245.335999999999</v>
          </cell>
          <cell r="D246">
            <v>29981.142</v>
          </cell>
          <cell r="E246">
            <v>31852.628000000001</v>
          </cell>
          <cell r="F246">
            <v>31176.921999999999</v>
          </cell>
          <cell r="G246">
            <v>31720.585999999999</v>
          </cell>
          <cell r="H246">
            <v>32154.425999999996</v>
          </cell>
          <cell r="I246">
            <v>32578.100000000002</v>
          </cell>
          <cell r="J246">
            <v>33577.618999999999</v>
          </cell>
          <cell r="K246">
            <v>34799.180999999997</v>
          </cell>
          <cell r="L246">
            <v>36310.892999999996</v>
          </cell>
          <cell r="M246">
            <v>37573.353000000003</v>
          </cell>
          <cell r="N246">
            <v>40296.442000000003</v>
          </cell>
          <cell r="O246">
            <v>42118.75</v>
          </cell>
          <cell r="P246">
            <v>46385.724999999991</v>
          </cell>
          <cell r="Q246">
            <v>49279.476999999999</v>
          </cell>
          <cell r="R246">
            <v>52356.634010935915</v>
          </cell>
          <cell r="S246">
            <v>54247.211803097547</v>
          </cell>
          <cell r="T246">
            <v>55682.145835008254</v>
          </cell>
          <cell r="U246">
            <v>56906.021652020034</v>
          </cell>
          <cell r="V246">
            <v>58137.406761713988</v>
          </cell>
          <cell r="Z246">
            <v>40296.442000000003</v>
          </cell>
          <cell r="AA246">
            <v>42118.75</v>
          </cell>
          <cell r="AB246">
            <v>46385.724999999991</v>
          </cell>
          <cell r="AC246">
            <v>49279.476999999999</v>
          </cell>
          <cell r="AD246">
            <v>52328.630197924555</v>
          </cell>
          <cell r="AE246">
            <v>53647.277848860773</v>
          </cell>
          <cell r="AF246">
            <v>55066.061574105217</v>
          </cell>
          <cell r="AG246">
            <v>56276.690397482416</v>
          </cell>
          <cell r="AH246">
            <v>57494.757719414672</v>
          </cell>
        </row>
        <row r="247">
          <cell r="A247" t="str">
            <v>Prestações sociais, não em espécie (% PIB)</v>
          </cell>
          <cell r="B247">
            <v>16.61188129228103</v>
          </cell>
          <cell r="C247">
            <v>17.153856003619282</v>
          </cell>
          <cell r="D247">
            <v>17.788871698644968</v>
          </cell>
          <cell r="E247">
            <v>18.662666986548267</v>
          </cell>
          <cell r="F247">
            <v>18.001918646598778</v>
          </cell>
          <cell r="G247">
            <v>17.68220468759408</v>
          </cell>
          <cell r="H247">
            <v>17.252010292114448</v>
          </cell>
          <cell r="I247">
            <v>16.663211073675864</v>
          </cell>
          <cell r="J247">
            <v>16.379514426229072</v>
          </cell>
          <cell r="K247">
            <v>16.224158718526109</v>
          </cell>
          <cell r="L247">
            <v>18.062181971833891</v>
          </cell>
          <cell r="M247">
            <v>17.355398882309512</v>
          </cell>
          <cell r="N247">
            <v>16.517840354922097</v>
          </cell>
          <cell r="O247">
            <v>15.579190902222269</v>
          </cell>
          <cell r="P247">
            <v>16.006982531080176</v>
          </cell>
          <cell r="Q247">
            <v>16.064218241501322</v>
          </cell>
          <cell r="R247">
            <v>16.318152308330355</v>
          </cell>
          <cell r="S247">
            <v>16.246502540318048</v>
          </cell>
          <cell r="T247">
            <v>16.017980034971909</v>
          </cell>
          <cell r="U247">
            <v>15.676935542140503</v>
          </cell>
          <cell r="V247">
            <v>15.359742553625606</v>
          </cell>
          <cell r="Z247">
            <v>16.517840354922097</v>
          </cell>
          <cell r="AA247">
            <v>15.579190902222269</v>
          </cell>
          <cell r="AB247">
            <v>16.006982531080176</v>
          </cell>
          <cell r="AC247">
            <v>16.064218241501322</v>
          </cell>
          <cell r="AD247">
            <v>16.318512697820253</v>
          </cell>
          <cell r="AE247">
            <v>16.103825092109833</v>
          </cell>
          <cell r="AF247">
            <v>15.94721629480069</v>
          </cell>
          <cell r="AG247">
            <v>15.613635333204257</v>
          </cell>
          <cell r="AH247">
            <v>15.302365846747671</v>
          </cell>
        </row>
        <row r="248">
          <cell r="A248" t="str">
            <v>Transferência de Fundos da EU na receita das AP</v>
          </cell>
          <cell r="O248">
            <v>3289.3229999999999</v>
          </cell>
          <cell r="P248">
            <v>3399.8620000000001</v>
          </cell>
          <cell r="Q248">
            <v>4716.835</v>
          </cell>
          <cell r="R248">
            <v>12202.857027215203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AA248">
            <v>3308</v>
          </cell>
          <cell r="AB248">
            <v>3438</v>
          </cell>
          <cell r="AC248">
            <v>4627</v>
          </cell>
          <cell r="AD248">
            <v>8547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49">
          <cell r="A249" t="str">
            <v>Transferência de Fundos da EU na receita das AP (% PIB)</v>
          </cell>
          <cell r="O249">
            <v>1.2166788177728558</v>
          </cell>
          <cell r="P249">
            <v>1.1732387850374941</v>
          </cell>
          <cell r="Q249">
            <v>1.5376029020996285</v>
          </cell>
          <cell r="R249">
            <v>3.8033017845510186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AA249">
            <v>1.2235872029571455</v>
          </cell>
          <cell r="AB249">
            <v>1.1863996076778718</v>
          </cell>
          <cell r="AC249">
            <v>1.5083183168406316</v>
          </cell>
          <cell r="AD249">
            <v>2.6653540805622216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</row>
        <row r="250">
          <cell r="A250" t="str">
            <v>Medidas discricionárias do lado da receita (sinal -: diminuem receita)</v>
          </cell>
          <cell r="O250">
            <v>-1689.9586026999998</v>
          </cell>
          <cell r="P250">
            <v>-2000.2019216399999</v>
          </cell>
          <cell r="Q250">
            <v>-170.06207741000006</v>
          </cell>
          <cell r="R250">
            <v>-832.08361502999981</v>
          </cell>
          <cell r="S250">
            <v>-1500</v>
          </cell>
          <cell r="T250">
            <v>-1500</v>
          </cell>
          <cell r="U250">
            <v>0</v>
          </cell>
          <cell r="V250">
            <v>0</v>
          </cell>
          <cell r="AA250">
            <v>-2280.08</v>
          </cell>
          <cell r="AB250">
            <v>-1506.508</v>
          </cell>
          <cell r="AC250">
            <v>-1605.3039999999999</v>
          </cell>
          <cell r="AD250">
            <v>572</v>
          </cell>
          <cell r="AE250">
            <v>-1500</v>
          </cell>
          <cell r="AF250">
            <v>-1500</v>
          </cell>
          <cell r="AG250">
            <v>0</v>
          </cell>
          <cell r="AH250">
            <v>0</v>
          </cell>
        </row>
        <row r="251">
          <cell r="A251" t="str">
            <v>Medidas discricionárias do lado da receita (sinal -: diminuem receita) (% PIB)</v>
          </cell>
          <cell r="O251">
            <v>-0.62509423210128745</v>
          </cell>
          <cell r="P251">
            <v>-0.6902381544823214</v>
          </cell>
          <cell r="Q251">
            <v>-5.5437161520957956E-2</v>
          </cell>
          <cell r="R251">
            <v>-0.25933804607243394</v>
          </cell>
          <cell r="S251">
            <v>-0.44923514039638707</v>
          </cell>
          <cell r="T251">
            <v>-0.43150222916430281</v>
          </cell>
          <cell r="U251">
            <v>0</v>
          </cell>
          <cell r="V251">
            <v>0</v>
          </cell>
          <cell r="AA251">
            <v>-0.84337264501769293</v>
          </cell>
          <cell r="AB251">
            <v>-0.51987216409644421</v>
          </cell>
          <cell r="AC251">
            <v>-0.52330007073644547</v>
          </cell>
          <cell r="AD251">
            <v>0.17837633486388096</v>
          </cell>
          <cell r="AE251">
            <v>-0.45026958695310038</v>
          </cell>
          <cell r="AF251">
            <v>-0.43440231166722465</v>
          </cell>
          <cell r="AG251">
            <v>0</v>
          </cell>
          <cell r="AH251">
            <v>0</v>
          </cell>
        </row>
        <row r="252">
          <cell r="A252" t="str">
            <v>One-offs na receita das AP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3">
          <cell r="A253" t="str">
            <v>One-offs na receita das AP (% PIB)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</row>
        <row r="254">
          <cell r="A254" t="str">
            <v>DESPESA</v>
          </cell>
        </row>
        <row r="255">
          <cell r="A255" t="str">
            <v>Transferências de capital</v>
          </cell>
          <cell r="B255">
            <v>3265.4229999999998</v>
          </cell>
          <cell r="C255">
            <v>1574.6485600000001</v>
          </cell>
          <cell r="D255">
            <v>1722.75423</v>
          </cell>
          <cell r="E255">
            <v>1650.4159999999999</v>
          </cell>
          <cell r="F255">
            <v>7025.8220000000001</v>
          </cell>
          <cell r="G255">
            <v>3417.556</v>
          </cell>
          <cell r="H255">
            <v>776.91165999999998</v>
          </cell>
          <cell r="I255">
            <v>4974.8720599999997</v>
          </cell>
          <cell r="J255">
            <v>2308.433</v>
          </cell>
          <cell r="K255">
            <v>2283.1590000000001</v>
          </cell>
          <cell r="L255">
            <v>4137.2449999999999</v>
          </cell>
          <cell r="M255">
            <v>2619.8380000000002</v>
          </cell>
          <cell r="N255">
            <v>3155.1779999999999</v>
          </cell>
          <cell r="O255">
            <v>3734.5590000000002</v>
          </cell>
          <cell r="P255">
            <v>2011.4459999999999</v>
          </cell>
          <cell r="Q255">
            <v>2775.0949999999998</v>
          </cell>
          <cell r="R255">
            <v>3671.0035638965201</v>
          </cell>
          <cell r="S255">
            <v>1464.7764777799612</v>
          </cell>
          <cell r="T255">
            <v>1486.1353484857484</v>
          </cell>
          <cell r="U255">
            <v>1516.5599635256792</v>
          </cell>
          <cell r="V255">
            <v>1547.6141281085149</v>
          </cell>
          <cell r="Z255">
            <v>3155.1779999999999</v>
          </cell>
          <cell r="AA255">
            <v>3734.5590000000002</v>
          </cell>
          <cell r="AB255">
            <v>2011.4459999999999</v>
          </cell>
          <cell r="AC255">
            <v>2775.0949999999998</v>
          </cell>
          <cell r="AD255">
            <v>3719.402688137211</v>
          </cell>
          <cell r="AE255">
            <v>450.4385372430138</v>
          </cell>
          <cell r="AF255">
            <v>457.0954420156059</v>
          </cell>
          <cell r="AG255">
            <v>466.44534840115745</v>
          </cell>
          <cell r="AH255">
            <v>475.98849303313796</v>
          </cell>
        </row>
        <row r="256">
          <cell r="A256" t="str">
            <v>Transferências de capital (% PIB)</v>
          </cell>
          <cell r="B256">
            <v>1.8155324293790571</v>
          </cell>
          <cell r="C256">
            <v>0.89307305610843457</v>
          </cell>
          <cell r="D256">
            <v>1.0221710022175909</v>
          </cell>
          <cell r="E256">
            <v>0.96698973149942424</v>
          </cell>
          <cell r="F256">
            <v>4.0567916252118765</v>
          </cell>
          <cell r="G256">
            <v>1.9050696201928701</v>
          </cell>
          <cell r="H256">
            <v>0.41684115133586036</v>
          </cell>
          <cell r="I256">
            <v>2.5445726792020604</v>
          </cell>
          <cell r="J256">
            <v>1.126077808717862</v>
          </cell>
          <cell r="K256">
            <v>1.064459936445957</v>
          </cell>
          <cell r="L256">
            <v>2.0579959862749702</v>
          </cell>
          <cell r="M256">
            <v>1.2101217982071493</v>
          </cell>
          <cell r="N256">
            <v>1.2933332053326789</v>
          </cell>
          <cell r="O256">
            <v>1.3813659616349561</v>
          </cell>
          <cell r="P256">
            <v>0.69411830868680169</v>
          </cell>
          <cell r="Q256">
            <v>0.9046307800892267</v>
          </cell>
          <cell r="R256">
            <v>1.1441529122665639</v>
          </cell>
          <cell r="S256">
            <v>0.4386860444298708</v>
          </cell>
          <cell r="T256">
            <v>0.42751381047431236</v>
          </cell>
          <cell r="U256">
            <v>0.41779432305718167</v>
          </cell>
          <cell r="V256">
            <v>0.40887538512905908</v>
          </cell>
          <cell r="Z256">
            <v>1.2933332053326789</v>
          </cell>
          <cell r="AA256">
            <v>1.3813659616349561</v>
          </cell>
          <cell r="AB256">
            <v>0.69411830868680169</v>
          </cell>
          <cell r="AC256">
            <v>0.9046307800892267</v>
          </cell>
          <cell r="AD256">
            <v>1.1598836003370319</v>
          </cell>
          <cell r="AE256">
            <v>0.1352125162388691</v>
          </cell>
          <cell r="AF256">
            <v>0.13237554488583611</v>
          </cell>
          <cell r="AG256">
            <v>0.12941250725697756</v>
          </cell>
          <cell r="AH256">
            <v>0.12668546446500797</v>
          </cell>
        </row>
        <row r="257">
          <cell r="A257" t="str">
            <v>Outras despesas de capital</v>
          </cell>
          <cell r="B257">
            <v>135.44600000000037</v>
          </cell>
          <cell r="C257">
            <v>-21.900000000000091</v>
          </cell>
          <cell r="D257">
            <v>154.50800000000004</v>
          </cell>
          <cell r="E257">
            <v>146.92100000000005</v>
          </cell>
          <cell r="F257">
            <v>81.128999999999905</v>
          </cell>
          <cell r="G257">
            <v>183.16899999999987</v>
          </cell>
          <cell r="H257">
            <v>8.7170000000000982</v>
          </cell>
          <cell r="I257">
            <v>-12.03899999999885</v>
          </cell>
          <cell r="J257">
            <v>61.378999999999905</v>
          </cell>
          <cell r="K257">
            <v>-177.6869999999999</v>
          </cell>
          <cell r="L257">
            <v>141.00399999999991</v>
          </cell>
          <cell r="M257">
            <v>27.138999999999669</v>
          </cell>
          <cell r="N257">
            <v>50.713999999999942</v>
          </cell>
          <cell r="O257">
            <v>76.210999999999785</v>
          </cell>
          <cell r="P257">
            <v>144.5</v>
          </cell>
          <cell r="Q257">
            <v>-85.817999999999756</v>
          </cell>
          <cell r="R257">
            <v>11.865005595000184</v>
          </cell>
          <cell r="S257">
            <v>12.060495134323446</v>
          </cell>
          <cell r="T257">
            <v>12.236357158412602</v>
          </cell>
          <cell r="U257">
            <v>12.486863585310402</v>
          </cell>
          <cell r="V257">
            <v>12.742553519258308</v>
          </cell>
          <cell r="Z257">
            <v>50.713999999999942</v>
          </cell>
          <cell r="AA257">
            <v>76.210999999999785</v>
          </cell>
          <cell r="AB257">
            <v>144.5</v>
          </cell>
          <cell r="AC257">
            <v>-85.817999999999756</v>
          </cell>
          <cell r="AD257">
            <v>-87.266312066809405</v>
          </cell>
          <cell r="AE257">
            <v>-88.655769295713981</v>
          </cell>
          <cell r="AF257">
            <v>-89.965988012449714</v>
          </cell>
          <cell r="AG257">
            <v>-91.806245896873634</v>
          </cell>
          <cell r="AH257">
            <v>-93.684537026168471</v>
          </cell>
        </row>
        <row r="258">
          <cell r="A258" t="str">
            <v>Outras despesas de capital (% PIB)</v>
          </cell>
          <cell r="B258">
            <v>7.530620242145547E-2</v>
          </cell>
          <cell r="C258">
            <v>-1.2420739729235186E-2</v>
          </cell>
          <cell r="D258">
            <v>9.1675059889787969E-2</v>
          </cell>
          <cell r="E258">
            <v>8.6081992868238588E-2</v>
          </cell>
          <cell r="F258">
            <v>4.6844831503248585E-2</v>
          </cell>
          <cell r="G258">
            <v>0.10210504151537192</v>
          </cell>
          <cell r="H258">
            <v>4.6769851751159441E-3</v>
          </cell>
          <cell r="I258">
            <v>-6.1577685044853503E-3</v>
          </cell>
          <cell r="J258">
            <v>2.9941319423736346E-2</v>
          </cell>
          <cell r="K258">
            <v>-8.2841664871904475E-2</v>
          </cell>
          <cell r="L258">
            <v>7.0139831227958638E-2</v>
          </cell>
          <cell r="M258">
            <v>1.25356970475059E-2</v>
          </cell>
          <cell r="N258">
            <v>2.0788082376094641E-2</v>
          </cell>
          <cell r="O258">
            <v>2.8189481355673118E-2</v>
          </cell>
          <cell r="P258">
            <v>4.9864672283145062E-2</v>
          </cell>
          <cell r="Q258">
            <v>-2.7975115909796511E-2</v>
          </cell>
          <cell r="R258">
            <v>3.6980025950097417E-3</v>
          </cell>
          <cell r="S258">
            <v>3.6119988166117833E-3</v>
          </cell>
          <cell r="T258">
            <v>3.5200102604703298E-3</v>
          </cell>
          <cell r="U258">
            <v>3.4399831488387544E-3</v>
          </cell>
          <cell r="V258">
            <v>3.3665475024329816E-3</v>
          </cell>
          <cell r="Z258">
            <v>2.0788082376094641E-2</v>
          </cell>
          <cell r="AA258">
            <v>2.8189481355673118E-2</v>
          </cell>
          <cell r="AB258">
            <v>4.9864672283145062E-2</v>
          </cell>
          <cell r="AC258">
            <v>-2.7975115909796511E-2</v>
          </cell>
          <cell r="AD258">
            <v>-2.7213714866372696E-2</v>
          </cell>
          <cell r="AE258">
            <v>-2.6612664578615733E-2</v>
          </cell>
          <cell r="AF258">
            <v>-2.6054289219104756E-2</v>
          </cell>
          <cell r="AG258">
            <v>-2.5471101201540836E-2</v>
          </cell>
          <cell r="AH258">
            <v>-2.4934361729216967E-2</v>
          </cell>
        </row>
        <row r="259">
          <cell r="A259" t="str">
            <v>FBCF financiada por fundos nacionais</v>
          </cell>
          <cell r="O259">
            <v>4859.8767476100011</v>
          </cell>
          <cell r="P259">
            <v>6479.3495604999998</v>
          </cell>
          <cell r="Q259">
            <v>7089.5722334699994</v>
          </cell>
          <cell r="R259">
            <v>7731.6459459536663</v>
          </cell>
          <cell r="S259">
            <v>10342.19959715756</v>
          </cell>
          <cell r="T259">
            <v>10423.252286256931</v>
          </cell>
          <cell r="U259">
            <v>10849.799812816453</v>
          </cell>
          <cell r="V259">
            <v>11176.827074551657</v>
          </cell>
          <cell r="AA259">
            <v>4951.0205330210001</v>
          </cell>
          <cell r="AB259">
            <v>6479.3495604999998</v>
          </cell>
          <cell r="AC259">
            <v>8379.5426566699989</v>
          </cell>
          <cell r="AD259">
            <v>7426.7038390357829</v>
          </cell>
          <cell r="AE259">
            <v>12305.549458825357</v>
          </cell>
          <cell r="AF259">
            <v>10991.370138191611</v>
          </cell>
          <cell r="AG259">
            <v>11417.91766475113</v>
          </cell>
          <cell r="AH259">
            <v>11744.944926486334</v>
          </cell>
        </row>
        <row r="260">
          <cell r="A260" t="str">
            <v>FBCF financiada por fundos nacionais (% PIB)</v>
          </cell>
          <cell r="O260">
            <v>1.7976067098925606</v>
          </cell>
          <cell r="P260">
            <v>2.2359214009845814</v>
          </cell>
          <cell r="Q260">
            <v>2.3110723272763232</v>
          </cell>
          <cell r="R260">
            <v>2.4097457470968071</v>
          </cell>
          <cell r="S260">
            <v>3.0973863253576894</v>
          </cell>
          <cell r="T260">
            <v>2.9984377311078543</v>
          </cell>
          <cell r="U260">
            <v>2.9889914524469972</v>
          </cell>
          <cell r="V260">
            <v>2.9528868932035017</v>
          </cell>
          <cell r="AA260">
            <v>1.8313196389911006</v>
          </cell>
          <cell r="AB260">
            <v>2.2359214009845814</v>
          </cell>
          <cell r="AC260">
            <v>2.7315793550470646</v>
          </cell>
          <cell r="AD260">
            <v>2.3159933757460092</v>
          </cell>
          <cell r="AE260">
            <v>3.6938764480374942</v>
          </cell>
          <cell r="AF260">
            <v>3.1831177309470249</v>
          </cell>
          <cell r="AG260">
            <v>3.167833812237661</v>
          </cell>
          <cell r="AH260">
            <v>3.125944890351414</v>
          </cell>
        </row>
        <row r="261">
          <cell r="A261" t="str">
            <v>Cofinanciamento nacional dos Fundos da EU</v>
          </cell>
          <cell r="O261">
            <v>790.67353569975069</v>
          </cell>
          <cell r="P261">
            <v>482.78390376650623</v>
          </cell>
          <cell r="Q261">
            <v>622.19297840602553</v>
          </cell>
          <cell r="R261">
            <v>1072.8725742474776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AA261">
            <v>790.67353569975069</v>
          </cell>
          <cell r="AB261">
            <v>474.57179976650622</v>
          </cell>
          <cell r="AC261">
            <v>528.20790781257494</v>
          </cell>
          <cell r="AD261">
            <v>1032.8646207420254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</row>
        <row r="262">
          <cell r="A262" t="str">
            <v>Cofinanciamento nacional dos Fundos da EU (% PIB)</v>
          </cell>
          <cell r="O262">
            <v>0.29246010278086298</v>
          </cell>
          <cell r="P262">
            <v>0.16660111518957951</v>
          </cell>
          <cell r="Q262">
            <v>0.20282365808070801</v>
          </cell>
          <cell r="R262">
            <v>0.33438547769025795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AA262">
            <v>0.29246010278086298</v>
          </cell>
          <cell r="AB262">
            <v>0.16376724754449229</v>
          </cell>
          <cell r="AC262">
            <v>0.17218622486573903</v>
          </cell>
          <cell r="AD262">
            <v>0.32209546408834783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Componente cíclica do subsídio de desemprego</v>
          </cell>
          <cell r="O263">
            <v>120.63085672404343</v>
          </cell>
          <cell r="P263">
            <v>138.28152002865619</v>
          </cell>
          <cell r="Q263">
            <v>59.424751539199598</v>
          </cell>
          <cell r="R263">
            <v>52.925396634581773</v>
          </cell>
          <cell r="S263">
            <v>45.010369222545798</v>
          </cell>
          <cell r="T263">
            <v>-11.707302303422955</v>
          </cell>
          <cell r="U263">
            <v>0</v>
          </cell>
          <cell r="V263">
            <v>0</v>
          </cell>
          <cell r="AA263">
            <v>1047.4965532579367</v>
          </cell>
          <cell r="AB263">
            <v>1051.605821388807</v>
          </cell>
          <cell r="AC263">
            <v>1072.692579289379</v>
          </cell>
          <cell r="AD263">
            <v>1201.3244502005261</v>
          </cell>
          <cell r="AE263">
            <v>1319.5231027923437</v>
          </cell>
          <cell r="AF263">
            <v>1326.4716752176121</v>
          </cell>
          <cell r="AG263">
            <v>0</v>
          </cell>
          <cell r="AH263">
            <v>0</v>
          </cell>
        </row>
        <row r="264">
          <cell r="A264" t="str">
            <v>Componente cíclica do subsídio de desemprego (% PIB)</v>
          </cell>
          <cell r="O264">
            <v>4.4619822421189982E-2</v>
          </cell>
          <cell r="P264">
            <v>4.7718772865357029E-2</v>
          </cell>
          <cell r="Q264">
            <v>1.9371394255517239E-2</v>
          </cell>
          <cell r="R264">
            <v>1.6495420295382392E-2</v>
          </cell>
          <cell r="S264">
            <v>1.3480159691322387E-2</v>
          </cell>
          <cell r="T264">
            <v>-3.3678180276182543E-3</v>
          </cell>
          <cell r="U264">
            <v>0</v>
          </cell>
          <cell r="V264">
            <v>0</v>
          </cell>
          <cell r="AA264">
            <v>0.38745567645348528</v>
          </cell>
          <cell r="AB264">
            <v>0.36289259276540048</v>
          </cell>
          <cell r="AC264">
            <v>0.34967838030715187</v>
          </cell>
          <cell r="AD264">
            <v>0.37462911260338594</v>
          </cell>
          <cell r="AE264">
            <v>0.39609408164625465</v>
          </cell>
          <cell r="AF264">
            <v>0.38414824138375109</v>
          </cell>
          <cell r="AG264">
            <v>0</v>
          </cell>
          <cell r="AH264">
            <v>0</v>
          </cell>
        </row>
        <row r="265">
          <cell r="A265" t="str">
            <v>One-offs na despesa das AP</v>
          </cell>
          <cell r="O265">
            <v>1143.5320000000008</v>
          </cell>
          <cell r="P265">
            <v>0</v>
          </cell>
          <cell r="Q265">
            <v>217.56399999999999</v>
          </cell>
          <cell r="R265">
            <v>1199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AA265">
            <v>1260.5070000000007</v>
          </cell>
          <cell r="AB265">
            <v>0</v>
          </cell>
          <cell r="AC265">
            <v>376.08675747989997</v>
          </cell>
          <cell r="AD265">
            <v>100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</row>
        <row r="266">
          <cell r="A266" t="str">
            <v>One-offs na despesa das AP (% PIB)</v>
          </cell>
          <cell r="O266">
            <v>0.42297796897581363</v>
          </cell>
          <cell r="P266">
            <v>0</v>
          </cell>
          <cell r="Q266">
            <v>7.0921929173355339E-2</v>
          </cell>
          <cell r="R266">
            <v>0.37369599836386336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AA266">
            <v>0.46624553640807243</v>
          </cell>
          <cell r="AB266">
            <v>0</v>
          </cell>
          <cell r="AC266">
            <v>0.12259748109533901</v>
          </cell>
          <cell r="AD266">
            <v>3.1184673927251917E-2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Despesa líquida  - variação recomendada (%)</v>
          </cell>
          <cell r="P267">
            <v>11.8</v>
          </cell>
          <cell r="Q267">
            <v>5</v>
          </cell>
          <cell r="R267">
            <v>5.0999999999999996</v>
          </cell>
          <cell r="S267">
            <v>1.2</v>
          </cell>
          <cell r="T267">
            <v>3.3</v>
          </cell>
          <cell r="U267">
            <v>0</v>
          </cell>
          <cell r="V267">
            <v>0</v>
          </cell>
          <cell r="AB267">
            <v>11.8</v>
          </cell>
          <cell r="AC267">
            <v>5</v>
          </cell>
          <cell r="AD267">
            <v>5.0999999999999996</v>
          </cell>
          <cell r="AE267">
            <v>1.2</v>
          </cell>
          <cell r="AF267">
            <v>3.3</v>
          </cell>
          <cell r="AG267">
            <v>0</v>
          </cell>
          <cell r="AH267">
            <v>0</v>
          </cell>
        </row>
        <row r="268">
          <cell r="A268" t="str">
            <v>Despesa líquida - variação observada (%)</v>
          </cell>
          <cell r="P268">
            <v>11.783102816267785</v>
          </cell>
          <cell r="Q268">
            <v>5.9205098973728321</v>
          </cell>
          <cell r="R268">
            <v>5.1420027318944728</v>
          </cell>
          <cell r="S268">
            <v>8.4767850091916035</v>
          </cell>
          <cell r="T268">
            <v>3.6799430145693854</v>
          </cell>
          <cell r="U268">
            <v>0</v>
          </cell>
          <cell r="V268">
            <v>0</v>
          </cell>
          <cell r="AB268">
            <v>11.537994028836785</v>
          </cell>
          <cell r="AC268">
            <v>7.2129895660500196</v>
          </cell>
          <cell r="AD268">
            <v>5.3945798486522225</v>
          </cell>
          <cell r="AE268">
            <v>8.3939734508122967</v>
          </cell>
          <cell r="AF268">
            <v>2.5828760826256301</v>
          </cell>
          <cell r="AG268">
            <v>0</v>
          </cell>
          <cell r="AH268">
            <v>0</v>
          </cell>
        </row>
        <row r="269">
          <cell r="A269" t="str">
            <v>Despesa líquida  acumulada - variação recomendada (%)</v>
          </cell>
          <cell r="P269">
            <v>11.8</v>
          </cell>
          <cell r="Q269">
            <v>17.390000000000015</v>
          </cell>
          <cell r="R269">
            <v>23.376890000000007</v>
          </cell>
          <cell r="S269">
            <v>24.857412680000014</v>
          </cell>
          <cell r="T269">
            <v>28.977707298440002</v>
          </cell>
        </row>
        <row r="270">
          <cell r="A270" t="str">
            <v>Despesa líquida acumulada- variação observada (%)</v>
          </cell>
          <cell r="P270">
            <v>11.783102816267785</v>
          </cell>
          <cell r="Q270">
            <v>18.401232482095352</v>
          </cell>
          <cell r="R270">
            <v>24.48942709092141</v>
          </cell>
          <cell r="S270">
            <v>35.042128184593139</v>
          </cell>
        </row>
        <row r="271">
          <cell r="A271" t="str">
            <v>Despesa com defesa (COFOG)</v>
          </cell>
          <cell r="M271">
            <v>1783.2470000000001</v>
          </cell>
          <cell r="N271">
            <v>1841.0450000000001</v>
          </cell>
          <cell r="O271">
            <v>2075.4939999999997</v>
          </cell>
          <cell r="P271">
            <v>2525.7600000000002</v>
          </cell>
          <cell r="Q271">
            <v>2515.6122999999998</v>
          </cell>
          <cell r="R271">
            <v>3302</v>
          </cell>
          <cell r="Z271">
            <v>1841.0450000000001</v>
          </cell>
          <cell r="AA271">
            <v>2065.029</v>
          </cell>
          <cell r="AB271">
            <v>2541.4131366389379</v>
          </cell>
          <cell r="AC271">
            <v>3331.5008215399998</v>
          </cell>
          <cell r="AD271">
            <v>3877.9830381700003</v>
          </cell>
        </row>
        <row r="272">
          <cell r="A272" t="str">
            <v>Despesa com defesa (COFOG) (% PIB)</v>
          </cell>
          <cell r="M272">
            <v>0.82369446747757091</v>
          </cell>
          <cell r="N272">
            <v>0.75465936660679744</v>
          </cell>
          <cell r="O272">
            <v>0.76769888095959404</v>
          </cell>
          <cell r="P272">
            <v>0.87159996308564902</v>
          </cell>
          <cell r="Q272">
            <v>0.82004411285057055</v>
          </cell>
          <cell r="R272">
            <v>1.0291444425333418</v>
          </cell>
          <cell r="Z272">
            <v>0.75465936660679744</v>
          </cell>
          <cell r="AA272">
            <v>0.76382801031904202</v>
          </cell>
          <cell r="AB272">
            <v>0.87700161380332331</v>
          </cell>
          <cell r="AC272">
            <v>1.0860090148472863</v>
          </cell>
          <cell r="AD272">
            <v>1.209336365407452</v>
          </cell>
        </row>
        <row r="273">
          <cell r="A273" t="str">
            <v>Investimento em defesa (FBCF - COFOG)</v>
          </cell>
          <cell r="M273">
            <v>216.11599999999999</v>
          </cell>
          <cell r="N273">
            <v>238.71300000000002</v>
          </cell>
          <cell r="O273">
            <v>386.31099999999998</v>
          </cell>
          <cell r="P273">
            <v>654.59299999999996</v>
          </cell>
          <cell r="Q273">
            <v>546.6934</v>
          </cell>
          <cell r="R273">
            <v>1032</v>
          </cell>
          <cell r="Z273">
            <v>238.71300000000002</v>
          </cell>
          <cell r="AA273">
            <v>394.54</v>
          </cell>
          <cell r="AB273">
            <v>621.02316796188029</v>
          </cell>
          <cell r="AC273">
            <v>827.68934653999997</v>
          </cell>
          <cell r="AD273">
            <v>929.22041117000003</v>
          </cell>
        </row>
        <row r="274">
          <cell r="A274" t="str">
            <v>Investimento em defesa (FBCF - COFOG) (% PIB)</v>
          </cell>
          <cell r="M274">
            <v>9.9825516898883165E-2</v>
          </cell>
          <cell r="N274">
            <v>9.7850406362043535E-2</v>
          </cell>
          <cell r="O274">
            <v>0.14289153445029559</v>
          </cell>
          <cell r="P274">
            <v>0.22588972611654479</v>
          </cell>
          <cell r="Q274">
            <v>0.17821216099327472</v>
          </cell>
          <cell r="R274">
            <v>0.32164659742410923</v>
          </cell>
          <cell r="Z274">
            <v>9.7850406362043535E-2</v>
          </cell>
          <cell r="AA274">
            <v>0.14593533707820805</v>
          </cell>
          <cell r="AB274">
            <v>0.21430530623293889</v>
          </cell>
          <cell r="AC274">
            <v>0.26981175751893988</v>
          </cell>
          <cell r="AD274">
            <v>0.28977435528883411</v>
          </cell>
        </row>
        <row r="275">
          <cell r="A275" t="str">
            <v>Dívida Pública</v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</row>
        <row r="276">
          <cell r="A276" t="str">
            <v>Dívida Bruta (milhões)</v>
          </cell>
          <cell r="B276">
            <v>179652.87</v>
          </cell>
          <cell r="C276">
            <v>201044.43</v>
          </cell>
          <cell r="D276">
            <v>216746.71</v>
          </cell>
          <cell r="E276">
            <v>223313.34</v>
          </cell>
          <cell r="F276">
            <v>229391.31</v>
          </cell>
          <cell r="G276">
            <v>235046.05</v>
          </cell>
          <cell r="H276">
            <v>244494.73</v>
          </cell>
          <cell r="I276">
            <v>246398.6</v>
          </cell>
          <cell r="J276">
            <v>248277.24</v>
          </cell>
          <cell r="K276">
            <v>249043.62</v>
          </cell>
          <cell r="L276">
            <v>269577.67</v>
          </cell>
          <cell r="M276">
            <v>268188.5</v>
          </cell>
          <cell r="N276">
            <v>271357.62</v>
          </cell>
          <cell r="O276">
            <v>261889.1</v>
          </cell>
          <cell r="P276">
            <v>270901.94</v>
          </cell>
          <cell r="Q276">
            <v>275062.77</v>
          </cell>
          <cell r="R276">
            <v>280873.59865433851</v>
          </cell>
          <cell r="S276">
            <v>280891.27210112161</v>
          </cell>
          <cell r="T276">
            <v>280058.55668580858</v>
          </cell>
          <cell r="U276">
            <v>276824.7208124958</v>
          </cell>
          <cell r="V276">
            <v>15174.128267175871</v>
          </cell>
          <cell r="Z276">
            <v>271357.62</v>
          </cell>
          <cell r="AA276">
            <v>261889.1</v>
          </cell>
          <cell r="AB276">
            <v>270901.94</v>
          </cell>
          <cell r="AC276">
            <v>275062.77</v>
          </cell>
          <cell r="AD276">
            <v>280717.16906536248</v>
          </cell>
          <cell r="AE276">
            <v>279289.50527829863</v>
          </cell>
          <cell r="AF276">
            <v>274828.27989447798</v>
          </cell>
          <cell r="AG276">
            <v>267902.40221366746</v>
          </cell>
          <cell r="AH276">
            <v>15042.209076243429</v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>
            <v>156.42958897602512</v>
          </cell>
          <cell r="AP276">
            <v>1601.7668228229741</v>
          </cell>
          <cell r="AQ276">
            <v>5230.2767913306016</v>
          </cell>
          <cell r="AR276">
            <v>8922.3185988283367</v>
          </cell>
          <cell r="AS276">
            <v>131.91919093244178</v>
          </cell>
        </row>
        <row r="277">
          <cell r="A277" t="str">
            <v>Dívida Bruta (variação milhões)</v>
          </cell>
          <cell r="C277">
            <v>21391.559999999998</v>
          </cell>
          <cell r="D277">
            <v>15702.279999999999</v>
          </cell>
          <cell r="E277">
            <v>6566.6300000000047</v>
          </cell>
          <cell r="F277">
            <v>6077.9700000000012</v>
          </cell>
          <cell r="G277">
            <v>5654.7399999999907</v>
          </cell>
          <cell r="H277">
            <v>9448.6800000000221</v>
          </cell>
          <cell r="I277">
            <v>1903.8699999999953</v>
          </cell>
          <cell r="J277">
            <v>1878.6399999999849</v>
          </cell>
          <cell r="K277">
            <v>766.38000000000466</v>
          </cell>
          <cell r="L277">
            <v>20534.049999999988</v>
          </cell>
          <cell r="M277">
            <v>-1389.1699999999837</v>
          </cell>
          <cell r="N277">
            <v>3169.1199999999953</v>
          </cell>
          <cell r="O277">
            <v>-9468.5199999999895</v>
          </cell>
          <cell r="P277">
            <v>9012.8399999999965</v>
          </cell>
          <cell r="Q277">
            <v>4160.8300000000163</v>
          </cell>
          <cell r="R277">
            <v>5810.8286543384893</v>
          </cell>
          <cell r="S277">
            <v>17.673446783097461</v>
          </cell>
          <cell r="T277">
            <v>-832.71541531302501</v>
          </cell>
          <cell r="U277">
            <v>-3233.8358733127825</v>
          </cell>
          <cell r="V277">
            <v>-261650.59254531993</v>
          </cell>
          <cell r="Z277">
            <v>3169.1199999999953</v>
          </cell>
          <cell r="AA277">
            <v>-9468.5199999999895</v>
          </cell>
          <cell r="AB277">
            <v>9012.8399999999965</v>
          </cell>
          <cell r="AC277">
            <v>4160.8300000000163</v>
          </cell>
          <cell r="AD277">
            <v>5654.3990653624642</v>
          </cell>
          <cell r="AE277">
            <v>-1427.6637870638515</v>
          </cell>
          <cell r="AF277">
            <v>-4461.2253838206525</v>
          </cell>
          <cell r="AG277">
            <v>-6925.8776808105176</v>
          </cell>
          <cell r="AH277">
            <v>-252860.19313742404</v>
          </cell>
        </row>
        <row r="278">
          <cell r="A278" t="str">
            <v>Dívida Bruta (variação p.p.)</v>
          </cell>
          <cell r="B278">
            <v>0.12307690614758682</v>
          </cell>
          <cell r="C278">
            <v>0.14139125625215387</v>
          </cell>
          <cell r="D278">
            <v>0.14579718422535648</v>
          </cell>
          <cell r="E278">
            <v>2.2372865652969587E-2</v>
          </cell>
          <cell r="F278">
            <v>1.6124458581135315E-2</v>
          </cell>
          <cell r="G278">
            <v>-1.4300297292583197E-2</v>
          </cell>
          <cell r="H278">
            <v>1.5705864125232782E-3</v>
          </cell>
          <cell r="I278">
            <v>-5.1510486781604747E-2</v>
          </cell>
          <cell r="J278">
            <v>-4.9169604823535717E-2</v>
          </cell>
          <cell r="K278">
            <v>-5.00251787765853E-2</v>
          </cell>
          <cell r="L278">
            <v>0.1798670313253603</v>
          </cell>
          <cell r="M278">
            <v>-0.10218249894683273</v>
          </cell>
          <cell r="N278">
            <v>-0.12646472415802257</v>
          </cell>
          <cell r="O278">
            <v>-0.14362249196968069</v>
          </cell>
          <cell r="P278">
            <v>-3.3854639154759503</v>
          </cell>
          <cell r="Q278">
            <v>-3.8185010553419163</v>
          </cell>
          <cell r="R278">
            <v>-2.1247544492324244</v>
          </cell>
          <cell r="S278">
            <v>-3.4165804585344017E-2</v>
          </cell>
          <cell r="T278">
            <v>-3.5602257013355842E-2</v>
          </cell>
          <cell r="U278">
            <v>-4.3019930169217124E-2</v>
          </cell>
          <cell r="V278">
            <v>-261650.59254531993</v>
          </cell>
          <cell r="Z278">
            <v>-0.12646472415802257</v>
          </cell>
          <cell r="AA278">
            <v>-0.14362249196968069</v>
          </cell>
          <cell r="AB278">
            <v>-3.3854639154759503</v>
          </cell>
          <cell r="AC278">
            <v>-3.8185010553419163</v>
          </cell>
          <cell r="AD278">
            <v>-2.1247544492324133</v>
          </cell>
          <cell r="AE278">
            <v>-3.7036869681359552E-2</v>
          </cell>
          <cell r="AF278">
            <v>-4.2463533859906089E-2</v>
          </cell>
          <cell r="AG278">
            <v>-5.2627543583089853E-2</v>
          </cell>
          <cell r="AH278">
            <v>-252860.19313742404</v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>
            <v>-1.1102230246251565E-14</v>
          </cell>
          <cell r="AP278">
            <v>2.8710650960155348E-3</v>
          </cell>
          <cell r="AQ278">
            <v>6.8612768465502461E-3</v>
          </cell>
          <cell r="AR278">
            <v>9.6076134138727287E-3</v>
          </cell>
          <cell r="AS278">
            <v>-8790.3994078958931</v>
          </cell>
        </row>
        <row r="279">
          <cell r="A279" t="str">
            <v>Dívida Bruta (tvh)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-261650.54952538977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-252860.14050988047</v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>
            <v>-8790.4090155092999</v>
          </cell>
        </row>
        <row r="280">
          <cell r="A280" t="str">
            <v>Taxa de juro implicíta (juros em % do stock do ano anterior - % PIB)</v>
          </cell>
          <cell r="O280">
            <v>1.8466784139214523</v>
          </cell>
          <cell r="P280">
            <v>2.1141877718888664</v>
          </cell>
          <cell r="Q280">
            <v>2.0798564889012376</v>
          </cell>
          <cell r="R280">
            <v>2.1739682302841929</v>
          </cell>
          <cell r="S280">
            <v>2.091614715874238</v>
          </cell>
          <cell r="AA280">
            <v>-9468.5199999999895</v>
          </cell>
          <cell r="AB280">
            <v>9012.8399999999965</v>
          </cell>
        </row>
        <row r="281">
          <cell r="A281" t="str">
            <v>Cont. cresc. PIB real (bola de neve COM)</v>
          </cell>
          <cell r="O281">
            <v>-3.1115029632818607</v>
          </cell>
          <cell r="P281">
            <v>-2.0014189160218292</v>
          </cell>
          <cell r="Q281">
            <v>-1.6465061795698894</v>
          </cell>
          <cell r="R281">
            <v>-1.7107146336554326</v>
          </cell>
          <cell r="S281">
            <v>-1.6219357031205002</v>
          </cell>
        </row>
        <row r="282">
          <cell r="A282" t="str">
            <v>Cont. inflação (bola de neve COM)</v>
          </cell>
          <cell r="O282">
            <v>-7.515482503990266</v>
          </cell>
          <cell r="P282">
            <v>-4.3968610948183233</v>
          </cell>
          <cell r="Q282">
            <v>-3.4637689226224717</v>
          </cell>
          <cell r="R282">
            <v>-2.1815855461137499</v>
          </cell>
          <cell r="S282">
            <v>-1.7658888361920284</v>
          </cell>
        </row>
        <row r="283">
          <cell r="A283" t="str">
            <v>Cont. ADD (bola de neve COM)</v>
          </cell>
          <cell r="O283">
            <v>-2.6146095055819938</v>
          </cell>
          <cell r="P283">
            <v>3.6555414754957973</v>
          </cell>
          <cell r="Q283">
            <v>1.9628501239716907</v>
          </cell>
          <cell r="R283">
            <v>1.8066914528243259</v>
          </cell>
          <cell r="S283">
            <v>0.8256673212281489</v>
          </cell>
        </row>
        <row r="284">
          <cell r="A284" t="str">
            <v>Bola de neve (COM)</v>
          </cell>
          <cell r="O284">
            <v>-8.5728936287300801</v>
          </cell>
          <cell r="P284">
            <v>-4.3502778755141058</v>
          </cell>
          <cell r="Q284">
            <v>-3.1659422839158848</v>
          </cell>
          <cell r="R284">
            <v>-1.9430009510310855</v>
          </cell>
          <cell r="S284">
            <v>-1.5568096681222598</v>
          </cell>
          <cell r="T284">
            <v>1.0363353216832896</v>
          </cell>
          <cell r="U284">
            <v>0.98366597606129436</v>
          </cell>
          <cell r="V284">
            <v>0.73619362125322407</v>
          </cell>
          <cell r="AB284">
            <v>1.0645400109765086</v>
          </cell>
          <cell r="AC284">
            <v>1.4790744793209056</v>
          </cell>
          <cell r="AD284">
            <v>1.832450945655683</v>
          </cell>
          <cell r="AE284">
            <v>1.6127241360707538</v>
          </cell>
          <cell r="AF284">
            <v>1.0433004277740168</v>
          </cell>
          <cell r="AG284">
            <v>0.99064986778675557</v>
          </cell>
          <cell r="AH284">
            <v>0.73619362125322407</v>
          </cell>
        </row>
        <row r="285">
          <cell r="P285">
            <v>3.3068249169605672</v>
          </cell>
          <cell r="Q285">
            <v>2.717724257668686</v>
          </cell>
          <cell r="R285">
            <v>2.8941231893540609</v>
          </cell>
          <cell r="S285">
            <v>3.3627627343287161</v>
          </cell>
          <cell r="T285">
            <v>3.0175272576896948</v>
          </cell>
          <cell r="U285">
            <v>3.2520823147028692</v>
          </cell>
          <cell r="V285">
            <v>4.0234630894314378</v>
          </cell>
          <cell r="AB285">
            <v>3.3068249169605672</v>
          </cell>
          <cell r="AC285">
            <v>2.717724257668686</v>
          </cell>
          <cell r="AD285">
            <v>2.5233375784392806</v>
          </cell>
          <cell r="AE285">
            <v>2.8619694005380802</v>
          </cell>
          <cell r="AF285">
            <v>2.7393898624975885</v>
          </cell>
          <cell r="AG285">
            <v>2.9780641830809871</v>
          </cell>
          <cell r="AH285">
            <v>4.0234630894314378</v>
          </cell>
        </row>
        <row r="287">
          <cell r="P287">
            <v>1.0760685851746765</v>
          </cell>
          <cell r="Q287">
            <v>1.529805088730892</v>
          </cell>
          <cell r="R287">
            <v>1.8647406566100793</v>
          </cell>
          <cell r="S287">
            <v>1.6465188779718465</v>
          </cell>
          <cell r="T287">
            <v>1.0908942382076894</v>
          </cell>
          <cell r="U287">
            <v>1.0362349157179553</v>
          </cell>
          <cell r="AB287">
            <v>1.0760685851746765</v>
          </cell>
          <cell r="AC287">
            <v>1.529805088730892</v>
          </cell>
          <cell r="AD287">
            <v>1.8657797829856808</v>
          </cell>
          <cell r="AE287">
            <v>1.650310293574387</v>
          </cell>
          <cell r="AF287">
            <v>1.0982260293219188</v>
          </cell>
          <cell r="AG287">
            <v>1.0435920396092324</v>
          </cell>
        </row>
        <row r="288">
          <cell r="P288">
            <v>3.0472677374048462</v>
          </cell>
          <cell r="Q288">
            <v>2.5227375237471681</v>
          </cell>
          <cell r="R288">
            <v>2.6969203189936684</v>
          </cell>
          <cell r="S288">
            <v>3.1728059677726566</v>
          </cell>
          <cell r="T288">
            <v>2.8248681152279596</v>
          </cell>
          <cell r="U288">
            <v>3.0396442548666047</v>
          </cell>
          <cell r="AB288">
            <v>3.0472677374048462</v>
          </cell>
          <cell r="AC288">
            <v>2.5227375237471681</v>
          </cell>
          <cell r="AD288">
            <v>2.2922532588289877</v>
          </cell>
          <cell r="AE288">
            <v>2.6276429666368539</v>
          </cell>
          <cell r="AF288">
            <v>2.5189974646728039</v>
          </cell>
          <cell r="AG288">
            <v>2.7378297629610171</v>
          </cell>
        </row>
        <row r="290">
          <cell r="P290">
            <v>5.4263464606887819</v>
          </cell>
          <cell r="Q290">
            <v>4.6957473726467764</v>
          </cell>
          <cell r="R290">
            <v>3.807741607641165</v>
          </cell>
          <cell r="S290">
            <v>3.2033285460941063</v>
          </cell>
          <cell r="T290">
            <v>5.4558916524399814E-2</v>
          </cell>
          <cell r="U290">
            <v>5.2568939656660985E-2</v>
          </cell>
          <cell r="AB290">
            <v>1.1528574198167885E-2</v>
          </cell>
          <cell r="AC290">
            <v>5.0730609409986416E-2</v>
          </cell>
          <cell r="AD290">
            <v>3.3328837329997807E-2</v>
          </cell>
          <cell r="AE290">
            <v>3.7586157503633144E-2</v>
          </cell>
          <cell r="AF290">
            <v>5.4925601547902048E-2</v>
          </cell>
          <cell r="AG290">
            <v>5.2942171822476847E-2</v>
          </cell>
        </row>
        <row r="291">
          <cell r="P291">
            <v>-0.259557179555721</v>
          </cell>
          <cell r="Q291">
            <v>-0.19498673392151789</v>
          </cell>
          <cell r="R291">
            <v>-0.19720287036039252</v>
          </cell>
          <cell r="S291">
            <v>-0.18995676655605953</v>
          </cell>
          <cell r="T291">
            <v>-0.19265914246173521</v>
          </cell>
          <cell r="U291">
            <v>-0.21243805983626451</v>
          </cell>
          <cell r="AB291">
            <v>-0.259557179555721</v>
          </cell>
          <cell r="AC291">
            <v>-0.19498673392151789</v>
          </cell>
          <cell r="AD291">
            <v>-0.23108431961029297</v>
          </cell>
          <cell r="AE291">
            <v>-0.23432643390122632</v>
          </cell>
          <cell r="AF291">
            <v>-0.22039239782478459</v>
          </cell>
          <cell r="AG291">
            <v>-0.24023442011996998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drawing" Target="../drawings/drawing15.xml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A24D-ED9D-4D08-8BAC-E86605587495}">
  <sheetPr codeName="Folha19">
    <tabColor rgb="FFFFFF00"/>
  </sheetPr>
  <dimension ref="B1:L30"/>
  <sheetViews>
    <sheetView workbookViewId="0">
      <selection activeCell="F13" sqref="F13"/>
    </sheetView>
  </sheetViews>
  <sheetFormatPr defaultRowHeight="15"/>
  <cols>
    <col min="1" max="3" width="9.140625" style="79"/>
    <col min="4" max="4" width="15.42578125" style="79" customWidth="1"/>
    <col min="5" max="7" width="9.140625" style="79"/>
    <col min="10" max="16384" width="9.140625" style="79"/>
  </cols>
  <sheetData>
    <row r="1" spans="2:12">
      <c r="D1" s="80"/>
      <c r="F1" s="86" t="s">
        <v>239</v>
      </c>
      <c r="G1" s="86"/>
    </row>
    <row r="2" spans="2:12">
      <c r="B2" t="s">
        <v>232</v>
      </c>
      <c r="C2" s="79" t="s">
        <v>192</v>
      </c>
      <c r="D2" s="81"/>
      <c r="E2" s="79" t="s">
        <v>198</v>
      </c>
      <c r="F2">
        <v>207</v>
      </c>
      <c r="G2" s="81"/>
      <c r="I2" t="s">
        <v>198</v>
      </c>
      <c r="J2" s="79">
        <f>VLOOKUP(I2,$E$2:$F$17,2,0)</f>
        <v>207</v>
      </c>
      <c r="L2" t="s">
        <v>217</v>
      </c>
    </row>
    <row r="3" spans="2:12">
      <c r="B3" t="s">
        <v>233</v>
      </c>
      <c r="C3" s="79" t="s">
        <v>234</v>
      </c>
      <c r="D3" s="81"/>
      <c r="E3" s="79" t="s">
        <v>203</v>
      </c>
      <c r="F3">
        <v>127</v>
      </c>
      <c r="G3" s="81"/>
      <c r="I3" t="s">
        <v>203</v>
      </c>
      <c r="J3" s="79">
        <f t="shared" ref="J3:J17" si="0">VLOOKUP(I3,$E$2:$F$17,2,0)</f>
        <v>127</v>
      </c>
      <c r="L3" t="s">
        <v>218</v>
      </c>
    </row>
    <row r="4" spans="2:12">
      <c r="B4" s="81" t="s">
        <v>121</v>
      </c>
      <c r="C4" s="79" t="s">
        <v>29</v>
      </c>
      <c r="D4" s="81"/>
      <c r="E4" s="79" t="s">
        <v>204</v>
      </c>
      <c r="F4">
        <v>131</v>
      </c>
      <c r="G4" s="81"/>
      <c r="I4" t="s">
        <v>204</v>
      </c>
      <c r="J4" s="79">
        <f t="shared" si="0"/>
        <v>131</v>
      </c>
      <c r="L4" t="s">
        <v>219</v>
      </c>
    </row>
    <row r="5" spans="2:12">
      <c r="B5" s="81" t="s">
        <v>122</v>
      </c>
      <c r="C5" s="79" t="s">
        <v>30</v>
      </c>
      <c r="D5" s="81"/>
      <c r="E5" s="79" t="s">
        <v>205</v>
      </c>
      <c r="F5">
        <v>135</v>
      </c>
      <c r="G5" s="81"/>
      <c r="I5" t="s">
        <v>205</v>
      </c>
      <c r="J5" s="79">
        <f t="shared" si="0"/>
        <v>135</v>
      </c>
      <c r="L5" t="s">
        <v>220</v>
      </c>
    </row>
    <row r="6" spans="2:12">
      <c r="B6" t="s">
        <v>123</v>
      </c>
      <c r="C6" s="79" t="s">
        <v>31</v>
      </c>
      <c r="D6" s="81"/>
      <c r="E6" s="79" t="s">
        <v>199</v>
      </c>
      <c r="F6">
        <v>149</v>
      </c>
      <c r="G6" s="81"/>
      <c r="I6" t="s">
        <v>199</v>
      </c>
      <c r="J6" s="79">
        <f t="shared" si="0"/>
        <v>149</v>
      </c>
      <c r="L6" t="s">
        <v>221</v>
      </c>
    </row>
    <row r="7" spans="2:12">
      <c r="B7" s="81" t="s">
        <v>124</v>
      </c>
      <c r="C7" s="79" t="s">
        <v>32</v>
      </c>
      <c r="D7" s="81"/>
      <c r="E7" s="79" t="s">
        <v>208</v>
      </c>
      <c r="F7">
        <v>247</v>
      </c>
      <c r="G7" s="81"/>
      <c r="I7" t="s">
        <v>208</v>
      </c>
      <c r="J7" s="79">
        <v>247</v>
      </c>
      <c r="L7" t="s">
        <v>222</v>
      </c>
    </row>
    <row r="8" spans="2:12">
      <c r="B8" s="81" t="s">
        <v>125</v>
      </c>
      <c r="C8" s="79" t="s">
        <v>33</v>
      </c>
      <c r="D8" s="81"/>
      <c r="E8" s="79" t="s">
        <v>209</v>
      </c>
      <c r="F8">
        <v>143</v>
      </c>
      <c r="G8" s="81"/>
      <c r="I8" t="s">
        <v>209</v>
      </c>
      <c r="J8" s="79">
        <f t="shared" si="0"/>
        <v>143</v>
      </c>
      <c r="L8" t="s">
        <v>223</v>
      </c>
    </row>
    <row r="9" spans="2:12">
      <c r="B9" s="81" t="s">
        <v>126</v>
      </c>
      <c r="C9" s="79" t="s">
        <v>34</v>
      </c>
      <c r="D9" s="81"/>
      <c r="E9" s="79" t="s">
        <v>206</v>
      </c>
      <c r="F9">
        <v>139</v>
      </c>
      <c r="G9" s="81">
        <v>140</v>
      </c>
      <c r="I9" t="s">
        <v>206</v>
      </c>
      <c r="J9" s="79">
        <f t="shared" si="0"/>
        <v>139</v>
      </c>
      <c r="L9" t="s">
        <v>224</v>
      </c>
    </row>
    <row r="10" spans="2:12">
      <c r="B10" s="81" t="s">
        <v>127</v>
      </c>
      <c r="C10" s="79" t="s">
        <v>35</v>
      </c>
      <c r="D10" s="81"/>
      <c r="E10" s="79" t="s">
        <v>207</v>
      </c>
      <c r="F10">
        <v>140</v>
      </c>
      <c r="G10" s="81"/>
      <c r="I10" t="s">
        <v>207</v>
      </c>
      <c r="J10" s="79">
        <f t="shared" si="0"/>
        <v>140</v>
      </c>
      <c r="L10" t="s">
        <v>225</v>
      </c>
    </row>
    <row r="11" spans="2:12">
      <c r="B11" s="81" t="s">
        <v>64</v>
      </c>
      <c r="C11" s="79" t="s">
        <v>150</v>
      </c>
      <c r="D11" s="81"/>
      <c r="E11" s="79" t="s">
        <v>211</v>
      </c>
      <c r="F11">
        <v>139</v>
      </c>
      <c r="G11" s="81"/>
      <c r="I11" t="s">
        <v>211</v>
      </c>
      <c r="J11" s="79">
        <f t="shared" si="0"/>
        <v>139</v>
      </c>
      <c r="L11" t="s">
        <v>226</v>
      </c>
    </row>
    <row r="12" spans="2:12">
      <c r="B12" s="81" t="s">
        <v>128</v>
      </c>
      <c r="C12" s="79" t="s">
        <v>36</v>
      </c>
      <c r="D12" s="81"/>
      <c r="E12" s="79" t="s">
        <v>201</v>
      </c>
      <c r="F12">
        <v>146</v>
      </c>
      <c r="G12" s="81"/>
      <c r="I12" t="s">
        <v>201</v>
      </c>
      <c r="J12" s="79">
        <f t="shared" si="0"/>
        <v>146</v>
      </c>
      <c r="L12" t="s">
        <v>227</v>
      </c>
    </row>
    <row r="13" spans="2:12">
      <c r="B13" s="81" t="s">
        <v>129</v>
      </c>
      <c r="C13" s="79" t="s">
        <v>37</v>
      </c>
      <c r="D13" s="81"/>
      <c r="E13" s="79" t="s">
        <v>210</v>
      </c>
      <c r="F13">
        <v>150</v>
      </c>
      <c r="G13" s="81"/>
      <c r="I13" t="s">
        <v>210</v>
      </c>
      <c r="J13" s="79">
        <f t="shared" si="0"/>
        <v>150</v>
      </c>
      <c r="L13" t="s">
        <v>228</v>
      </c>
    </row>
    <row r="14" spans="2:12">
      <c r="B14" s="81" t="s">
        <v>147</v>
      </c>
      <c r="C14" s="79" t="s">
        <v>145</v>
      </c>
      <c r="D14" s="81"/>
      <c r="E14" s="79" t="s">
        <v>200</v>
      </c>
      <c r="F14">
        <v>153</v>
      </c>
      <c r="G14" s="81"/>
      <c r="I14" t="s">
        <v>200</v>
      </c>
      <c r="J14" s="79">
        <f t="shared" si="0"/>
        <v>153</v>
      </c>
      <c r="L14" t="s">
        <v>229</v>
      </c>
    </row>
    <row r="15" spans="2:12">
      <c r="B15" s="81" t="s">
        <v>130</v>
      </c>
      <c r="C15" s="79" t="s">
        <v>38</v>
      </c>
      <c r="D15" s="81"/>
      <c r="E15" s="79" t="s">
        <v>202</v>
      </c>
      <c r="F15">
        <v>156</v>
      </c>
      <c r="G15" s="81"/>
      <c r="I15" t="s">
        <v>202</v>
      </c>
      <c r="J15" s="79">
        <f t="shared" si="0"/>
        <v>156</v>
      </c>
      <c r="L15" t="s">
        <v>230</v>
      </c>
    </row>
    <row r="16" spans="2:12">
      <c r="B16" s="81" t="s">
        <v>131</v>
      </c>
      <c r="C16" s="79" t="s">
        <v>39</v>
      </c>
      <c r="D16" s="81"/>
      <c r="E16" s="79" t="s">
        <v>196</v>
      </c>
      <c r="F16">
        <v>154</v>
      </c>
      <c r="G16" s="81"/>
      <c r="I16" t="s">
        <v>196</v>
      </c>
      <c r="J16" s="79">
        <f t="shared" si="0"/>
        <v>154</v>
      </c>
      <c r="L16" t="s">
        <v>231</v>
      </c>
    </row>
    <row r="17" spans="2:12">
      <c r="B17" s="81" t="s">
        <v>132</v>
      </c>
      <c r="C17" s="79" t="s">
        <v>40</v>
      </c>
      <c r="E17" s="79" t="s">
        <v>197</v>
      </c>
      <c r="F17">
        <v>159</v>
      </c>
      <c r="I17" s="82" t="s">
        <v>197</v>
      </c>
      <c r="J17" s="79">
        <f t="shared" si="0"/>
        <v>159</v>
      </c>
      <c r="L17" s="82" t="s">
        <v>240</v>
      </c>
    </row>
    <row r="18" spans="2:12">
      <c r="B18" s="81" t="s">
        <v>133</v>
      </c>
      <c r="C18" s="79" t="s">
        <v>41</v>
      </c>
    </row>
    <row r="19" spans="2:12" ht="25.5">
      <c r="B19" s="81" t="s">
        <v>134</v>
      </c>
      <c r="C19" s="79" t="s">
        <v>42</v>
      </c>
    </row>
    <row r="20" spans="2:12">
      <c r="B20" s="81" t="s">
        <v>135</v>
      </c>
      <c r="C20" s="79" t="s">
        <v>43</v>
      </c>
    </row>
    <row r="21" spans="2:12">
      <c r="B21" s="81" t="s">
        <v>21</v>
      </c>
      <c r="C21" s="79" t="s">
        <v>44</v>
      </c>
    </row>
    <row r="22" spans="2:12" ht="25.5">
      <c r="B22" s="81" t="s">
        <v>136</v>
      </c>
      <c r="C22" s="79" t="s">
        <v>45</v>
      </c>
    </row>
    <row r="23" spans="2:12">
      <c r="B23" s="81" t="s">
        <v>137</v>
      </c>
      <c r="C23" s="79" t="s">
        <v>46</v>
      </c>
    </row>
    <row r="24" spans="2:12">
      <c r="B24" s="81" t="s">
        <v>138</v>
      </c>
      <c r="C24" s="79" t="s">
        <v>47</v>
      </c>
    </row>
    <row r="25" spans="2:12">
      <c r="B25" s="81" t="s">
        <v>7</v>
      </c>
      <c r="C25" s="79" t="s">
        <v>48</v>
      </c>
    </row>
    <row r="26" spans="2:12">
      <c r="B26" s="81" t="s">
        <v>139</v>
      </c>
      <c r="C26" s="79" t="s">
        <v>49</v>
      </c>
    </row>
    <row r="27" spans="2:12">
      <c r="B27" s="81" t="s">
        <v>140</v>
      </c>
      <c r="C27" s="79" t="s">
        <v>50</v>
      </c>
    </row>
    <row r="28" spans="2:12">
      <c r="B28" s="81" t="s">
        <v>141</v>
      </c>
      <c r="C28" s="79" t="s">
        <v>51</v>
      </c>
    </row>
    <row r="29" spans="2:12">
      <c r="B29" s="81" t="s">
        <v>142</v>
      </c>
      <c r="C29" s="79" t="s">
        <v>52</v>
      </c>
    </row>
    <row r="30" spans="2:12">
      <c r="B30" s="81" t="s">
        <v>143</v>
      </c>
      <c r="C30" s="79" t="s">
        <v>53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45.046410000000002</v>
      </c>
      <c r="D5" s="23">
        <v>44.08128</v>
      </c>
      <c r="E5" s="23">
        <v>43.745690000000003</v>
      </c>
      <c r="F5" s="23">
        <v>42.976399999999998</v>
      </c>
      <c r="G5" s="23">
        <v>42.720999999999997</v>
      </c>
      <c r="H5" s="23">
        <v>42.583019999999998</v>
      </c>
      <c r="I5" s="23">
        <v>48.102510000000002</v>
      </c>
      <c r="J5" s="23">
        <v>46.055759999999999</v>
      </c>
      <c r="K5" s="23">
        <v>43.889569999999999</v>
      </c>
      <c r="L5" s="23">
        <v>43.485289999999999</v>
      </c>
      <c r="M5" s="23">
        <v>43.962629999999997</v>
      </c>
      <c r="N5" s="23">
        <v>44.207180000000001</v>
      </c>
      <c r="O5" s="23">
        <v>44.796430000000001</v>
      </c>
      <c r="P5" s="23">
        <v>44.821779999999997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45.486170000000001</v>
      </c>
      <c r="D6" s="56">
        <v>44.551049999999996</v>
      </c>
      <c r="E6" s="56">
        <v>44.171590000000002</v>
      </c>
      <c r="F6" s="56">
        <v>43.428159999999998</v>
      </c>
      <c r="G6" s="56">
        <v>43.184759999999997</v>
      </c>
      <c r="H6" s="56">
        <v>43.05847</v>
      </c>
      <c r="I6" s="56">
        <v>48.851700000000001</v>
      </c>
      <c r="J6" s="56">
        <v>46.857840000000003</v>
      </c>
      <c r="K6" s="56">
        <v>44.622010000000003</v>
      </c>
      <c r="L6" s="56">
        <v>43.94782</v>
      </c>
      <c r="M6" s="56">
        <v>44.359180000000002</v>
      </c>
      <c r="N6" s="56">
        <v>44.637810000000002</v>
      </c>
      <c r="O6" s="56">
        <v>45.293810000000001</v>
      </c>
      <c r="P6" s="56">
        <v>45.42154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51.23809</v>
      </c>
      <c r="D7" s="28">
        <v>50.316630000000004</v>
      </c>
      <c r="E7" s="28">
        <v>50.019869999999997</v>
      </c>
      <c r="F7" s="28">
        <v>49.002899999999997</v>
      </c>
      <c r="G7" s="28">
        <v>48.900019999999998</v>
      </c>
      <c r="H7" s="28">
        <v>48.397849999999998</v>
      </c>
      <c r="I7" s="28">
        <v>54.740900000000003</v>
      </c>
      <c r="J7" s="28">
        <v>51.123040000000003</v>
      </c>
      <c r="K7" s="28">
        <v>48.797069999999998</v>
      </c>
      <c r="L7" s="28">
        <v>48.969700000000003</v>
      </c>
      <c r="M7" s="28">
        <v>49.927930000000003</v>
      </c>
      <c r="N7" s="28">
        <v>50.08081</v>
      </c>
      <c r="O7" s="28">
        <v>50.271149999999999</v>
      </c>
      <c r="P7" s="28">
        <v>50.402079999999998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34.111870000000003</v>
      </c>
      <c r="D8" s="56">
        <v>33.213009999999997</v>
      </c>
      <c r="E8" s="56">
        <v>30.74682</v>
      </c>
      <c r="F8" s="56">
        <v>31.387609999999999</v>
      </c>
      <c r="G8" s="56">
        <v>33.000900000000001</v>
      </c>
      <c r="H8" s="56">
        <v>31.944420000000001</v>
      </c>
      <c r="I8" s="56">
        <v>36.579090000000001</v>
      </c>
      <c r="J8" s="56">
        <v>38.348880000000001</v>
      </c>
      <c r="K8" s="56">
        <v>37.612430000000003</v>
      </c>
      <c r="L8" s="56">
        <v>34.742730000000002</v>
      </c>
      <c r="M8" s="56">
        <v>35.135129999999997</v>
      </c>
      <c r="N8" s="56">
        <v>36.514420000000001</v>
      </c>
      <c r="O8" s="56">
        <v>38.232039999999998</v>
      </c>
      <c r="P8" s="56">
        <v>38.124760000000002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36.93459</v>
      </c>
      <c r="D9" s="32">
        <v>35.760590000000001</v>
      </c>
      <c r="E9" s="32">
        <v>35.447130000000001</v>
      </c>
      <c r="F9" s="32">
        <v>34.496940000000002</v>
      </c>
      <c r="G9" s="32">
        <v>35.268450000000001</v>
      </c>
      <c r="H9" s="32">
        <v>35.360250000000001</v>
      </c>
      <c r="I9" s="32">
        <v>40.276319999999998</v>
      </c>
      <c r="J9" s="32">
        <v>39.655799999999999</v>
      </c>
      <c r="K9" s="32">
        <v>37.730739999999997</v>
      </c>
      <c r="L9" s="32">
        <v>38.55735</v>
      </c>
      <c r="M9" s="32">
        <v>37.949069999999999</v>
      </c>
      <c r="N9" s="32">
        <v>37.454729999999998</v>
      </c>
      <c r="O9" s="32">
        <v>37.617269999999998</v>
      </c>
      <c r="P9" s="32">
        <v>37.176839999999999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50.754719999999999</v>
      </c>
      <c r="D10" s="56">
        <v>50.14087</v>
      </c>
      <c r="E10" s="56">
        <v>48.441650000000003</v>
      </c>
      <c r="F10" s="56">
        <v>47.111890000000002</v>
      </c>
      <c r="G10" s="56">
        <v>46.904000000000003</v>
      </c>
      <c r="H10" s="56">
        <v>46.495480000000001</v>
      </c>
      <c r="I10" s="56">
        <v>49.349429999999998</v>
      </c>
      <c r="J10" s="56">
        <v>46.258459999999999</v>
      </c>
      <c r="K10" s="56">
        <v>41.41686</v>
      </c>
      <c r="L10" s="56">
        <v>43.128309999999999</v>
      </c>
      <c r="M10" s="56">
        <v>42.964280000000002</v>
      </c>
      <c r="N10" s="56">
        <v>43.486109999999996</v>
      </c>
      <c r="O10" s="56">
        <v>44.470239999999997</v>
      </c>
      <c r="P10" s="56">
        <v>44.577359999999999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41.302709999999998</v>
      </c>
      <c r="D11" s="32">
        <v>41.350619999999999</v>
      </c>
      <c r="E11" s="32">
        <v>41.425849999999997</v>
      </c>
      <c r="F11" s="32">
        <v>41.044640000000001</v>
      </c>
      <c r="G11" s="32">
        <v>41.082520000000002</v>
      </c>
      <c r="H11" s="32">
        <v>41.885829999999999</v>
      </c>
      <c r="I11" s="32">
        <v>47.039949999999997</v>
      </c>
      <c r="J11" s="32">
        <v>46.439300000000003</v>
      </c>
      <c r="K11" s="32">
        <v>43.799379999999999</v>
      </c>
      <c r="L11" s="32">
        <v>43.547289999999997</v>
      </c>
      <c r="M11" s="32">
        <v>44.452559999999998</v>
      </c>
      <c r="N11" s="32">
        <v>45.566290000000002</v>
      </c>
      <c r="O11" s="32">
        <v>46.648229999999998</v>
      </c>
      <c r="P11" s="32">
        <v>46.819319999999998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31.70693</v>
      </c>
      <c r="D12" s="56">
        <v>33.371760000000002</v>
      </c>
      <c r="E12" s="56">
        <v>33.805549999999997</v>
      </c>
      <c r="F12" s="56">
        <v>32.800870000000003</v>
      </c>
      <c r="G12" s="56">
        <v>33.219769999999997</v>
      </c>
      <c r="H12" s="56">
        <v>33.691980000000001</v>
      </c>
      <c r="I12" s="56">
        <v>38.209519999999998</v>
      </c>
      <c r="J12" s="56">
        <v>35.649349999999998</v>
      </c>
      <c r="K12" s="56">
        <v>33.736350000000002</v>
      </c>
      <c r="L12" s="56">
        <v>35.894599999999997</v>
      </c>
      <c r="M12" s="56">
        <v>36.65381</v>
      </c>
      <c r="N12" s="56">
        <v>37.140079999999998</v>
      </c>
      <c r="O12" s="56">
        <v>37.747489999999999</v>
      </c>
      <c r="P12" s="56">
        <v>37.229430000000001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33.832619999999999</v>
      </c>
      <c r="D13" s="32">
        <v>25.072890000000001</v>
      </c>
      <c r="E13" s="32">
        <v>25.026499999999999</v>
      </c>
      <c r="F13" s="32">
        <v>22.992840000000001</v>
      </c>
      <c r="G13" s="32">
        <v>22.147099999999998</v>
      </c>
      <c r="H13" s="32">
        <v>21.206689999999998</v>
      </c>
      <c r="I13" s="32">
        <v>23.997959999999999</v>
      </c>
      <c r="J13" s="32">
        <v>21.285240000000002</v>
      </c>
      <c r="K13" s="32">
        <v>18.245750000000001</v>
      </c>
      <c r="L13" s="32">
        <v>19.463329999999999</v>
      </c>
      <c r="M13" s="32">
        <v>19.30452</v>
      </c>
      <c r="N13" s="32">
        <v>17.456849999999999</v>
      </c>
      <c r="O13" s="32">
        <v>18.78622</v>
      </c>
      <c r="P13" s="32">
        <v>18.959980000000002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46.761029999999998</v>
      </c>
      <c r="D14" s="56">
        <v>46.425449999999998</v>
      </c>
      <c r="E14" s="56">
        <v>46.365630000000003</v>
      </c>
      <c r="F14" s="56">
        <v>45.134569999999997</v>
      </c>
      <c r="G14" s="56">
        <v>44.46237</v>
      </c>
      <c r="H14" s="56">
        <v>43.828960000000002</v>
      </c>
      <c r="I14" s="56">
        <v>51.115099999999998</v>
      </c>
      <c r="J14" s="56">
        <v>49.25976</v>
      </c>
      <c r="K14" s="56">
        <v>47.048679999999997</v>
      </c>
      <c r="L14" s="56">
        <v>43.175359999999998</v>
      </c>
      <c r="M14" s="56">
        <v>41.495170000000002</v>
      </c>
      <c r="N14" s="56">
        <v>40.98021</v>
      </c>
      <c r="O14" s="56">
        <v>41.719569999999997</v>
      </c>
      <c r="P14" s="56">
        <v>40.494900000000001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41.810809999999996</v>
      </c>
      <c r="D15" s="32">
        <v>40.327489999999997</v>
      </c>
      <c r="E15" s="32">
        <v>39.403120000000001</v>
      </c>
      <c r="F15" s="32">
        <v>38.323059999999998</v>
      </c>
      <c r="G15" s="32">
        <v>38.42698</v>
      </c>
      <c r="H15" s="32">
        <v>39.04739</v>
      </c>
      <c r="I15" s="32">
        <v>47.447609999999997</v>
      </c>
      <c r="J15" s="32">
        <v>44.596809999999998</v>
      </c>
      <c r="K15" s="32">
        <v>42.42239</v>
      </c>
      <c r="L15" s="32">
        <v>41.591819999999998</v>
      </c>
      <c r="M15" s="32">
        <v>41.132950000000001</v>
      </c>
      <c r="N15" s="32">
        <v>41.319400000000002</v>
      </c>
      <c r="O15" s="32">
        <v>41.510460000000002</v>
      </c>
      <c r="P15" s="32">
        <v>41.566180000000003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52.804780000000001</v>
      </c>
      <c r="D16" s="56">
        <v>52.238309999999998</v>
      </c>
      <c r="E16" s="56">
        <v>52.097020000000001</v>
      </c>
      <c r="F16" s="56">
        <v>51.916330000000002</v>
      </c>
      <c r="G16" s="56">
        <v>51.227049999999998</v>
      </c>
      <c r="H16" s="56">
        <v>49.869390000000003</v>
      </c>
      <c r="I16" s="56">
        <v>55.963850000000001</v>
      </c>
      <c r="J16" s="56">
        <v>53.649819999999998</v>
      </c>
      <c r="K16" s="56">
        <v>52.46902</v>
      </c>
      <c r="L16" s="56">
        <v>50.966619999999999</v>
      </c>
      <c r="M16" s="56">
        <v>51.03172</v>
      </c>
      <c r="N16" s="56">
        <v>51.269559999999998</v>
      </c>
      <c r="O16" s="56">
        <v>51.660380000000004</v>
      </c>
      <c r="P16" s="56">
        <v>52.07761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43.613840000000003</v>
      </c>
      <c r="D17" s="32">
        <v>42.991880000000002</v>
      </c>
      <c r="E17" s="32">
        <v>41.392870000000002</v>
      </c>
      <c r="F17" s="32">
        <v>40.617510000000003</v>
      </c>
      <c r="G17" s="32">
        <v>40.142330000000001</v>
      </c>
      <c r="H17" s="32">
        <v>40.455309999999997</v>
      </c>
      <c r="I17" s="32">
        <v>46.689839999999997</v>
      </c>
      <c r="J17" s="32">
        <v>42.111930000000001</v>
      </c>
      <c r="K17" s="32">
        <v>38.734990000000003</v>
      </c>
      <c r="L17" s="32">
        <v>38.926670000000001</v>
      </c>
      <c r="M17" s="32">
        <v>41.028469999999999</v>
      </c>
      <c r="N17" s="32">
        <v>42.222810000000003</v>
      </c>
      <c r="O17" s="32">
        <v>42.39676</v>
      </c>
      <c r="P17" s="32">
        <v>42.610909999999997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47.184600000000003</v>
      </c>
      <c r="D18" s="56">
        <v>46.204009999999997</v>
      </c>
      <c r="E18" s="56">
        <v>45.735930000000003</v>
      </c>
      <c r="F18" s="56">
        <v>44.975879999999997</v>
      </c>
      <c r="G18" s="56">
        <v>45.09422</v>
      </c>
      <c r="H18" s="56">
        <v>45.022449999999999</v>
      </c>
      <c r="I18" s="56">
        <v>51.388860000000001</v>
      </c>
      <c r="J18" s="56">
        <v>48.135440000000003</v>
      </c>
      <c r="K18" s="56">
        <v>46.813110000000002</v>
      </c>
      <c r="L18" s="56">
        <v>44.498629999999999</v>
      </c>
      <c r="M18" s="56">
        <v>45.04804</v>
      </c>
      <c r="N18" s="56">
        <v>45.233750000000001</v>
      </c>
      <c r="O18" s="56">
        <v>45.790930000000003</v>
      </c>
      <c r="P18" s="56">
        <v>45.882339999999999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39.706449999999997</v>
      </c>
      <c r="D19" s="32">
        <v>38.992089999999997</v>
      </c>
      <c r="E19" s="32">
        <v>36.475050000000003</v>
      </c>
      <c r="F19" s="32">
        <v>35.239490000000004</v>
      </c>
      <c r="G19" s="32">
        <v>34.235930000000003</v>
      </c>
      <c r="H19" s="32">
        <v>35.645290000000003</v>
      </c>
      <c r="I19" s="32">
        <v>42.293970000000002</v>
      </c>
      <c r="J19" s="32">
        <v>39.375950000000003</v>
      </c>
      <c r="K19" s="32">
        <v>34.605710000000002</v>
      </c>
      <c r="L19" s="32">
        <v>35.779589999999999</v>
      </c>
      <c r="M19" s="32">
        <v>34.81691</v>
      </c>
      <c r="N19" s="32">
        <v>35.44256</v>
      </c>
      <c r="O19" s="32">
        <v>35.99691</v>
      </c>
      <c r="P19" s="32">
        <v>35.901670000000003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35.417369999999998</v>
      </c>
      <c r="D20" s="56">
        <v>34.776530000000001</v>
      </c>
      <c r="E20" s="56">
        <v>34.877090000000003</v>
      </c>
      <c r="F20" s="56">
        <v>34.581719999999997</v>
      </c>
      <c r="G20" s="56">
        <v>34.486759999999997</v>
      </c>
      <c r="H20" s="56">
        <v>34.425069999999998</v>
      </c>
      <c r="I20" s="56">
        <v>37.324199999999998</v>
      </c>
      <c r="J20" s="56">
        <v>40.475090000000002</v>
      </c>
      <c r="K20" s="56">
        <v>37.89002</v>
      </c>
      <c r="L20" s="56">
        <v>37.438549999999999</v>
      </c>
      <c r="M20" s="56">
        <v>38.30433</v>
      </c>
      <c r="N20" s="56">
        <v>39.689480000000003</v>
      </c>
      <c r="O20" s="56">
        <v>40.081940000000003</v>
      </c>
      <c r="P20" s="56">
        <v>40.379860000000001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30.19379</v>
      </c>
      <c r="D21" s="32">
        <v>30.639109999999999</v>
      </c>
      <c r="E21" s="32">
        <v>30.745200000000001</v>
      </c>
      <c r="F21" s="32">
        <v>29.584700000000002</v>
      </c>
      <c r="G21" s="32">
        <v>30.169060000000002</v>
      </c>
      <c r="H21" s="32">
        <v>31.12031</v>
      </c>
      <c r="I21" s="32">
        <v>37.081949999999999</v>
      </c>
      <c r="J21" s="32">
        <v>33.613990000000001</v>
      </c>
      <c r="K21" s="32">
        <v>32.694000000000003</v>
      </c>
      <c r="L21" s="32">
        <v>32.456249999999997</v>
      </c>
      <c r="M21" s="32">
        <v>34.485329999999998</v>
      </c>
      <c r="N21" s="32">
        <v>36.343240000000002</v>
      </c>
      <c r="O21" s="32">
        <v>37.385379999999998</v>
      </c>
      <c r="P21" s="32">
        <v>37.681440000000002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36.099789999999999</v>
      </c>
      <c r="D22" s="56">
        <v>35.798850000000002</v>
      </c>
      <c r="E22" s="56">
        <v>35.245399999999997</v>
      </c>
      <c r="F22" s="56">
        <v>36.272739999999999</v>
      </c>
      <c r="G22" s="56">
        <v>37.164380000000001</v>
      </c>
      <c r="H22" s="56">
        <v>37.857370000000003</v>
      </c>
      <c r="I22" s="56">
        <v>40.857709999999997</v>
      </c>
      <c r="J22" s="56">
        <v>36.898800000000001</v>
      </c>
      <c r="K22" s="56">
        <v>38.771839999999997</v>
      </c>
      <c r="L22" s="56">
        <v>40.249299999999998</v>
      </c>
      <c r="M22" s="56">
        <v>40.62426</v>
      </c>
      <c r="N22" s="56">
        <v>41.977939999999997</v>
      </c>
      <c r="O22" s="56">
        <v>42.724290000000003</v>
      </c>
      <c r="P22" s="56">
        <v>43.446860000000001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42.683799999999998</v>
      </c>
      <c r="D23" s="32">
        <v>41.043190000000003</v>
      </c>
      <c r="E23" s="32">
        <v>41.096269999999997</v>
      </c>
      <c r="F23" s="32">
        <v>39.975389999999997</v>
      </c>
      <c r="G23" s="32">
        <v>38.383270000000003</v>
      </c>
      <c r="H23" s="32">
        <v>37.690269999999998</v>
      </c>
      <c r="I23" s="32">
        <v>39.804810000000003</v>
      </c>
      <c r="J23" s="32">
        <v>38.643700000000003</v>
      </c>
      <c r="K23" s="32">
        <v>39.373420000000003</v>
      </c>
      <c r="L23" s="32">
        <v>42.450470000000003</v>
      </c>
      <c r="M23" s="32">
        <v>41.520269999999996</v>
      </c>
      <c r="N23" s="32">
        <v>41.501150000000003</v>
      </c>
      <c r="O23" s="32">
        <v>42.473190000000002</v>
      </c>
      <c r="P23" s="32">
        <v>41.188949999999998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35.126710000000003</v>
      </c>
      <c r="D24" s="56">
        <v>32.667700000000004</v>
      </c>
      <c r="E24" s="56">
        <v>32.13449</v>
      </c>
      <c r="F24" s="56">
        <v>29.873010000000001</v>
      </c>
      <c r="G24" s="56">
        <v>29.802800000000001</v>
      </c>
      <c r="H24" s="56">
        <v>30.343640000000001</v>
      </c>
      <c r="I24" s="56">
        <v>36.977159999999998</v>
      </c>
      <c r="J24" s="56">
        <v>34.683489999999999</v>
      </c>
      <c r="K24" s="56">
        <v>34.264020000000002</v>
      </c>
      <c r="L24" s="56">
        <v>30.68948</v>
      </c>
      <c r="M24" s="56">
        <v>31.02338</v>
      </c>
      <c r="N24" s="56">
        <v>32.128959999999999</v>
      </c>
      <c r="O24" s="56">
        <v>31.998570000000001</v>
      </c>
      <c r="P24" s="56">
        <v>31.70684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42.886589999999998</v>
      </c>
      <c r="D25" s="32">
        <v>41.541249999999998</v>
      </c>
      <c r="E25" s="32">
        <v>40.297289999999997</v>
      </c>
      <c r="F25" s="32">
        <v>39.430869999999999</v>
      </c>
      <c r="G25" s="32">
        <v>39.134459999999997</v>
      </c>
      <c r="H25" s="32">
        <v>38.663620000000002</v>
      </c>
      <c r="I25" s="32">
        <v>43.9056</v>
      </c>
      <c r="J25" s="32">
        <v>42.006729999999997</v>
      </c>
      <c r="K25" s="32">
        <v>39.402000000000001</v>
      </c>
      <c r="L25" s="32">
        <v>40.094830000000002</v>
      </c>
      <c r="M25" s="32">
        <v>40.194980000000001</v>
      </c>
      <c r="N25" s="32">
        <v>40.711750000000002</v>
      </c>
      <c r="O25" s="32">
        <v>41.373719999999999</v>
      </c>
      <c r="P25" s="32">
        <v>41.994439999999997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47.709850000000003</v>
      </c>
      <c r="D26" s="56">
        <v>47.478670000000001</v>
      </c>
      <c r="E26" s="56">
        <v>46.906840000000003</v>
      </c>
      <c r="F26" s="56">
        <v>45.872190000000003</v>
      </c>
      <c r="G26" s="56">
        <v>45.478490000000001</v>
      </c>
      <c r="H26" s="56">
        <v>45.30294</v>
      </c>
      <c r="I26" s="56">
        <v>53.077860000000001</v>
      </c>
      <c r="J26" s="56">
        <v>51.727089999999997</v>
      </c>
      <c r="K26" s="56">
        <v>47.821159999999999</v>
      </c>
      <c r="L26" s="56">
        <v>47.430729999999997</v>
      </c>
      <c r="M26" s="56">
        <v>50.005369999999999</v>
      </c>
      <c r="N26" s="56">
        <v>50.13814</v>
      </c>
      <c r="O26" s="56">
        <v>50.484949999999998</v>
      </c>
      <c r="P26" s="56">
        <v>50.125860000000003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37.636899999999997</v>
      </c>
      <c r="D27" s="32">
        <v>36.638599999999997</v>
      </c>
      <c r="E27" s="32">
        <v>37.310879999999997</v>
      </c>
      <c r="F27" s="32">
        <v>36.570500000000003</v>
      </c>
      <c r="G27" s="32">
        <v>36.002589999999998</v>
      </c>
      <c r="H27" s="32">
        <v>36.766599999999997</v>
      </c>
      <c r="I27" s="32">
        <v>42.073990000000002</v>
      </c>
      <c r="J27" s="32">
        <v>38.753489999999999</v>
      </c>
      <c r="K27" s="32">
        <v>37.809669999999997</v>
      </c>
      <c r="L27" s="32">
        <v>40.5075</v>
      </c>
      <c r="M27" s="32">
        <v>43.296349999999997</v>
      </c>
      <c r="N27" s="32">
        <v>44.348790000000001</v>
      </c>
      <c r="O27" s="32">
        <v>44.899000000000001</v>
      </c>
      <c r="P27" s="32">
        <v>44.308250000000001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45.611137767641708</v>
      </c>
      <c r="D28" s="75">
        <v>44.056438769760703</v>
      </c>
      <c r="E28" s="75">
        <v>42.893600025182849</v>
      </c>
      <c r="F28" s="75">
        <v>41.10892137541849</v>
      </c>
      <c r="G28" s="75">
        <v>40.273084891911395</v>
      </c>
      <c r="H28" s="75">
        <v>39.652054470911089</v>
      </c>
      <c r="I28" s="75">
        <v>44.684237820905828</v>
      </c>
      <c r="J28" s="75">
        <v>43.538798314935157</v>
      </c>
      <c r="K28" s="75">
        <v>40.179678568549555</v>
      </c>
      <c r="L28" s="75">
        <v>38.057676638341377</v>
      </c>
      <c r="M28" s="75">
        <v>38.914661831061068</v>
      </c>
      <c r="N28" s="75">
        <v>38.819581674907141</v>
      </c>
      <c r="O28" s="75">
        <v>39.756769056295397</v>
      </c>
      <c r="P28" s="75">
        <v>39.422690000000003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29.776949999999999</v>
      </c>
      <c r="D29" s="32">
        <v>29.429780000000001</v>
      </c>
      <c r="E29" s="32">
        <v>29.540310000000002</v>
      </c>
      <c r="F29" s="32">
        <v>29.916399999999999</v>
      </c>
      <c r="G29" s="32">
        <v>30.588090000000001</v>
      </c>
      <c r="H29" s="32">
        <v>31.801259999999999</v>
      </c>
      <c r="I29" s="32">
        <v>35.893500000000003</v>
      </c>
      <c r="J29" s="32">
        <v>34.550199999999997</v>
      </c>
      <c r="K29" s="32">
        <v>34.752859999999998</v>
      </c>
      <c r="L29" s="32">
        <v>33.972499999999997</v>
      </c>
      <c r="M29" s="32">
        <v>36.237819999999999</v>
      </c>
      <c r="N29" s="32">
        <v>35.316240000000001</v>
      </c>
      <c r="O29" s="32">
        <v>34.207009999999997</v>
      </c>
      <c r="P29" s="32">
        <v>33.884650000000001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44.11307</v>
      </c>
      <c r="D30" s="56">
        <v>43.526130000000002</v>
      </c>
      <c r="E30" s="56">
        <v>43.347909999999999</v>
      </c>
      <c r="F30" s="56">
        <v>41.040480000000002</v>
      </c>
      <c r="G30" s="56">
        <v>39.883780000000002</v>
      </c>
      <c r="H30" s="56">
        <v>39.463979999999999</v>
      </c>
      <c r="I30" s="56">
        <v>47.196539999999999</v>
      </c>
      <c r="J30" s="56">
        <v>44.763399999999997</v>
      </c>
      <c r="K30" s="56">
        <v>41.591520000000003</v>
      </c>
      <c r="L30" s="56">
        <v>40.395139999999998</v>
      </c>
      <c r="M30" s="56">
        <v>40.638919999999999</v>
      </c>
      <c r="N30" s="56">
        <v>43.047350000000002</v>
      </c>
      <c r="O30" s="56">
        <v>44.122010000000003</v>
      </c>
      <c r="P30" s="56">
        <v>44.428489999999996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37.215179999999997</v>
      </c>
      <c r="D31" s="32">
        <v>36.804870000000001</v>
      </c>
      <c r="E31" s="32">
        <v>36.815019999999997</v>
      </c>
      <c r="F31" s="32">
        <v>36.138849999999998</v>
      </c>
      <c r="G31" s="32">
        <v>35.523560000000003</v>
      </c>
      <c r="H31" s="32">
        <v>36.595689999999998</v>
      </c>
      <c r="I31" s="32">
        <v>40.177129999999998</v>
      </c>
      <c r="J31" s="32">
        <v>41.214199999999998</v>
      </c>
      <c r="K31" s="32">
        <v>39.369399999999999</v>
      </c>
      <c r="L31" s="32">
        <v>42.945650000000001</v>
      </c>
      <c r="M31" s="32">
        <v>43.37453</v>
      </c>
      <c r="N31" s="32">
        <v>42.605530000000002</v>
      </c>
      <c r="O31" s="32">
        <v>42.309699999999999</v>
      </c>
      <c r="P31" s="32">
        <v>42.14555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53.064540000000001</v>
      </c>
      <c r="D32" s="56">
        <v>51.7151</v>
      </c>
      <c r="E32" s="56">
        <v>50.664059999999999</v>
      </c>
      <c r="F32" s="56">
        <v>48.587040000000002</v>
      </c>
      <c r="G32" s="56">
        <v>48.220610000000001</v>
      </c>
      <c r="H32" s="56">
        <v>48.105800000000002</v>
      </c>
      <c r="I32" s="56">
        <v>51.30697</v>
      </c>
      <c r="J32" s="56">
        <v>50.385910000000003</v>
      </c>
      <c r="K32" s="56">
        <v>48.180430000000001</v>
      </c>
      <c r="L32" s="56">
        <v>51.299790000000002</v>
      </c>
      <c r="M32" s="56">
        <v>52.869819999999997</v>
      </c>
      <c r="N32" s="56">
        <v>52.739420000000003</v>
      </c>
      <c r="O32" s="56">
        <v>52.674079999999996</v>
      </c>
      <c r="P32" s="56">
        <v>52.410080000000001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46.891240000000003</v>
      </c>
      <c r="D33" s="32">
        <v>45.518410000000003</v>
      </c>
      <c r="E33" s="32">
        <v>45.720170000000003</v>
      </c>
      <c r="F33" s="32">
        <v>45.320819999999998</v>
      </c>
      <c r="G33" s="32">
        <v>45.558570000000003</v>
      </c>
      <c r="H33" s="32">
        <v>44.50159</v>
      </c>
      <c r="I33" s="32">
        <v>47.331690000000002</v>
      </c>
      <c r="J33" s="32">
        <v>45.129890000000003</v>
      </c>
      <c r="K33" s="32">
        <v>43.743040000000001</v>
      </c>
      <c r="L33" s="32">
        <v>44.19491</v>
      </c>
      <c r="M33" s="32">
        <v>44.026200000000003</v>
      </c>
      <c r="N33" s="32">
        <v>43.544289999999997</v>
      </c>
      <c r="O33" s="32">
        <v>43.757170000000002</v>
      </c>
      <c r="P33" s="32">
        <v>43.406350000000003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42.575119999999998</v>
      </c>
      <c r="D5" s="23">
        <v>41.88008</v>
      </c>
      <c r="E5" s="23">
        <v>41.737459999999999</v>
      </c>
      <c r="F5" s="23">
        <v>41.147660000000002</v>
      </c>
      <c r="G5" s="23">
        <v>40.994660000000003</v>
      </c>
      <c r="H5" s="23">
        <v>41.043230000000001</v>
      </c>
      <c r="I5" s="23">
        <v>46.684190000000001</v>
      </c>
      <c r="J5" s="23">
        <v>44.703249999999997</v>
      </c>
      <c r="K5" s="23">
        <v>42.29665</v>
      </c>
      <c r="L5" s="23">
        <v>41.77411</v>
      </c>
      <c r="M5" s="23">
        <v>42.098999999999997</v>
      </c>
      <c r="N5" s="23">
        <v>42.308700000000002</v>
      </c>
      <c r="O5" s="23">
        <v>42.74532</v>
      </c>
      <c r="P5" s="23">
        <v>42.682000000000002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42.874980000000001</v>
      </c>
      <c r="D6" s="56">
        <v>42.22186</v>
      </c>
      <c r="E6" s="56">
        <v>42.044989999999999</v>
      </c>
      <c r="F6" s="56">
        <v>41.480319999999999</v>
      </c>
      <c r="G6" s="56">
        <v>41.34995</v>
      </c>
      <c r="H6" s="56">
        <v>41.430979999999998</v>
      </c>
      <c r="I6" s="56">
        <v>47.354149999999997</v>
      </c>
      <c r="J6" s="56">
        <v>45.423589999999997</v>
      </c>
      <c r="K6" s="56">
        <v>42.962479999999999</v>
      </c>
      <c r="L6" s="56">
        <v>42.230550000000001</v>
      </c>
      <c r="M6" s="56">
        <v>42.485529999999997</v>
      </c>
      <c r="N6" s="56">
        <v>42.734380000000002</v>
      </c>
      <c r="O6" s="56">
        <v>43.235909999999997</v>
      </c>
      <c r="P6" s="56">
        <v>43.267159999999997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47.945779999999999</v>
      </c>
      <c r="D7" s="28">
        <v>47.33343</v>
      </c>
      <c r="E7" s="28">
        <v>47.246519999999997</v>
      </c>
      <c r="F7" s="28">
        <v>46.590400000000002</v>
      </c>
      <c r="G7" s="28">
        <v>46.722360000000002</v>
      </c>
      <c r="H7" s="28">
        <v>46.389710000000001</v>
      </c>
      <c r="I7" s="28">
        <v>52.7729</v>
      </c>
      <c r="J7" s="28">
        <v>49.427390000000003</v>
      </c>
      <c r="K7" s="28">
        <v>47.238309999999998</v>
      </c>
      <c r="L7" s="28">
        <v>47.02955</v>
      </c>
      <c r="M7" s="28">
        <v>47.746279999999999</v>
      </c>
      <c r="N7" s="28">
        <v>47.856299999999997</v>
      </c>
      <c r="O7" s="28">
        <v>47.830150000000003</v>
      </c>
      <c r="P7" s="28">
        <v>47.70308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33.252119999999998</v>
      </c>
      <c r="D8" s="56">
        <v>32.293950000000002</v>
      </c>
      <c r="E8" s="56">
        <v>29.864789999999999</v>
      </c>
      <c r="F8" s="56">
        <v>30.579820000000002</v>
      </c>
      <c r="G8" s="56">
        <v>32.338389999999997</v>
      </c>
      <c r="H8" s="56">
        <v>31.386030000000002</v>
      </c>
      <c r="I8" s="56">
        <v>36.054810000000003</v>
      </c>
      <c r="J8" s="56">
        <v>37.863340000000001</v>
      </c>
      <c r="K8" s="56">
        <v>37.225920000000002</v>
      </c>
      <c r="L8" s="56">
        <v>34.248260000000002</v>
      </c>
      <c r="M8" s="56">
        <v>34.617890000000003</v>
      </c>
      <c r="N8" s="56">
        <v>35.692480000000003</v>
      </c>
      <c r="O8" s="56">
        <v>37.05377</v>
      </c>
      <c r="P8" s="56">
        <v>36.847639999999998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35.652360000000002</v>
      </c>
      <c r="D9" s="32">
        <v>34.7072</v>
      </c>
      <c r="E9" s="32">
        <v>34.542879999999997</v>
      </c>
      <c r="F9" s="32">
        <v>33.772109999999998</v>
      </c>
      <c r="G9" s="32">
        <v>34.544510000000002</v>
      </c>
      <c r="H9" s="32">
        <v>34.679040000000001</v>
      </c>
      <c r="I9" s="32">
        <v>39.532620000000001</v>
      </c>
      <c r="J9" s="32">
        <v>38.933660000000003</v>
      </c>
      <c r="K9" s="32">
        <v>36.619300000000003</v>
      </c>
      <c r="L9" s="32">
        <v>37.27122</v>
      </c>
      <c r="M9" s="32">
        <v>36.617519999999999</v>
      </c>
      <c r="N9" s="32">
        <v>36.151319999999998</v>
      </c>
      <c r="O9" s="32">
        <v>36.313879999999997</v>
      </c>
      <c r="P9" s="32">
        <v>35.874339999999997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49.401560000000003</v>
      </c>
      <c r="D10" s="56">
        <v>48.881300000000003</v>
      </c>
      <c r="E10" s="56">
        <v>47.381079999999997</v>
      </c>
      <c r="F10" s="56">
        <v>46.348640000000003</v>
      </c>
      <c r="G10" s="56">
        <v>46.099960000000003</v>
      </c>
      <c r="H10" s="56">
        <v>45.756169999999997</v>
      </c>
      <c r="I10" s="56">
        <v>48.831159999999997</v>
      </c>
      <c r="J10" s="56">
        <v>45.76247</v>
      </c>
      <c r="K10" s="56">
        <v>40.712470000000003</v>
      </c>
      <c r="L10" s="56">
        <v>42.44511</v>
      </c>
      <c r="M10" s="56">
        <v>42.182830000000003</v>
      </c>
      <c r="N10" s="56">
        <v>42.680500000000002</v>
      </c>
      <c r="O10" s="56">
        <v>43.678109999999997</v>
      </c>
      <c r="P10" s="56">
        <v>43.796819999999997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39.709560000000003</v>
      </c>
      <c r="D11" s="32">
        <v>39.960509999999999</v>
      </c>
      <c r="E11" s="32">
        <v>40.240079999999999</v>
      </c>
      <c r="F11" s="32">
        <v>40.009900000000002</v>
      </c>
      <c r="G11" s="32">
        <v>40.156869999999998</v>
      </c>
      <c r="H11" s="32">
        <v>41.092790000000001</v>
      </c>
      <c r="I11" s="32">
        <v>46.391100000000002</v>
      </c>
      <c r="J11" s="32">
        <v>45.848480000000002</v>
      </c>
      <c r="K11" s="32">
        <v>43.097059999999999</v>
      </c>
      <c r="L11" s="32">
        <v>42.673969999999997</v>
      </c>
      <c r="M11" s="32">
        <v>43.393929999999997</v>
      </c>
      <c r="N11" s="32">
        <v>44.457900000000002</v>
      </c>
      <c r="O11" s="32">
        <v>45.489840000000001</v>
      </c>
      <c r="P11" s="32">
        <v>45.61506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31.630330000000001</v>
      </c>
      <c r="D12" s="56">
        <v>33.305129999999998</v>
      </c>
      <c r="E12" s="56">
        <v>33.761380000000003</v>
      </c>
      <c r="F12" s="56">
        <v>32.758929999999999</v>
      </c>
      <c r="G12" s="56">
        <v>33.179299999999998</v>
      </c>
      <c r="H12" s="56">
        <v>33.654400000000003</v>
      </c>
      <c r="I12" s="56">
        <v>38.139159999999997</v>
      </c>
      <c r="J12" s="56">
        <v>35.585760000000001</v>
      </c>
      <c r="K12" s="56">
        <v>33.625340000000001</v>
      </c>
      <c r="L12" s="56">
        <v>35.533749999999998</v>
      </c>
      <c r="M12" s="56">
        <v>36.067329999999998</v>
      </c>
      <c r="N12" s="56">
        <v>36.65475</v>
      </c>
      <c r="O12" s="56">
        <v>37.113239999999998</v>
      </c>
      <c r="P12" s="56">
        <v>36.421770000000002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30.048480000000001</v>
      </c>
      <c r="D13" s="32">
        <v>22.525580000000001</v>
      </c>
      <c r="E13" s="32">
        <v>22.753769999999999</v>
      </c>
      <c r="F13" s="32">
        <v>21.077069999999999</v>
      </c>
      <c r="G13" s="32">
        <v>20.56392</v>
      </c>
      <c r="H13" s="32">
        <v>19.937200000000001</v>
      </c>
      <c r="I13" s="32">
        <v>22.995809999999999</v>
      </c>
      <c r="J13" s="32">
        <v>20.550429999999999</v>
      </c>
      <c r="K13" s="32">
        <v>17.609210000000001</v>
      </c>
      <c r="L13" s="32">
        <v>18.81542</v>
      </c>
      <c r="M13" s="32">
        <v>18.721869999999999</v>
      </c>
      <c r="N13" s="32">
        <v>16.991869999999999</v>
      </c>
      <c r="O13" s="32">
        <v>18.264379999999999</v>
      </c>
      <c r="P13" s="32">
        <v>18.376819999999999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42.745620000000002</v>
      </c>
      <c r="D14" s="56">
        <v>42.843730000000001</v>
      </c>
      <c r="E14" s="56">
        <v>43.148629999999997</v>
      </c>
      <c r="F14" s="56">
        <v>41.996639999999999</v>
      </c>
      <c r="G14" s="56">
        <v>41.097209999999997</v>
      </c>
      <c r="H14" s="56">
        <v>40.857280000000003</v>
      </c>
      <c r="I14" s="56">
        <v>48.159379999999999</v>
      </c>
      <c r="J14" s="56">
        <v>46.806550000000001</v>
      </c>
      <c r="K14" s="56">
        <v>44.555070000000001</v>
      </c>
      <c r="L14" s="56">
        <v>39.787529999999997</v>
      </c>
      <c r="M14" s="56">
        <v>38.020829999999997</v>
      </c>
      <c r="N14" s="56">
        <v>37.823030000000003</v>
      </c>
      <c r="O14" s="56">
        <v>38.503230000000002</v>
      </c>
      <c r="P14" s="56">
        <v>37.34478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38.277819999999998</v>
      </c>
      <c r="D15" s="32">
        <v>37.258069999999996</v>
      </c>
      <c r="E15" s="32">
        <v>36.622450000000001</v>
      </c>
      <c r="F15" s="32">
        <v>35.792090000000002</v>
      </c>
      <c r="G15" s="32">
        <v>35.985860000000002</v>
      </c>
      <c r="H15" s="32">
        <v>36.795589999999997</v>
      </c>
      <c r="I15" s="32">
        <v>45.222430000000003</v>
      </c>
      <c r="J15" s="32">
        <v>42.4786</v>
      </c>
      <c r="K15" s="32">
        <v>40.112929999999999</v>
      </c>
      <c r="L15" s="32">
        <v>39.218209999999999</v>
      </c>
      <c r="M15" s="32">
        <v>38.699770000000001</v>
      </c>
      <c r="N15" s="32">
        <v>38.929920000000003</v>
      </c>
      <c r="O15" s="32">
        <v>39.031849999999999</v>
      </c>
      <c r="P15" s="32">
        <v>39.022269999999999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50.607860000000002</v>
      </c>
      <c r="D16" s="56">
        <v>50.207450000000001</v>
      </c>
      <c r="E16" s="56">
        <v>50.19585</v>
      </c>
      <c r="F16" s="56">
        <v>50.126370000000001</v>
      </c>
      <c r="G16" s="56">
        <v>49.458300000000001</v>
      </c>
      <c r="H16" s="56">
        <v>48.353549999999998</v>
      </c>
      <c r="I16" s="56">
        <v>54.681690000000003</v>
      </c>
      <c r="J16" s="56">
        <v>52.262320000000003</v>
      </c>
      <c r="K16" s="56">
        <v>50.549880000000002</v>
      </c>
      <c r="L16" s="56">
        <v>49.081890000000001</v>
      </c>
      <c r="M16" s="56">
        <v>48.983130000000003</v>
      </c>
      <c r="N16" s="56">
        <v>49.044449999999998</v>
      </c>
      <c r="O16" s="56">
        <v>49.078069999999997</v>
      </c>
      <c r="P16" s="56">
        <v>49.293729999999996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40.220320000000001</v>
      </c>
      <c r="D17" s="32">
        <v>39.589550000000003</v>
      </c>
      <c r="E17" s="32">
        <v>38.32723</v>
      </c>
      <c r="F17" s="32">
        <v>37.98563</v>
      </c>
      <c r="G17" s="32">
        <v>37.853409999999997</v>
      </c>
      <c r="H17" s="32">
        <v>38.265729999999998</v>
      </c>
      <c r="I17" s="32">
        <v>44.71049</v>
      </c>
      <c r="J17" s="32">
        <v>40.576360000000001</v>
      </c>
      <c r="K17" s="32">
        <v>37.360250000000001</v>
      </c>
      <c r="L17" s="32">
        <v>37.292549999999999</v>
      </c>
      <c r="M17" s="32">
        <v>39.47513</v>
      </c>
      <c r="N17" s="32">
        <v>40.825009999999999</v>
      </c>
      <c r="O17" s="32">
        <v>41.018839999999997</v>
      </c>
      <c r="P17" s="32">
        <v>41.303809999999999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42.633989999999997</v>
      </c>
      <c r="D18" s="56">
        <v>42.108719999999998</v>
      </c>
      <c r="E18" s="56">
        <v>41.849499999999999</v>
      </c>
      <c r="F18" s="56">
        <v>41.230780000000003</v>
      </c>
      <c r="G18" s="56">
        <v>41.473570000000002</v>
      </c>
      <c r="H18" s="56">
        <v>41.684759999999997</v>
      </c>
      <c r="I18" s="56">
        <v>47.968159999999997</v>
      </c>
      <c r="J18" s="56">
        <v>44.715969999999999</v>
      </c>
      <c r="K18" s="56">
        <v>42.728479999999998</v>
      </c>
      <c r="L18" s="56">
        <v>40.868760000000002</v>
      </c>
      <c r="M18" s="56">
        <v>41.166040000000002</v>
      </c>
      <c r="N18" s="56">
        <v>41.374400000000001</v>
      </c>
      <c r="O18" s="56">
        <v>41.666110000000003</v>
      </c>
      <c r="P18" s="56">
        <v>41.65701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36.394060000000003</v>
      </c>
      <c r="D19" s="32">
        <v>35.862380000000002</v>
      </c>
      <c r="E19" s="32">
        <v>33.84328</v>
      </c>
      <c r="F19" s="32">
        <v>32.760710000000003</v>
      </c>
      <c r="G19" s="32">
        <v>31.886310000000002</v>
      </c>
      <c r="H19" s="32">
        <v>33.469299999999997</v>
      </c>
      <c r="I19" s="32">
        <v>40.255409999999998</v>
      </c>
      <c r="J19" s="32">
        <v>37.68318</v>
      </c>
      <c r="K19" s="32">
        <v>33.300609999999999</v>
      </c>
      <c r="L19" s="32">
        <v>34.557609999999997</v>
      </c>
      <c r="M19" s="32">
        <v>33.600070000000002</v>
      </c>
      <c r="N19" s="32">
        <v>34.300130000000003</v>
      </c>
      <c r="O19" s="32">
        <v>34.788980000000002</v>
      </c>
      <c r="P19" s="32">
        <v>34.702590000000001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34.008629999999997</v>
      </c>
      <c r="D20" s="56">
        <v>33.465940000000003</v>
      </c>
      <c r="E20" s="56">
        <v>33.759129999999999</v>
      </c>
      <c r="F20" s="56">
        <v>33.5655</v>
      </c>
      <c r="G20" s="56">
        <v>33.684620000000002</v>
      </c>
      <c r="H20" s="56">
        <v>33.670749999999998</v>
      </c>
      <c r="I20" s="56">
        <v>36.599589999999999</v>
      </c>
      <c r="J20" s="56">
        <v>39.932250000000003</v>
      </c>
      <c r="K20" s="56">
        <v>37.38241</v>
      </c>
      <c r="L20" s="56">
        <v>36.713470000000001</v>
      </c>
      <c r="M20" s="56">
        <v>37.213749999999997</v>
      </c>
      <c r="N20" s="56">
        <v>38.583620000000003</v>
      </c>
      <c r="O20" s="56">
        <v>38.736719999999998</v>
      </c>
      <c r="P20" s="56">
        <v>38.966830000000002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28.4907</v>
      </c>
      <c r="D21" s="32">
        <v>29.033639999999998</v>
      </c>
      <c r="E21" s="32">
        <v>29.31992</v>
      </c>
      <c r="F21" s="32">
        <v>28.395099999999999</v>
      </c>
      <c r="G21" s="32">
        <v>29.209050000000001</v>
      </c>
      <c r="H21" s="32">
        <v>30.192799999999998</v>
      </c>
      <c r="I21" s="32">
        <v>36.367339999999999</v>
      </c>
      <c r="J21" s="32">
        <v>33.13841</v>
      </c>
      <c r="K21" s="32">
        <v>32.347700000000003</v>
      </c>
      <c r="L21" s="32">
        <v>31.86795</v>
      </c>
      <c r="M21" s="32">
        <v>33.687950000000001</v>
      </c>
      <c r="N21" s="32">
        <v>35.450510000000001</v>
      </c>
      <c r="O21" s="32">
        <v>36.238259999999997</v>
      </c>
      <c r="P21" s="32">
        <v>36.411969999999997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35.694839999999999</v>
      </c>
      <c r="D22" s="56">
        <v>35.423949999999998</v>
      </c>
      <c r="E22" s="56">
        <v>34.875509999999998</v>
      </c>
      <c r="F22" s="56">
        <v>35.903300000000002</v>
      </c>
      <c r="G22" s="56">
        <v>36.815739999999998</v>
      </c>
      <c r="H22" s="56">
        <v>37.530259999999998</v>
      </c>
      <c r="I22" s="56">
        <v>40.637099999999997</v>
      </c>
      <c r="J22" s="56">
        <v>36.751890000000003</v>
      </c>
      <c r="K22" s="56">
        <v>38.619230000000002</v>
      </c>
      <c r="L22" s="56">
        <v>39.962139999999998</v>
      </c>
      <c r="M22" s="56">
        <v>40.318739999999998</v>
      </c>
      <c r="N22" s="56">
        <v>41.642600000000002</v>
      </c>
      <c r="O22" s="56">
        <v>42.226849999999999</v>
      </c>
      <c r="P22" s="56">
        <v>42.855690000000003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38.723300000000002</v>
      </c>
      <c r="D23" s="32">
        <v>37.60483</v>
      </c>
      <c r="E23" s="32">
        <v>38.017229999999998</v>
      </c>
      <c r="F23" s="32">
        <v>37.332389999999997</v>
      </c>
      <c r="G23" s="32">
        <v>36.06156</v>
      </c>
      <c r="H23" s="32">
        <v>35.477460000000001</v>
      </c>
      <c r="I23" s="32">
        <v>37.495150000000002</v>
      </c>
      <c r="J23" s="32">
        <v>36.405329999999999</v>
      </c>
      <c r="K23" s="32">
        <v>36.53633</v>
      </c>
      <c r="L23" s="32">
        <v>37.752339999999997</v>
      </c>
      <c r="M23" s="32">
        <v>36.648029999999999</v>
      </c>
      <c r="N23" s="32">
        <v>37.697319999999998</v>
      </c>
      <c r="O23" s="32">
        <v>38.585030000000003</v>
      </c>
      <c r="P23" s="32">
        <v>37.501489999999997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32.50056</v>
      </c>
      <c r="D24" s="56">
        <v>30.401869999999999</v>
      </c>
      <c r="E24" s="56">
        <v>30.102150000000002</v>
      </c>
      <c r="F24" s="56">
        <v>28.193010000000001</v>
      </c>
      <c r="G24" s="56">
        <v>28.384530000000002</v>
      </c>
      <c r="H24" s="56">
        <v>29.085609999999999</v>
      </c>
      <c r="I24" s="56">
        <v>35.787239999999997</v>
      </c>
      <c r="J24" s="56">
        <v>33.676400000000001</v>
      </c>
      <c r="K24" s="56">
        <v>33.353250000000003</v>
      </c>
      <c r="L24" s="56">
        <v>29.659120000000001</v>
      </c>
      <c r="M24" s="56">
        <v>29.87153</v>
      </c>
      <c r="N24" s="56">
        <v>30.91076</v>
      </c>
      <c r="O24" s="56">
        <v>30.684670000000001</v>
      </c>
      <c r="P24" s="56">
        <v>30.404250000000001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41.3675</v>
      </c>
      <c r="D25" s="32">
        <v>40.200949999999999</v>
      </c>
      <c r="E25" s="32">
        <v>39.10924</v>
      </c>
      <c r="F25" s="32">
        <v>38.411499999999997</v>
      </c>
      <c r="G25" s="32">
        <v>38.2288</v>
      </c>
      <c r="H25" s="32">
        <v>37.886780000000002</v>
      </c>
      <c r="I25" s="32">
        <v>43.212490000000003</v>
      </c>
      <c r="J25" s="32">
        <v>41.463740000000001</v>
      </c>
      <c r="K25" s="32">
        <v>38.833489999999998</v>
      </c>
      <c r="L25" s="32">
        <v>39.416339999999998</v>
      </c>
      <c r="M25" s="32">
        <v>39.488100000000003</v>
      </c>
      <c r="N25" s="32">
        <v>40.000579999999999</v>
      </c>
      <c r="O25" s="32">
        <v>40.674840000000003</v>
      </c>
      <c r="P25" s="32">
        <v>41.192410000000002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45.244729999999997</v>
      </c>
      <c r="D26" s="56">
        <v>45.126919999999998</v>
      </c>
      <c r="E26" s="56">
        <v>44.810749999999999</v>
      </c>
      <c r="F26" s="56">
        <v>44.024709999999999</v>
      </c>
      <c r="G26" s="56">
        <v>43.845419999999997</v>
      </c>
      <c r="H26" s="56">
        <v>43.87171</v>
      </c>
      <c r="I26" s="56">
        <v>51.727710000000002</v>
      </c>
      <c r="J26" s="56">
        <v>50.621969999999997</v>
      </c>
      <c r="K26" s="56">
        <v>46.873640000000002</v>
      </c>
      <c r="L26" s="56">
        <v>46.229849999999999</v>
      </c>
      <c r="M26" s="56">
        <v>48.519649999999999</v>
      </c>
      <c r="N26" s="56">
        <v>48.52628</v>
      </c>
      <c r="O26" s="56">
        <v>48.726570000000002</v>
      </c>
      <c r="P26" s="56">
        <v>48.272570000000002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35.669089999999997</v>
      </c>
      <c r="D27" s="32">
        <v>34.887749999999997</v>
      </c>
      <c r="E27" s="32">
        <v>35.606340000000003</v>
      </c>
      <c r="F27" s="32">
        <v>35.009590000000003</v>
      </c>
      <c r="G27" s="32">
        <v>34.578440000000001</v>
      </c>
      <c r="H27" s="32">
        <v>35.408349999999999</v>
      </c>
      <c r="I27" s="32">
        <v>40.784089999999999</v>
      </c>
      <c r="J27" s="32">
        <v>37.65945</v>
      </c>
      <c r="K27" s="32">
        <v>36.282470000000004</v>
      </c>
      <c r="L27" s="32">
        <v>38.4358</v>
      </c>
      <c r="M27" s="32">
        <v>41.100349999999999</v>
      </c>
      <c r="N27" s="32">
        <v>41.840879999999999</v>
      </c>
      <c r="O27" s="32">
        <v>42.103670000000001</v>
      </c>
      <c r="P27" s="32">
        <v>41.373570000000001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40.798778718883085</v>
      </c>
      <c r="D28" s="75">
        <v>39.522899450166612</v>
      </c>
      <c r="E28" s="75">
        <v>38.798056337889257</v>
      </c>
      <c r="F28" s="75">
        <v>37.324505899304881</v>
      </c>
      <c r="G28" s="75">
        <v>36.953121890970394</v>
      </c>
      <c r="H28" s="75">
        <v>36.748918637868691</v>
      </c>
      <c r="I28" s="75">
        <v>41.85030788895768</v>
      </c>
      <c r="J28" s="75">
        <v>41.174859809460088</v>
      </c>
      <c r="K28" s="75">
        <v>38.290813983570864</v>
      </c>
      <c r="L28" s="75">
        <v>36.003584799799334</v>
      </c>
      <c r="M28" s="75">
        <v>36.866659695735024</v>
      </c>
      <c r="N28" s="75">
        <v>36.875248856630662</v>
      </c>
      <c r="O28" s="75">
        <v>37.807469827557291</v>
      </c>
      <c r="P28" s="75">
        <v>37.36139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28.148800000000001</v>
      </c>
      <c r="D29" s="32">
        <v>27.95138</v>
      </c>
      <c r="E29" s="32">
        <v>28.226739999999999</v>
      </c>
      <c r="F29" s="32">
        <v>28.838149999999999</v>
      </c>
      <c r="G29" s="32">
        <v>29.466519999999999</v>
      </c>
      <c r="H29" s="32">
        <v>30.644929999999999</v>
      </c>
      <c r="I29" s="32">
        <v>34.500579999999999</v>
      </c>
      <c r="J29" s="32">
        <v>33.089530000000003</v>
      </c>
      <c r="K29" s="32">
        <v>33.232050000000001</v>
      </c>
      <c r="L29" s="32">
        <v>31.941220000000001</v>
      </c>
      <c r="M29" s="32">
        <v>33.806319999999999</v>
      </c>
      <c r="N29" s="32">
        <v>32.471780000000003</v>
      </c>
      <c r="O29" s="32">
        <v>31.19333</v>
      </c>
      <c r="P29" s="32">
        <v>30.849959999999999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40.809100000000001</v>
      </c>
      <c r="D30" s="56">
        <v>40.247320000000002</v>
      </c>
      <c r="E30" s="56">
        <v>40.274619999999999</v>
      </c>
      <c r="F30" s="56">
        <v>38.502719999999997</v>
      </c>
      <c r="G30" s="56">
        <v>37.854610000000001</v>
      </c>
      <c r="H30" s="56">
        <v>37.833579999999998</v>
      </c>
      <c r="I30" s="56">
        <v>45.615949999999998</v>
      </c>
      <c r="J30" s="56">
        <v>43.528860000000002</v>
      </c>
      <c r="K30" s="56">
        <v>40.464260000000003</v>
      </c>
      <c r="L30" s="56">
        <v>39.15672</v>
      </c>
      <c r="M30" s="56">
        <v>39.345230000000001</v>
      </c>
      <c r="N30" s="56">
        <v>41.77093</v>
      </c>
      <c r="O30" s="56">
        <v>42.792569999999998</v>
      </c>
      <c r="P30" s="56">
        <v>43.049239999999998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35.289949999999997</v>
      </c>
      <c r="D31" s="32">
        <v>35.052120000000002</v>
      </c>
      <c r="E31" s="32">
        <v>35.132620000000003</v>
      </c>
      <c r="F31" s="32">
        <v>34.70241</v>
      </c>
      <c r="G31" s="32">
        <v>34.183450000000001</v>
      </c>
      <c r="H31" s="32">
        <v>35.363500000000002</v>
      </c>
      <c r="I31" s="32">
        <v>39.00591</v>
      </c>
      <c r="J31" s="32">
        <v>40.13541</v>
      </c>
      <c r="K31" s="32">
        <v>38.333570000000002</v>
      </c>
      <c r="L31" s="32">
        <v>41.789740000000002</v>
      </c>
      <c r="M31" s="32">
        <v>41.953719999999997</v>
      </c>
      <c r="N31" s="32">
        <v>41.056330000000003</v>
      </c>
      <c r="O31" s="32">
        <v>40.640970000000003</v>
      </c>
      <c r="P31" s="32">
        <v>40.30538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51.760710000000003</v>
      </c>
      <c r="D32" s="56">
        <v>50.494790000000002</v>
      </c>
      <c r="E32" s="56">
        <v>49.513950000000001</v>
      </c>
      <c r="F32" s="56">
        <v>47.544789999999999</v>
      </c>
      <c r="G32" s="56">
        <v>47.243479999999998</v>
      </c>
      <c r="H32" s="56">
        <v>47.253459999999997</v>
      </c>
      <c r="I32" s="56">
        <v>50.636879999999998</v>
      </c>
      <c r="J32" s="56">
        <v>49.877389999999998</v>
      </c>
      <c r="K32" s="56">
        <v>47.617939999999997</v>
      </c>
      <c r="L32" s="56">
        <v>50.137540000000001</v>
      </c>
      <c r="M32" s="56">
        <v>51.296590000000002</v>
      </c>
      <c r="N32" s="56">
        <v>51.097050000000003</v>
      </c>
      <c r="O32" s="56">
        <v>50.813099999999999</v>
      </c>
      <c r="P32" s="56">
        <v>50.382289999999998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46.224829999999997</v>
      </c>
      <c r="D33" s="32">
        <v>44.969619999999999</v>
      </c>
      <c r="E33" s="32">
        <v>45.254159999999999</v>
      </c>
      <c r="F33" s="32">
        <v>44.897350000000003</v>
      </c>
      <c r="G33" s="32">
        <v>45.106789999999997</v>
      </c>
      <c r="H33" s="32">
        <v>44.104610000000001</v>
      </c>
      <c r="I33" s="32">
        <v>47.054259999999999</v>
      </c>
      <c r="J33" s="32">
        <v>44.902470000000001</v>
      </c>
      <c r="K33" s="32">
        <v>43.23189</v>
      </c>
      <c r="L33" s="32">
        <v>43.477969999999999</v>
      </c>
      <c r="M33" s="32">
        <v>43.348120000000002</v>
      </c>
      <c r="N33" s="32">
        <v>42.931179999999998</v>
      </c>
      <c r="O33" s="32">
        <v>43.116309999999999</v>
      </c>
      <c r="P33" s="32">
        <v>42.733049999999999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13.75067</v>
      </c>
      <c r="D5" s="23">
        <v>13.662179999999999</v>
      </c>
      <c r="E5" s="23">
        <v>13.6343</v>
      </c>
      <c r="F5" s="23">
        <v>13.60947</v>
      </c>
      <c r="G5" s="23">
        <v>13.618270000000001</v>
      </c>
      <c r="H5" s="23">
        <v>13.619910000000001</v>
      </c>
      <c r="I5" s="23">
        <v>13.325390000000001</v>
      </c>
      <c r="J5" s="23">
        <v>13.57043</v>
      </c>
      <c r="K5" s="23">
        <v>13.26915</v>
      </c>
      <c r="L5" s="23">
        <v>12.762930000000001</v>
      </c>
      <c r="M5" s="23">
        <v>12.779299999999999</v>
      </c>
      <c r="N5" s="23">
        <v>12.80048</v>
      </c>
      <c r="O5" s="23">
        <v>12.852080000000001</v>
      </c>
      <c r="P5" s="23">
        <v>12.82856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13.380750000000001</v>
      </c>
      <c r="D6" s="56">
        <v>13.268980000000001</v>
      </c>
      <c r="E6" s="56">
        <v>13.216390000000001</v>
      </c>
      <c r="F6" s="56">
        <v>13.20682</v>
      </c>
      <c r="G6" s="56">
        <v>13.231400000000001</v>
      </c>
      <c r="H6" s="56">
        <v>13.279249999999999</v>
      </c>
      <c r="I6" s="56">
        <v>12.93929</v>
      </c>
      <c r="J6" s="56">
        <v>13.167490000000001</v>
      </c>
      <c r="K6" s="56">
        <v>12.91545</v>
      </c>
      <c r="L6" s="56">
        <v>12.3574</v>
      </c>
      <c r="M6" s="56">
        <v>12.391080000000001</v>
      </c>
      <c r="N6" s="56">
        <v>12.42074</v>
      </c>
      <c r="O6" s="56">
        <v>12.45248</v>
      </c>
      <c r="P6" s="56">
        <v>12.413589999999999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13.38414</v>
      </c>
      <c r="D7" s="28">
        <v>13.263070000000001</v>
      </c>
      <c r="E7" s="28">
        <v>13.48738</v>
      </c>
      <c r="F7" s="28">
        <v>13.43127</v>
      </c>
      <c r="G7" s="28">
        <v>13.410270000000001</v>
      </c>
      <c r="H7" s="28">
        <v>13.2766</v>
      </c>
      <c r="I7" s="28">
        <v>12.79284</v>
      </c>
      <c r="J7" s="28">
        <v>13.21679</v>
      </c>
      <c r="K7" s="28">
        <v>12.3314</v>
      </c>
      <c r="L7" s="28">
        <v>12.09994</v>
      </c>
      <c r="M7" s="28">
        <v>11.815910000000001</v>
      </c>
      <c r="N7" s="28">
        <v>11.76276</v>
      </c>
      <c r="O7" s="28">
        <v>11.80284</v>
      </c>
      <c r="P7" s="28">
        <v>11.778130000000001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14.932119999999999</v>
      </c>
      <c r="D8" s="56">
        <v>15.258380000000001</v>
      </c>
      <c r="E8" s="56">
        <v>15.409409999999999</v>
      </c>
      <c r="F8" s="56">
        <v>15.31096</v>
      </c>
      <c r="G8" s="56">
        <v>14.803470000000001</v>
      </c>
      <c r="H8" s="56">
        <v>15.35516</v>
      </c>
      <c r="I8" s="56">
        <v>15.00043</v>
      </c>
      <c r="J8" s="56">
        <v>14.801259999999999</v>
      </c>
      <c r="K8" s="56">
        <v>16.05331</v>
      </c>
      <c r="L8" s="56">
        <v>14.614000000000001</v>
      </c>
      <c r="M8" s="56">
        <v>14.643700000000001</v>
      </c>
      <c r="N8" s="56">
        <v>14.3942</v>
      </c>
      <c r="O8" s="56">
        <v>14.674630000000001</v>
      </c>
      <c r="P8" s="56">
        <v>14.661350000000001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11.719620000000001</v>
      </c>
      <c r="D9" s="32">
        <v>12.07931</v>
      </c>
      <c r="E9" s="32">
        <v>12.11721</v>
      </c>
      <c r="F9" s="32">
        <v>12.091379999999999</v>
      </c>
      <c r="G9" s="32">
        <v>11.82206</v>
      </c>
      <c r="H9" s="32">
        <v>11.6836</v>
      </c>
      <c r="I9" s="32">
        <v>11.175319999999999</v>
      </c>
      <c r="J9" s="32">
        <v>11.177300000000001</v>
      </c>
      <c r="K9" s="32">
        <v>11.113580000000001</v>
      </c>
      <c r="L9" s="32">
        <v>10.81752</v>
      </c>
      <c r="M9" s="32">
        <v>10.92446</v>
      </c>
      <c r="N9" s="32">
        <v>10.79847</v>
      </c>
      <c r="O9" s="32">
        <v>10.81001</v>
      </c>
      <c r="P9" s="32">
        <v>10.618679999999999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16.272349999999999</v>
      </c>
      <c r="D10" s="56">
        <v>16.32884</v>
      </c>
      <c r="E10" s="56">
        <v>16.202179999999998</v>
      </c>
      <c r="F10" s="56">
        <v>15.91924</v>
      </c>
      <c r="G10" s="56">
        <v>16.051449999999999</v>
      </c>
      <c r="H10" s="56">
        <v>15.826840000000001</v>
      </c>
      <c r="I10" s="56">
        <v>15.961970000000001</v>
      </c>
      <c r="J10" s="56">
        <v>15.453419999999999</v>
      </c>
      <c r="K10" s="56">
        <v>14.307399999999999</v>
      </c>
      <c r="L10" s="56">
        <v>14.116350000000001</v>
      </c>
      <c r="M10" s="56">
        <v>13.76132</v>
      </c>
      <c r="N10" s="56">
        <v>13.65551</v>
      </c>
      <c r="O10" s="56">
        <v>13.736090000000001</v>
      </c>
      <c r="P10" s="56">
        <v>13.75615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11.318020000000001</v>
      </c>
      <c r="D11" s="32">
        <v>11.331860000000001</v>
      </c>
      <c r="E11" s="32">
        <v>11.24058</v>
      </c>
      <c r="F11" s="32">
        <v>11.15409</v>
      </c>
      <c r="G11" s="32">
        <v>11.106479999999999</v>
      </c>
      <c r="H11" s="32">
        <v>11.14936</v>
      </c>
      <c r="I11" s="32">
        <v>10.759320000000001</v>
      </c>
      <c r="J11" s="32">
        <v>11.1525</v>
      </c>
      <c r="K11" s="32">
        <v>10.8866</v>
      </c>
      <c r="L11" s="32">
        <v>10.16067</v>
      </c>
      <c r="M11" s="32">
        <v>10.251379999999999</v>
      </c>
      <c r="N11" s="32">
        <v>10.29397</v>
      </c>
      <c r="O11" s="32">
        <v>10.24658</v>
      </c>
      <c r="P11" s="32">
        <v>10.150930000000001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13.78453</v>
      </c>
      <c r="D12" s="56">
        <v>14.247859999999999</v>
      </c>
      <c r="E12" s="56">
        <v>14.659090000000001</v>
      </c>
      <c r="F12" s="56">
        <v>14.124790000000001</v>
      </c>
      <c r="G12" s="56">
        <v>13.804510000000001</v>
      </c>
      <c r="H12" s="56">
        <v>14.146850000000001</v>
      </c>
      <c r="I12" s="56">
        <v>13.429270000000001</v>
      </c>
      <c r="J12" s="56">
        <v>13.622730000000001</v>
      </c>
      <c r="K12" s="56">
        <v>13.380660000000001</v>
      </c>
      <c r="L12" s="56">
        <v>13.478070000000001</v>
      </c>
      <c r="M12" s="56">
        <v>13.92577</v>
      </c>
      <c r="N12" s="56">
        <v>14.03961</v>
      </c>
      <c r="O12" s="56">
        <v>14.636150000000001</v>
      </c>
      <c r="P12" s="56">
        <v>14.413019999999999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10.59863</v>
      </c>
      <c r="D13" s="32">
        <v>8.2586200000000005</v>
      </c>
      <c r="E13" s="32">
        <v>8.5059400000000007</v>
      </c>
      <c r="F13" s="32">
        <v>7.9935200000000002</v>
      </c>
      <c r="G13" s="32">
        <v>7.6736599999999999</v>
      </c>
      <c r="H13" s="32">
        <v>7.5695699999999997</v>
      </c>
      <c r="I13" s="32">
        <v>6.2197300000000002</v>
      </c>
      <c r="J13" s="32">
        <v>6.5659799999999997</v>
      </c>
      <c r="K13" s="32">
        <v>6.0705900000000002</v>
      </c>
      <c r="L13" s="32">
        <v>6.3405500000000004</v>
      </c>
      <c r="M13" s="32">
        <v>6.3536700000000002</v>
      </c>
      <c r="N13" s="32">
        <v>5.8811299999999997</v>
      </c>
      <c r="O13" s="32">
        <v>5.9947299999999997</v>
      </c>
      <c r="P13" s="32">
        <v>5.9135799999999996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16.31607</v>
      </c>
      <c r="D14" s="56">
        <v>16.615259999999999</v>
      </c>
      <c r="E14" s="56">
        <v>17.712420000000002</v>
      </c>
      <c r="F14" s="56">
        <v>17.60135</v>
      </c>
      <c r="G14" s="56">
        <v>17.667899999999999</v>
      </c>
      <c r="H14" s="56">
        <v>17.426169999999999</v>
      </c>
      <c r="I14" s="56">
        <v>16.57639</v>
      </c>
      <c r="J14" s="56">
        <v>17.01643</v>
      </c>
      <c r="K14" s="56">
        <v>19.086130000000001</v>
      </c>
      <c r="L14" s="56">
        <v>17.103870000000001</v>
      </c>
      <c r="M14" s="56">
        <v>16.978829999999999</v>
      </c>
      <c r="N14" s="56">
        <v>17.161390000000001</v>
      </c>
      <c r="O14" s="56">
        <v>17.262499999999999</v>
      </c>
      <c r="P14" s="56">
        <v>16.6295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11.392760000000001</v>
      </c>
      <c r="D15" s="32">
        <v>11.622450000000001</v>
      </c>
      <c r="E15" s="32">
        <v>11.47068</v>
      </c>
      <c r="F15" s="32">
        <v>11.543950000000001</v>
      </c>
      <c r="G15" s="32">
        <v>11.646190000000001</v>
      </c>
      <c r="H15" s="32">
        <v>11.410769999999999</v>
      </c>
      <c r="I15" s="32">
        <v>11.225149999999999</v>
      </c>
      <c r="J15" s="32">
        <v>11.89446</v>
      </c>
      <c r="K15" s="32">
        <v>11.66025</v>
      </c>
      <c r="L15" s="32">
        <v>11.074199999999999</v>
      </c>
      <c r="M15" s="32">
        <v>11.09789</v>
      </c>
      <c r="N15" s="32">
        <v>11.34782</v>
      </c>
      <c r="O15" s="32">
        <v>11.184139999999999</v>
      </c>
      <c r="P15" s="32">
        <v>11.29349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15.739179999999999</v>
      </c>
      <c r="D16" s="56">
        <v>15.887919999999999</v>
      </c>
      <c r="E16" s="56">
        <v>16.051839999999999</v>
      </c>
      <c r="F16" s="56">
        <v>16.345469999999999</v>
      </c>
      <c r="G16" s="56">
        <v>16.5383</v>
      </c>
      <c r="H16" s="56">
        <v>16.816870000000002</v>
      </c>
      <c r="I16" s="56">
        <v>16.835999999999999</v>
      </c>
      <c r="J16" s="56">
        <v>16.602029999999999</v>
      </c>
      <c r="K16" s="56">
        <v>16.65089</v>
      </c>
      <c r="L16" s="56">
        <v>15.77045</v>
      </c>
      <c r="M16" s="56">
        <v>15.539910000000001</v>
      </c>
      <c r="N16" s="56">
        <v>15.70731</v>
      </c>
      <c r="O16" s="56">
        <v>15.870290000000001</v>
      </c>
      <c r="P16" s="56">
        <v>15.77089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18.71941</v>
      </c>
      <c r="D17" s="32">
        <v>19.412320000000001</v>
      </c>
      <c r="E17" s="32">
        <v>19.574729999999999</v>
      </c>
      <c r="F17" s="32">
        <v>19.763739999999999</v>
      </c>
      <c r="G17" s="32">
        <v>20.20675</v>
      </c>
      <c r="H17" s="32">
        <v>20.351320000000001</v>
      </c>
      <c r="I17" s="32">
        <v>19.202660000000002</v>
      </c>
      <c r="J17" s="32">
        <v>19.55827</v>
      </c>
      <c r="K17" s="32">
        <v>19.18402</v>
      </c>
      <c r="L17" s="32">
        <v>18.996970000000001</v>
      </c>
      <c r="M17" s="32">
        <v>19.180669999999999</v>
      </c>
      <c r="N17" s="32">
        <v>19.16319</v>
      </c>
      <c r="O17" s="32">
        <v>19.347750000000001</v>
      </c>
      <c r="P17" s="32">
        <v>19.42642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15.422549999999999</v>
      </c>
      <c r="D18" s="56">
        <v>15.04782</v>
      </c>
      <c r="E18" s="56">
        <v>14.37933</v>
      </c>
      <c r="F18" s="56">
        <v>14.37787</v>
      </c>
      <c r="G18" s="56">
        <v>14.41203</v>
      </c>
      <c r="H18" s="56">
        <v>14.49436</v>
      </c>
      <c r="I18" s="56">
        <v>13.843019999999999</v>
      </c>
      <c r="J18" s="56">
        <v>14.22518</v>
      </c>
      <c r="K18" s="56">
        <v>14.0059</v>
      </c>
      <c r="L18" s="56">
        <v>13.60032</v>
      </c>
      <c r="M18" s="56">
        <v>14.059749999999999</v>
      </c>
      <c r="N18" s="56">
        <v>14.060409999999999</v>
      </c>
      <c r="O18" s="56">
        <v>14.083729999999999</v>
      </c>
      <c r="P18" s="56">
        <v>14.171239999999999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15.174340000000001</v>
      </c>
      <c r="D19" s="32">
        <v>15.02384</v>
      </c>
      <c r="E19" s="32">
        <v>14.87655</v>
      </c>
      <c r="F19" s="32">
        <v>14.96669</v>
      </c>
      <c r="G19" s="32">
        <v>15.03454</v>
      </c>
      <c r="H19" s="32">
        <v>14.5281</v>
      </c>
      <c r="I19" s="32">
        <v>13.173539999999999</v>
      </c>
      <c r="J19" s="32">
        <v>13.444369999999999</v>
      </c>
      <c r="K19" s="32">
        <v>13.68408</v>
      </c>
      <c r="L19" s="32">
        <v>13.7334</v>
      </c>
      <c r="M19" s="32">
        <v>13.46787</v>
      </c>
      <c r="N19" s="32">
        <v>13.005319999999999</v>
      </c>
      <c r="O19" s="32">
        <v>12.783670000000001</v>
      </c>
      <c r="P19" s="32">
        <v>13.00487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14.02707</v>
      </c>
      <c r="D20" s="56">
        <v>14.152979999999999</v>
      </c>
      <c r="E20" s="56">
        <v>14.763920000000001</v>
      </c>
      <c r="F20" s="56">
        <v>14.671559999999999</v>
      </c>
      <c r="G20" s="56">
        <v>14.99962</v>
      </c>
      <c r="H20" s="56">
        <v>14.842219999999999</v>
      </c>
      <c r="I20" s="56">
        <v>14.66445</v>
      </c>
      <c r="J20" s="56">
        <v>14.366350000000001</v>
      </c>
      <c r="K20" s="56">
        <v>14.85932</v>
      </c>
      <c r="L20" s="56">
        <v>14.095610000000001</v>
      </c>
      <c r="M20" s="56">
        <v>14.39123</v>
      </c>
      <c r="N20" s="56">
        <v>14.192360000000001</v>
      </c>
      <c r="O20" s="56">
        <v>14.4999</v>
      </c>
      <c r="P20" s="56">
        <v>14.59661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11.327070000000001</v>
      </c>
      <c r="D21" s="32">
        <v>11.70865</v>
      </c>
      <c r="E21" s="32">
        <v>11.81766</v>
      </c>
      <c r="F21" s="32">
        <v>11.69143</v>
      </c>
      <c r="G21" s="32">
        <v>11.49358</v>
      </c>
      <c r="H21" s="32">
        <v>11.64255</v>
      </c>
      <c r="I21" s="32">
        <v>11.90002</v>
      </c>
      <c r="J21" s="32">
        <v>12.027699999999999</v>
      </c>
      <c r="K21" s="32">
        <v>11.74742</v>
      </c>
      <c r="L21" s="32">
        <v>11.226369999999999</v>
      </c>
      <c r="M21" s="32">
        <v>11.588150000000001</v>
      </c>
      <c r="N21" s="32">
        <v>11.88172</v>
      </c>
      <c r="O21" s="32">
        <v>11.95862</v>
      </c>
      <c r="P21" s="32">
        <v>11.957090000000001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12.6623</v>
      </c>
      <c r="D22" s="56">
        <v>10.65544</v>
      </c>
      <c r="E22" s="56">
        <v>10.759359999999999</v>
      </c>
      <c r="F22" s="56">
        <v>11.14354</v>
      </c>
      <c r="G22" s="56">
        <v>11.697190000000001</v>
      </c>
      <c r="H22" s="56">
        <v>11.76667</v>
      </c>
      <c r="I22" s="56">
        <v>11.33427</v>
      </c>
      <c r="J22" s="56">
        <v>11.783899999999999</v>
      </c>
      <c r="K22" s="56">
        <v>11.78908</v>
      </c>
      <c r="L22" s="56">
        <v>11.067460000000001</v>
      </c>
      <c r="M22" s="56">
        <v>11.34529</v>
      </c>
      <c r="N22" s="56">
        <v>11.58436</v>
      </c>
      <c r="O22" s="56">
        <v>11.6206</v>
      </c>
      <c r="P22" s="56">
        <v>11.60994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18.424060000000001</v>
      </c>
      <c r="D23" s="32">
        <v>18.603169999999999</v>
      </c>
      <c r="E23" s="32">
        <v>17.976690000000001</v>
      </c>
      <c r="F23" s="32">
        <v>17.823530000000002</v>
      </c>
      <c r="G23" s="32">
        <v>17.976510000000001</v>
      </c>
      <c r="H23" s="32">
        <v>17.786249999999999</v>
      </c>
      <c r="I23" s="32">
        <v>17.873840000000001</v>
      </c>
      <c r="J23" s="32">
        <v>17.44398</v>
      </c>
      <c r="K23" s="32">
        <v>18.15316</v>
      </c>
      <c r="L23" s="32">
        <v>17.49578</v>
      </c>
      <c r="M23" s="32">
        <v>17.138020000000001</v>
      </c>
      <c r="N23" s="32">
        <v>17.155010000000001</v>
      </c>
      <c r="O23" s="32">
        <v>17.27047</v>
      </c>
      <c r="P23" s="32">
        <v>16.46632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12.38537</v>
      </c>
      <c r="D24" s="56">
        <v>11.51505</v>
      </c>
      <c r="E24" s="56">
        <v>11.61046</v>
      </c>
      <c r="F24" s="56">
        <v>11.18323</v>
      </c>
      <c r="G24" s="56">
        <v>11.47268</v>
      </c>
      <c r="H24" s="56">
        <v>11.06127</v>
      </c>
      <c r="I24" s="56">
        <v>9.6996500000000001</v>
      </c>
      <c r="J24" s="56">
        <v>9.4007100000000001</v>
      </c>
      <c r="K24" s="56">
        <v>9.8867100000000008</v>
      </c>
      <c r="L24" s="56">
        <v>9.2665299999999995</v>
      </c>
      <c r="M24" s="56">
        <v>9.1460600000000003</v>
      </c>
      <c r="N24" s="56">
        <v>9.6394199999999994</v>
      </c>
      <c r="O24" s="56">
        <v>9.4543900000000001</v>
      </c>
      <c r="P24" s="56">
        <v>9.4594199999999997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11.5352</v>
      </c>
      <c r="D25" s="32">
        <v>11.29016</v>
      </c>
      <c r="E25" s="32">
        <v>11.708679999999999</v>
      </c>
      <c r="F25" s="32">
        <v>11.69711</v>
      </c>
      <c r="G25" s="32">
        <v>11.83135</v>
      </c>
      <c r="H25" s="32">
        <v>12.03844</v>
      </c>
      <c r="I25" s="32">
        <v>12.47368</v>
      </c>
      <c r="J25" s="32">
        <v>12.36824</v>
      </c>
      <c r="K25" s="32">
        <v>11.47119</v>
      </c>
      <c r="L25" s="32">
        <v>11.32047</v>
      </c>
      <c r="M25" s="32">
        <v>11.28017</v>
      </c>
      <c r="N25" s="32">
        <v>11.12163</v>
      </c>
      <c r="O25" s="32">
        <v>11.268840000000001</v>
      </c>
      <c r="P25" s="32">
        <v>11.475949999999999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14.66741</v>
      </c>
      <c r="D26" s="56">
        <v>14.62759</v>
      </c>
      <c r="E26" s="56">
        <v>14.628489999999999</v>
      </c>
      <c r="F26" s="56">
        <v>14.394</v>
      </c>
      <c r="G26" s="56">
        <v>14.10318</v>
      </c>
      <c r="H26" s="56">
        <v>14.08339</v>
      </c>
      <c r="I26" s="56">
        <v>13.77614</v>
      </c>
      <c r="J26" s="56">
        <v>14.084250000000001</v>
      </c>
      <c r="K26" s="56">
        <v>13.70546</v>
      </c>
      <c r="L26" s="56">
        <v>13.69886</v>
      </c>
      <c r="M26" s="56">
        <v>13.65057</v>
      </c>
      <c r="N26" s="56">
        <v>14.018459999999999</v>
      </c>
      <c r="O26" s="56">
        <v>14.03478</v>
      </c>
      <c r="P26" s="56">
        <v>13.965630000000001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12.95105</v>
      </c>
      <c r="D27" s="32">
        <v>12.86375</v>
      </c>
      <c r="E27" s="32">
        <v>13.371079999999999</v>
      </c>
      <c r="F27" s="32">
        <v>13.732570000000001</v>
      </c>
      <c r="G27" s="32">
        <v>13.87571</v>
      </c>
      <c r="H27" s="32">
        <v>13.66714</v>
      </c>
      <c r="I27" s="32">
        <v>13.80303</v>
      </c>
      <c r="J27" s="32">
        <v>15.008649999999999</v>
      </c>
      <c r="K27" s="32">
        <v>13.56467</v>
      </c>
      <c r="L27" s="32">
        <v>14.131779999999999</v>
      </c>
      <c r="M27" s="32">
        <v>14.37928</v>
      </c>
      <c r="N27" s="32">
        <v>14.15948</v>
      </c>
      <c r="O27" s="32">
        <v>14.209949999999999</v>
      </c>
      <c r="P27" s="32">
        <v>14.491910000000001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14.27489664302208</v>
      </c>
      <c r="D28" s="75">
        <v>14.608940991018763</v>
      </c>
      <c r="E28" s="75">
        <v>14.788980701005766</v>
      </c>
      <c r="F28" s="75">
        <v>14.912176278043601</v>
      </c>
      <c r="G28" s="75">
        <v>15.059303656589307</v>
      </c>
      <c r="H28" s="75">
        <v>15.031403693866324</v>
      </c>
      <c r="I28" s="75">
        <v>14.562622037046166</v>
      </c>
      <c r="J28" s="75">
        <v>14.995619388449308</v>
      </c>
      <c r="K28" s="75">
        <v>14.966698282336429</v>
      </c>
      <c r="L28" s="75">
        <v>14.323940606233826</v>
      </c>
      <c r="M28" s="75">
        <v>14.343962237266277</v>
      </c>
      <c r="N28" s="75">
        <v>14.510674823799032</v>
      </c>
      <c r="O28" s="75">
        <v>14.47747846139587</v>
      </c>
      <c r="P28" s="75">
        <v>14.450939999999999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12.7372</v>
      </c>
      <c r="D29" s="32">
        <v>13.279809999999999</v>
      </c>
      <c r="E29" s="32">
        <v>11.51929</v>
      </c>
      <c r="F29" s="32">
        <v>10.37494</v>
      </c>
      <c r="G29" s="32">
        <v>10.411849999999999</v>
      </c>
      <c r="H29" s="32">
        <v>10.52563</v>
      </c>
      <c r="I29" s="32">
        <v>10.33708</v>
      </c>
      <c r="J29" s="32">
        <v>10.69154</v>
      </c>
      <c r="K29" s="32">
        <v>11.01276</v>
      </c>
      <c r="L29" s="32">
        <v>11.04706</v>
      </c>
      <c r="M29" s="32">
        <v>10.98071</v>
      </c>
      <c r="N29" s="32">
        <v>11.18759</v>
      </c>
      <c r="O29" s="32">
        <v>11.90766</v>
      </c>
      <c r="P29" s="32">
        <v>11.862450000000001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15.32878</v>
      </c>
      <c r="D30" s="56">
        <v>15.36688</v>
      </c>
      <c r="E30" s="56">
        <v>15.15399</v>
      </c>
      <c r="F30" s="56">
        <v>14.874370000000001</v>
      </c>
      <c r="G30" s="56">
        <v>14.623810000000001</v>
      </c>
      <c r="H30" s="56">
        <v>14.359590000000001</v>
      </c>
      <c r="I30" s="56">
        <v>13.14838</v>
      </c>
      <c r="J30" s="56">
        <v>13.6439</v>
      </c>
      <c r="K30" s="56">
        <v>13.46405</v>
      </c>
      <c r="L30" s="56">
        <v>12.891109999999999</v>
      </c>
      <c r="M30" s="56">
        <v>12.85796</v>
      </c>
      <c r="N30" s="56">
        <v>12.72583</v>
      </c>
      <c r="O30" s="56">
        <v>12.49161</v>
      </c>
      <c r="P30" s="56">
        <v>12.62355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11.42259</v>
      </c>
      <c r="D31" s="32">
        <v>11.482989999999999</v>
      </c>
      <c r="E31" s="32">
        <v>11.372730000000001</v>
      </c>
      <c r="F31" s="32">
        <v>11.806089999999999</v>
      </c>
      <c r="G31" s="32">
        <v>11.734920000000001</v>
      </c>
      <c r="H31" s="32">
        <v>12.039239999999999</v>
      </c>
      <c r="I31" s="32">
        <v>11.93038</v>
      </c>
      <c r="J31" s="32">
        <v>11.83268</v>
      </c>
      <c r="K31" s="32">
        <v>12.023400000000001</v>
      </c>
      <c r="L31" s="32">
        <v>12.02425</v>
      </c>
      <c r="M31" s="32">
        <v>11.63312</v>
      </c>
      <c r="N31" s="32">
        <v>12.040940000000001</v>
      </c>
      <c r="O31" s="32">
        <v>12.143599999999999</v>
      </c>
      <c r="P31" s="32">
        <v>11.725669999999999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15.092180000000001</v>
      </c>
      <c r="D32" s="56">
        <v>14.878299999999999</v>
      </c>
      <c r="E32" s="56">
        <v>15.18378</v>
      </c>
      <c r="F32" s="56">
        <v>14.836270000000001</v>
      </c>
      <c r="G32" s="56">
        <v>15.020810000000001</v>
      </c>
      <c r="H32" s="56">
        <v>14.885249999999999</v>
      </c>
      <c r="I32" s="56">
        <v>14.83203</v>
      </c>
      <c r="J32" s="56">
        <v>14.73244</v>
      </c>
      <c r="K32" s="56">
        <v>14.43854</v>
      </c>
      <c r="L32" s="56">
        <v>13.76239</v>
      </c>
      <c r="M32" s="56">
        <v>13.949630000000001</v>
      </c>
      <c r="N32" s="56">
        <v>14.07349</v>
      </c>
      <c r="O32" s="56">
        <v>14.27516</v>
      </c>
      <c r="P32" s="56">
        <v>14.14002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21.694230000000001</v>
      </c>
      <c r="D33" s="32">
        <v>21.627859999999998</v>
      </c>
      <c r="E33" s="32">
        <v>22.480830000000001</v>
      </c>
      <c r="F33" s="32">
        <v>22.508880000000001</v>
      </c>
      <c r="G33" s="32">
        <v>22.52356</v>
      </c>
      <c r="H33" s="32">
        <v>21.993310000000001</v>
      </c>
      <c r="I33" s="32">
        <v>21.543849999999999</v>
      </c>
      <c r="J33" s="32">
        <v>21.642869999999998</v>
      </c>
      <c r="K33" s="32">
        <v>21.91864</v>
      </c>
      <c r="L33" s="32">
        <v>21.527380000000001</v>
      </c>
      <c r="M33" s="32">
        <v>20.907309999999999</v>
      </c>
      <c r="N33" s="32">
        <v>20.8979</v>
      </c>
      <c r="O33" s="32">
        <v>20.659600000000001</v>
      </c>
      <c r="P33" s="32">
        <v>20.900670000000002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12.64376</v>
      </c>
      <c r="D5" s="23">
        <v>12.61689</v>
      </c>
      <c r="E5" s="23">
        <v>12.65334</v>
      </c>
      <c r="F5" s="23">
        <v>12.791270000000001</v>
      </c>
      <c r="G5" s="23">
        <v>12.859870000000001</v>
      </c>
      <c r="H5" s="23">
        <v>12.851139999999999</v>
      </c>
      <c r="I5" s="23">
        <v>12.867599999999999</v>
      </c>
      <c r="J5" s="23">
        <v>13.113149999999999</v>
      </c>
      <c r="K5" s="23">
        <v>13.22451</v>
      </c>
      <c r="L5" s="23">
        <v>13.01562</v>
      </c>
      <c r="M5" s="23">
        <v>13.247960000000001</v>
      </c>
      <c r="N5" s="23">
        <v>13.27708</v>
      </c>
      <c r="O5" s="23">
        <v>13.369949999999999</v>
      </c>
      <c r="P5" s="23">
        <v>13.41574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12.35427</v>
      </c>
      <c r="D6" s="56">
        <v>12.371040000000001</v>
      </c>
      <c r="E6" s="56">
        <v>12.387589999999999</v>
      </c>
      <c r="F6" s="56">
        <v>12.56325</v>
      </c>
      <c r="G6" s="56">
        <v>12.737360000000001</v>
      </c>
      <c r="H6" s="56">
        <v>12.7058</v>
      </c>
      <c r="I6" s="56">
        <v>12.69739</v>
      </c>
      <c r="J6" s="56">
        <v>12.9459</v>
      </c>
      <c r="K6" s="56">
        <v>13.23906</v>
      </c>
      <c r="L6" s="56">
        <v>13.06841</v>
      </c>
      <c r="M6" s="56">
        <v>13.276149999999999</v>
      </c>
      <c r="N6" s="56">
        <v>13.327059999999999</v>
      </c>
      <c r="O6" s="56">
        <v>13.47156</v>
      </c>
      <c r="P6" s="56">
        <v>13.52952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16.595659999999999</v>
      </c>
      <c r="D7" s="28">
        <v>16.374030000000001</v>
      </c>
      <c r="E7" s="28">
        <v>16.058389999999999</v>
      </c>
      <c r="F7" s="28">
        <v>16.677489999999999</v>
      </c>
      <c r="G7" s="28">
        <v>16.798929999999999</v>
      </c>
      <c r="H7" s="28">
        <v>15.627969999999999</v>
      </c>
      <c r="I7" s="28">
        <v>15.573399999999999</v>
      </c>
      <c r="J7" s="28">
        <v>15.708500000000001</v>
      </c>
      <c r="K7" s="28">
        <v>16.2607</v>
      </c>
      <c r="L7" s="28">
        <v>16.04758</v>
      </c>
      <c r="M7" s="28">
        <v>16.89601</v>
      </c>
      <c r="N7" s="28">
        <v>16.517800000000001</v>
      </c>
      <c r="O7" s="28">
        <v>16.647690000000001</v>
      </c>
      <c r="P7" s="28">
        <v>16.70684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5.2403300000000002</v>
      </c>
      <c r="D8" s="56">
        <v>5.4149700000000003</v>
      </c>
      <c r="E8" s="56">
        <v>5.5762499999999999</v>
      </c>
      <c r="F8" s="56">
        <v>5.8534199999999998</v>
      </c>
      <c r="G8" s="56">
        <v>5.8227099999999998</v>
      </c>
      <c r="H8" s="56">
        <v>5.8487400000000003</v>
      </c>
      <c r="I8" s="56">
        <v>5.8022299999999998</v>
      </c>
      <c r="J8" s="56">
        <v>6.3736300000000004</v>
      </c>
      <c r="K8" s="56">
        <v>6.1669499999999999</v>
      </c>
      <c r="L8" s="56">
        <v>6.3660300000000003</v>
      </c>
      <c r="M8" s="56">
        <v>6.4738800000000003</v>
      </c>
      <c r="N8" s="56">
        <v>6.4893200000000002</v>
      </c>
      <c r="O8" s="56">
        <v>6.8479000000000001</v>
      </c>
      <c r="P8" s="56">
        <v>6.7470800000000004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7.66242</v>
      </c>
      <c r="D9" s="32">
        <v>7.6135000000000002</v>
      </c>
      <c r="E9" s="32">
        <v>7.95845</v>
      </c>
      <c r="F9" s="32">
        <v>8.0403599999999997</v>
      </c>
      <c r="G9" s="32">
        <v>8.3725699999999996</v>
      </c>
      <c r="H9" s="32">
        <v>8.3295600000000007</v>
      </c>
      <c r="I9" s="32">
        <v>8.3280799999999999</v>
      </c>
      <c r="J9" s="32">
        <v>7.4281100000000002</v>
      </c>
      <c r="K9" s="32">
        <v>7.6338299999999997</v>
      </c>
      <c r="L9" s="32">
        <v>7.9891500000000004</v>
      </c>
      <c r="M9" s="32">
        <v>8.5033799999999999</v>
      </c>
      <c r="N9" s="32">
        <v>8.5615500000000004</v>
      </c>
      <c r="O9" s="32">
        <v>7.8013899999999996</v>
      </c>
      <c r="P9" s="32">
        <v>7.7847400000000002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33.30939</v>
      </c>
      <c r="D10" s="56">
        <v>30.852730000000001</v>
      </c>
      <c r="E10" s="56">
        <v>29.922619999999998</v>
      </c>
      <c r="F10" s="56">
        <v>29.936160000000001</v>
      </c>
      <c r="G10" s="56">
        <v>28.556180000000001</v>
      </c>
      <c r="H10" s="56">
        <v>31.316009999999999</v>
      </c>
      <c r="I10" s="56">
        <v>31.348120000000002</v>
      </c>
      <c r="J10" s="56">
        <v>32.01914</v>
      </c>
      <c r="K10" s="56">
        <v>27.660340000000001</v>
      </c>
      <c r="L10" s="56">
        <v>29.755089999999999</v>
      </c>
      <c r="M10" s="56">
        <v>31.32338</v>
      </c>
      <c r="N10" s="56">
        <v>30.790320000000001</v>
      </c>
      <c r="O10" s="56">
        <v>30.16161</v>
      </c>
      <c r="P10" s="56">
        <v>29.937819999999999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11.84609</v>
      </c>
      <c r="D11" s="32">
        <v>12.039210000000001</v>
      </c>
      <c r="E11" s="32">
        <v>12.426629999999999</v>
      </c>
      <c r="F11" s="32">
        <v>12.64288</v>
      </c>
      <c r="G11" s="32">
        <v>12.94881</v>
      </c>
      <c r="H11" s="32">
        <v>12.945029999999999</v>
      </c>
      <c r="I11" s="32">
        <v>12.43141</v>
      </c>
      <c r="J11" s="32">
        <v>13.200060000000001</v>
      </c>
      <c r="K11" s="32">
        <v>13.31193</v>
      </c>
      <c r="L11" s="32">
        <v>12.64024</v>
      </c>
      <c r="M11" s="32">
        <v>12.77054</v>
      </c>
      <c r="N11" s="32">
        <v>12.783519999999999</v>
      </c>
      <c r="O11" s="32">
        <v>12.83169</v>
      </c>
      <c r="P11" s="32">
        <v>12.79006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7.2602900000000004</v>
      </c>
      <c r="D12" s="56">
        <v>7.6474700000000002</v>
      </c>
      <c r="E12" s="56">
        <v>7.3365299999999998</v>
      </c>
      <c r="F12" s="56">
        <v>7.0323700000000002</v>
      </c>
      <c r="G12" s="56">
        <v>7.2961900000000002</v>
      </c>
      <c r="H12" s="56">
        <v>7.1673799999999996</v>
      </c>
      <c r="I12" s="56">
        <v>7.5446999999999997</v>
      </c>
      <c r="J12" s="56">
        <v>8.3530200000000008</v>
      </c>
      <c r="K12" s="56">
        <v>8.0039300000000004</v>
      </c>
      <c r="L12" s="56">
        <v>8.1784099999999995</v>
      </c>
      <c r="M12" s="56">
        <v>9.5089600000000001</v>
      </c>
      <c r="N12" s="56">
        <v>9.9363799999999998</v>
      </c>
      <c r="O12" s="56">
        <v>8.5328300000000006</v>
      </c>
      <c r="P12" s="56">
        <v>8.3354700000000008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12.407450000000001</v>
      </c>
      <c r="D13" s="32">
        <v>10.23296</v>
      </c>
      <c r="E13" s="32">
        <v>10.48522</v>
      </c>
      <c r="F13" s="32">
        <v>9.9305400000000006</v>
      </c>
      <c r="G13" s="32">
        <v>10.22683</v>
      </c>
      <c r="H13" s="32">
        <v>10.045590000000001</v>
      </c>
      <c r="I13" s="32">
        <v>9.7697099999999999</v>
      </c>
      <c r="J13" s="32">
        <v>10.187110000000001</v>
      </c>
      <c r="K13" s="32">
        <v>10.872059999999999</v>
      </c>
      <c r="L13" s="32">
        <v>11.37557</v>
      </c>
      <c r="M13" s="32">
        <v>11.766360000000001</v>
      </c>
      <c r="N13" s="32">
        <v>11.42154</v>
      </c>
      <c r="O13" s="32">
        <v>12.239369999999999</v>
      </c>
      <c r="P13" s="32">
        <v>12.23333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9.8931199999999997</v>
      </c>
      <c r="D14" s="56">
        <v>9.5670199999999994</v>
      </c>
      <c r="E14" s="56">
        <v>9.7450100000000006</v>
      </c>
      <c r="F14" s="56">
        <v>9.5834600000000005</v>
      </c>
      <c r="G14" s="56">
        <v>9.9565000000000001</v>
      </c>
      <c r="H14" s="56">
        <v>9.1105400000000003</v>
      </c>
      <c r="I14" s="56">
        <v>8.9298300000000008</v>
      </c>
      <c r="J14" s="56">
        <v>9.0608400000000007</v>
      </c>
      <c r="K14" s="56">
        <v>9.2512899999999991</v>
      </c>
      <c r="L14" s="56">
        <v>10.14838</v>
      </c>
      <c r="M14" s="56">
        <v>11.150399999999999</v>
      </c>
      <c r="N14" s="56">
        <v>11.06244</v>
      </c>
      <c r="O14" s="56">
        <v>10.818350000000001</v>
      </c>
      <c r="P14" s="56">
        <v>10.996589999999999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10.04814</v>
      </c>
      <c r="D15" s="32">
        <v>9.85243</v>
      </c>
      <c r="E15" s="32">
        <v>9.7956599999999998</v>
      </c>
      <c r="F15" s="32">
        <v>9.9945000000000004</v>
      </c>
      <c r="G15" s="32">
        <v>10.49959</v>
      </c>
      <c r="H15" s="32">
        <v>10.29879</v>
      </c>
      <c r="I15" s="32">
        <v>11.10046</v>
      </c>
      <c r="J15" s="32">
        <v>11.613759999999999</v>
      </c>
      <c r="K15" s="32">
        <v>11.975759999999999</v>
      </c>
      <c r="L15" s="32">
        <v>12.226179999999999</v>
      </c>
      <c r="M15" s="32">
        <v>12.463609999999999</v>
      </c>
      <c r="N15" s="32">
        <v>13.077540000000001</v>
      </c>
      <c r="O15" s="32">
        <v>13.56542</v>
      </c>
      <c r="P15" s="32">
        <v>13.79304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12.650499999999999</v>
      </c>
      <c r="D16" s="56">
        <v>12.65292</v>
      </c>
      <c r="E16" s="56">
        <v>12.482519999999999</v>
      </c>
      <c r="F16" s="56">
        <v>12.82569</v>
      </c>
      <c r="G16" s="56">
        <v>13.223459999999999</v>
      </c>
      <c r="H16" s="56">
        <v>13.082520000000001</v>
      </c>
      <c r="I16" s="56">
        <v>13.208</v>
      </c>
      <c r="J16" s="56">
        <v>12.920999999999999</v>
      </c>
      <c r="K16" s="56">
        <v>13.523300000000001</v>
      </c>
      <c r="L16" s="56">
        <v>12.60642</v>
      </c>
      <c r="M16" s="56">
        <v>12.45838</v>
      </c>
      <c r="N16" s="56">
        <v>13.02026</v>
      </c>
      <c r="O16" s="56">
        <v>13.14634</v>
      </c>
      <c r="P16" s="56">
        <v>13.168799999999999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6.7043499999999998</v>
      </c>
      <c r="D17" s="32">
        <v>6.6177700000000002</v>
      </c>
      <c r="E17" s="32">
        <v>6.9844099999999996</v>
      </c>
      <c r="F17" s="32">
        <v>6.6883800000000004</v>
      </c>
      <c r="G17" s="32">
        <v>6.8024199999999997</v>
      </c>
      <c r="H17" s="32">
        <v>6.9184299999999999</v>
      </c>
      <c r="I17" s="32">
        <v>6.9016999999999999</v>
      </c>
      <c r="J17" s="32">
        <v>6.1155499999999998</v>
      </c>
      <c r="K17" s="32">
        <v>7.2956300000000001</v>
      </c>
      <c r="L17" s="32">
        <v>7.1919000000000004</v>
      </c>
      <c r="M17" s="32">
        <v>7.8713499999999996</v>
      </c>
      <c r="N17" s="32">
        <v>7.8871599999999997</v>
      </c>
      <c r="O17" s="32">
        <v>7.9657099999999996</v>
      </c>
      <c r="P17" s="32">
        <v>7.9946099999999998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14.49797</v>
      </c>
      <c r="D18" s="56">
        <v>14.58361</v>
      </c>
      <c r="E18" s="56">
        <v>14.51295</v>
      </c>
      <c r="F18" s="56">
        <v>14.34004</v>
      </c>
      <c r="G18" s="56">
        <v>13.981820000000001</v>
      </c>
      <c r="H18" s="56">
        <v>14.312390000000001</v>
      </c>
      <c r="I18" s="56">
        <v>15.03594</v>
      </c>
      <c r="J18" s="56">
        <v>14.56504</v>
      </c>
      <c r="K18" s="56">
        <v>14.533060000000001</v>
      </c>
      <c r="L18" s="56">
        <v>15.017469999999999</v>
      </c>
      <c r="M18" s="56">
        <v>15.60187</v>
      </c>
      <c r="N18" s="56">
        <v>15.32474</v>
      </c>
      <c r="O18" s="56">
        <v>15.2804</v>
      </c>
      <c r="P18" s="56">
        <v>15.325469999999999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10.36504</v>
      </c>
      <c r="D19" s="32">
        <v>9.8366299999999995</v>
      </c>
      <c r="E19" s="32">
        <v>9.2511700000000001</v>
      </c>
      <c r="F19" s="32">
        <v>9.5045199999999994</v>
      </c>
      <c r="G19" s="32">
        <v>9.4291999999999998</v>
      </c>
      <c r="H19" s="32">
        <v>9.1979600000000001</v>
      </c>
      <c r="I19" s="32">
        <v>9.3887300000000007</v>
      </c>
      <c r="J19" s="32">
        <v>9.6947500000000009</v>
      </c>
      <c r="K19" s="32">
        <v>9.8639200000000002</v>
      </c>
      <c r="L19" s="32">
        <v>10.064690000000001</v>
      </c>
      <c r="M19" s="32">
        <v>10.94243</v>
      </c>
      <c r="N19" s="32">
        <v>11.467639999999999</v>
      </c>
      <c r="O19" s="32">
        <v>10.8666</v>
      </c>
      <c r="P19" s="32">
        <v>11.0252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7.9484399999999997</v>
      </c>
      <c r="D20" s="56">
        <v>7.9508099999999997</v>
      </c>
      <c r="E20" s="56">
        <v>8.4364699999999999</v>
      </c>
      <c r="F20" s="56">
        <v>8.7092600000000004</v>
      </c>
      <c r="G20" s="56">
        <v>6.9904799999999998</v>
      </c>
      <c r="H20" s="56">
        <v>7.5198700000000001</v>
      </c>
      <c r="I20" s="56">
        <v>7.2916600000000003</v>
      </c>
      <c r="J20" s="56">
        <v>7.4923099999999998</v>
      </c>
      <c r="K20" s="56">
        <v>7.6281999999999996</v>
      </c>
      <c r="L20" s="56">
        <v>7.9319100000000002</v>
      </c>
      <c r="M20" s="56">
        <v>9.1832399999999996</v>
      </c>
      <c r="N20" s="56">
        <v>8.4973100000000006</v>
      </c>
      <c r="O20" s="56">
        <v>8.2598599999999998</v>
      </c>
      <c r="P20" s="56">
        <v>8.3069900000000008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5.0444800000000001</v>
      </c>
      <c r="D21" s="32">
        <v>5.4277800000000003</v>
      </c>
      <c r="E21" s="32">
        <v>5.6518800000000002</v>
      </c>
      <c r="F21" s="32">
        <v>5.4179199999999996</v>
      </c>
      <c r="G21" s="32">
        <v>5.6007499999999997</v>
      </c>
      <c r="H21" s="32">
        <v>8.7862899999999993</v>
      </c>
      <c r="I21" s="32">
        <v>8.9370999999999992</v>
      </c>
      <c r="J21" s="32">
        <v>9.5617800000000006</v>
      </c>
      <c r="K21" s="32">
        <v>10.03233</v>
      </c>
      <c r="L21" s="32">
        <v>10.445119999999999</v>
      </c>
      <c r="M21" s="32">
        <v>10.62266</v>
      </c>
      <c r="N21" s="32">
        <v>10.71091</v>
      </c>
      <c r="O21" s="32">
        <v>11.24601</v>
      </c>
      <c r="P21" s="32">
        <v>11.80701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13.12318</v>
      </c>
      <c r="D22" s="56">
        <v>13.76877</v>
      </c>
      <c r="E22" s="56">
        <v>14.251530000000001</v>
      </c>
      <c r="F22" s="56">
        <v>14.681240000000001</v>
      </c>
      <c r="G22" s="56">
        <v>16.83501</v>
      </c>
      <c r="H22" s="56">
        <v>16.839729999999999</v>
      </c>
      <c r="I22" s="56">
        <v>15.83248</v>
      </c>
      <c r="J22" s="56">
        <v>15.683160000000001</v>
      </c>
      <c r="K22" s="56">
        <v>16.138030000000001</v>
      </c>
      <c r="L22" s="56">
        <v>17.41816</v>
      </c>
      <c r="M22" s="56">
        <v>19.10425</v>
      </c>
      <c r="N22" s="56">
        <v>17.92005</v>
      </c>
      <c r="O22" s="56">
        <v>18.34205</v>
      </c>
      <c r="P22" s="56">
        <v>18.704260000000001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6.67652</v>
      </c>
      <c r="D23" s="32">
        <v>6.7920299999999996</v>
      </c>
      <c r="E23" s="32">
        <v>7.2067699999999997</v>
      </c>
      <c r="F23" s="32">
        <v>7.1304400000000001</v>
      </c>
      <c r="G23" s="32">
        <v>6.5595100000000004</v>
      </c>
      <c r="H23" s="32">
        <v>6.5104600000000001</v>
      </c>
      <c r="I23" s="32">
        <v>6.6368299999999998</v>
      </c>
      <c r="J23" s="32">
        <v>5.5719099999999999</v>
      </c>
      <c r="K23" s="32">
        <v>6.9125699999999997</v>
      </c>
      <c r="L23" s="32">
        <v>7.3999600000000001</v>
      </c>
      <c r="M23" s="32">
        <v>7.5515699999999999</v>
      </c>
      <c r="N23" s="32">
        <v>7.4997499999999997</v>
      </c>
      <c r="O23" s="32">
        <v>7.0703300000000002</v>
      </c>
      <c r="P23" s="32">
        <v>6.8330200000000003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13.058109999999999</v>
      </c>
      <c r="D24" s="56">
        <v>12.660679999999999</v>
      </c>
      <c r="E24" s="56">
        <v>14.492369999999999</v>
      </c>
      <c r="F24" s="56">
        <v>14.668469999999999</v>
      </c>
      <c r="G24" s="56">
        <v>13.8026</v>
      </c>
      <c r="H24" s="56">
        <v>13.86239</v>
      </c>
      <c r="I24" s="56">
        <v>12.63579</v>
      </c>
      <c r="J24" s="56">
        <v>12.84281</v>
      </c>
      <c r="K24" s="56">
        <v>12.890359999999999</v>
      </c>
      <c r="L24" s="56">
        <v>12.014480000000001</v>
      </c>
      <c r="M24" s="56">
        <v>14.78168</v>
      </c>
      <c r="N24" s="56">
        <v>15.050940000000001</v>
      </c>
      <c r="O24" s="56">
        <v>14.87486</v>
      </c>
      <c r="P24" s="56">
        <v>15.200150000000001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11.22664</v>
      </c>
      <c r="D25" s="32">
        <v>11.59938</v>
      </c>
      <c r="E25" s="32">
        <v>11.749639999999999</v>
      </c>
      <c r="F25" s="32">
        <v>12.505240000000001</v>
      </c>
      <c r="G25" s="32">
        <v>12.2448</v>
      </c>
      <c r="H25" s="32">
        <v>12.75503</v>
      </c>
      <c r="I25" s="32">
        <v>12.442819999999999</v>
      </c>
      <c r="J25" s="32">
        <v>12.89462</v>
      </c>
      <c r="K25" s="32">
        <v>13.401020000000001</v>
      </c>
      <c r="L25" s="32">
        <v>14.87707</v>
      </c>
      <c r="M25" s="32">
        <v>14.95538</v>
      </c>
      <c r="N25" s="32">
        <v>14.571859999999999</v>
      </c>
      <c r="O25" s="32">
        <v>15.033160000000001</v>
      </c>
      <c r="P25" s="32">
        <v>15.60483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13.74122</v>
      </c>
      <c r="D26" s="56">
        <v>14.17475</v>
      </c>
      <c r="E26" s="56">
        <v>12.78885</v>
      </c>
      <c r="F26" s="56">
        <v>12.97786</v>
      </c>
      <c r="G26" s="56">
        <v>13.50461</v>
      </c>
      <c r="H26" s="56">
        <v>13.64486</v>
      </c>
      <c r="I26" s="56">
        <v>12.7967</v>
      </c>
      <c r="J26" s="56">
        <v>13.81697</v>
      </c>
      <c r="K26" s="56">
        <v>14.264480000000001</v>
      </c>
      <c r="L26" s="56">
        <v>13.81818</v>
      </c>
      <c r="M26" s="56">
        <v>14.026579999999999</v>
      </c>
      <c r="N26" s="56">
        <v>13.93651</v>
      </c>
      <c r="O26" s="56">
        <v>14.036020000000001</v>
      </c>
      <c r="P26" s="56">
        <v>13.955109999999999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6.8199100000000001</v>
      </c>
      <c r="D27" s="32">
        <v>6.8875000000000002</v>
      </c>
      <c r="E27" s="32">
        <v>7.0994000000000002</v>
      </c>
      <c r="F27" s="32">
        <v>7.3068600000000004</v>
      </c>
      <c r="G27" s="32">
        <v>7.7161</v>
      </c>
      <c r="H27" s="32">
        <v>7.84687</v>
      </c>
      <c r="I27" s="32">
        <v>7.8284399999999996</v>
      </c>
      <c r="J27" s="32">
        <v>8.2391299999999994</v>
      </c>
      <c r="K27" s="32">
        <v>7.5767600000000002</v>
      </c>
      <c r="L27" s="32">
        <v>7.4044699999999999</v>
      </c>
      <c r="M27" s="32">
        <v>7.7648599999999997</v>
      </c>
      <c r="N27" s="32">
        <v>8.0065500000000007</v>
      </c>
      <c r="O27" s="32">
        <v>8.4656900000000004</v>
      </c>
      <c r="P27" s="32">
        <v>8.7566100000000002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10.852829417082937</v>
      </c>
      <c r="D28" s="75">
        <v>10.744295633553314</v>
      </c>
      <c r="E28" s="75">
        <v>10.094356901634727</v>
      </c>
      <c r="F28" s="75">
        <v>9.929778422221661</v>
      </c>
      <c r="G28" s="75">
        <v>10.087257782462537</v>
      </c>
      <c r="H28" s="75">
        <v>9.7276950972445562</v>
      </c>
      <c r="I28" s="75">
        <v>9.994705090398103</v>
      </c>
      <c r="J28" s="75">
        <v>9.6004787574809622</v>
      </c>
      <c r="K28" s="75">
        <v>10.531796973505415</v>
      </c>
      <c r="L28" s="75">
        <v>10.578452514690859</v>
      </c>
      <c r="M28" s="75">
        <v>10.175239400550446</v>
      </c>
      <c r="N28" s="75">
        <v>10.025414039001161</v>
      </c>
      <c r="O28" s="75">
        <v>9.7794124461150229</v>
      </c>
      <c r="P28" s="75">
        <v>9.5771599999999992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6.1924200000000003</v>
      </c>
      <c r="D29" s="32">
        <v>6.6022699999999999</v>
      </c>
      <c r="E29" s="32">
        <v>6.5420800000000003</v>
      </c>
      <c r="F29" s="32">
        <v>6.1164800000000001</v>
      </c>
      <c r="G29" s="32">
        <v>4.8932399999999996</v>
      </c>
      <c r="H29" s="32">
        <v>4.8338299999999998</v>
      </c>
      <c r="I29" s="32">
        <v>4.7070600000000002</v>
      </c>
      <c r="J29" s="32">
        <v>5.1449199999999999</v>
      </c>
      <c r="K29" s="32">
        <v>6.2165900000000001</v>
      </c>
      <c r="L29" s="32">
        <v>5.3646599999999998</v>
      </c>
      <c r="M29" s="32">
        <v>5.9892099999999999</v>
      </c>
      <c r="N29" s="32">
        <v>6.2853700000000003</v>
      </c>
      <c r="O29" s="32">
        <v>6.4389099999999999</v>
      </c>
      <c r="P29" s="32">
        <v>6.4927099999999998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7.2226800000000004</v>
      </c>
      <c r="D30" s="56">
        <v>7.2745300000000004</v>
      </c>
      <c r="E30" s="56">
        <v>7.5253500000000004</v>
      </c>
      <c r="F30" s="56">
        <v>7.5466800000000003</v>
      </c>
      <c r="G30" s="56">
        <v>7.9137000000000004</v>
      </c>
      <c r="H30" s="56">
        <v>7.8254299999999999</v>
      </c>
      <c r="I30" s="56">
        <v>7.84992</v>
      </c>
      <c r="J30" s="56">
        <v>8.4398800000000005</v>
      </c>
      <c r="K30" s="56">
        <v>8.0364799999999992</v>
      </c>
      <c r="L30" s="56">
        <v>7.8704299999999998</v>
      </c>
      <c r="M30" s="56">
        <v>8.4833800000000004</v>
      </c>
      <c r="N30" s="56">
        <v>8.4819300000000002</v>
      </c>
      <c r="O30" s="56">
        <v>8.1927199999999996</v>
      </c>
      <c r="P30" s="56">
        <v>8.3235799999999998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6.6786099999999999</v>
      </c>
      <c r="D31" s="32">
        <v>7.0881600000000002</v>
      </c>
      <c r="E31" s="32">
        <v>7.1536200000000001</v>
      </c>
      <c r="F31" s="32">
        <v>7.2054799999999997</v>
      </c>
      <c r="G31" s="32">
        <v>7.2324999999999999</v>
      </c>
      <c r="H31" s="32">
        <v>7.2159500000000003</v>
      </c>
      <c r="I31" s="32">
        <v>7.08467</v>
      </c>
      <c r="J31" s="32">
        <v>7.6822800000000004</v>
      </c>
      <c r="K31" s="32">
        <v>8.3358699999999999</v>
      </c>
      <c r="L31" s="32">
        <v>7.8797199999999998</v>
      </c>
      <c r="M31" s="32">
        <v>8.1935400000000005</v>
      </c>
      <c r="N31" s="32">
        <v>8.1577000000000002</v>
      </c>
      <c r="O31" s="32">
        <v>8.1355400000000007</v>
      </c>
      <c r="P31" s="32">
        <v>8.1523199999999996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15.679970000000001</v>
      </c>
      <c r="D32" s="56">
        <v>15.80317</v>
      </c>
      <c r="E32" s="56">
        <v>15.73033</v>
      </c>
      <c r="F32" s="56">
        <v>15.77216</v>
      </c>
      <c r="G32" s="56">
        <v>15.331709999999999</v>
      </c>
      <c r="H32" s="56">
        <v>15.297800000000001</v>
      </c>
      <c r="I32" s="56">
        <v>15.236459999999999</v>
      </c>
      <c r="J32" s="56">
        <v>16.151050000000001</v>
      </c>
      <c r="K32" s="56">
        <v>16.4116</v>
      </c>
      <c r="L32" s="56">
        <v>15.956849999999999</v>
      </c>
      <c r="M32" s="56">
        <v>15.98917</v>
      </c>
      <c r="N32" s="56">
        <v>16.009910000000001</v>
      </c>
      <c r="O32" s="56">
        <v>15.754429999999999</v>
      </c>
      <c r="P32" s="56">
        <v>15.638450000000001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17.882110000000001</v>
      </c>
      <c r="D33" s="32">
        <v>18.413180000000001</v>
      </c>
      <c r="E33" s="32">
        <v>18.954989999999999</v>
      </c>
      <c r="F33" s="32">
        <v>19.170629999999999</v>
      </c>
      <c r="G33" s="32">
        <v>18.79233</v>
      </c>
      <c r="H33" s="32">
        <v>18.191880000000001</v>
      </c>
      <c r="I33" s="32">
        <v>18.222650000000002</v>
      </c>
      <c r="J33" s="32">
        <v>18.658950000000001</v>
      </c>
      <c r="K33" s="32">
        <v>18.121079999999999</v>
      </c>
      <c r="L33" s="32">
        <v>17.403649999999999</v>
      </c>
      <c r="M33" s="32">
        <v>17.559370000000001</v>
      </c>
      <c r="N33" s="32">
        <v>17.379439999999999</v>
      </c>
      <c r="O33" s="32">
        <v>17.312909999999999</v>
      </c>
      <c r="P33" s="32">
        <v>17.377510000000001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13.256819999999999</v>
      </c>
      <c r="D5" s="23">
        <v>13.12796</v>
      </c>
      <c r="E5" s="23">
        <v>13.19084</v>
      </c>
      <c r="F5" s="23">
        <v>13.19791</v>
      </c>
      <c r="G5" s="23">
        <v>13.22212</v>
      </c>
      <c r="H5" s="23">
        <v>13.114100000000001</v>
      </c>
      <c r="I5" s="23">
        <v>13.48864</v>
      </c>
      <c r="J5" s="23">
        <v>13.13289</v>
      </c>
      <c r="K5" s="23">
        <v>12.79121</v>
      </c>
      <c r="L5" s="23">
        <v>12.8155</v>
      </c>
      <c r="M5" s="23">
        <v>13.066420000000001</v>
      </c>
      <c r="N5" s="23">
        <v>13.42596</v>
      </c>
      <c r="O5" s="23">
        <v>13.48625</v>
      </c>
      <c r="P5" s="23">
        <v>13.48115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14.091989999999999</v>
      </c>
      <c r="D6" s="56">
        <v>13.94725</v>
      </c>
      <c r="E6" s="56">
        <v>13.99868</v>
      </c>
      <c r="F6" s="56">
        <v>14.00468</v>
      </c>
      <c r="G6" s="56">
        <v>13.964779999999999</v>
      </c>
      <c r="H6" s="56">
        <v>13.83442</v>
      </c>
      <c r="I6" s="56">
        <v>14.28584</v>
      </c>
      <c r="J6" s="56">
        <v>13.921239999999999</v>
      </c>
      <c r="K6" s="56">
        <v>13.547330000000001</v>
      </c>
      <c r="L6" s="56">
        <v>13.484870000000001</v>
      </c>
      <c r="M6" s="56">
        <v>13.70496</v>
      </c>
      <c r="N6" s="56">
        <v>14.130100000000001</v>
      </c>
      <c r="O6" s="56">
        <v>14.201930000000001</v>
      </c>
      <c r="P6" s="56">
        <v>14.201219999999999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14.15082</v>
      </c>
      <c r="D7" s="28">
        <v>14.17055</v>
      </c>
      <c r="E7" s="28">
        <v>13.582229999999999</v>
      </c>
      <c r="F7" s="28">
        <v>13.499470000000001</v>
      </c>
      <c r="G7" s="28">
        <v>13.31645</v>
      </c>
      <c r="H7" s="28">
        <v>13.19964</v>
      </c>
      <c r="I7" s="28">
        <v>13.44985</v>
      </c>
      <c r="J7" s="28">
        <v>12.97551</v>
      </c>
      <c r="K7" s="28">
        <v>12.7158</v>
      </c>
      <c r="L7" s="28">
        <v>12.853</v>
      </c>
      <c r="M7" s="28">
        <v>13.02717</v>
      </c>
      <c r="N7" s="28">
        <v>12.957649999999999</v>
      </c>
      <c r="O7" s="28">
        <v>13.01723</v>
      </c>
      <c r="P7" s="28">
        <v>13.032349999999999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7.8140099999999997</v>
      </c>
      <c r="D8" s="56">
        <v>7.7766900000000003</v>
      </c>
      <c r="E8" s="56">
        <v>7.7290099999999997</v>
      </c>
      <c r="F8" s="56">
        <v>8.2356599999999993</v>
      </c>
      <c r="G8" s="56">
        <v>8.6866599999999998</v>
      </c>
      <c r="H8" s="56">
        <v>8.8679699999999997</v>
      </c>
      <c r="I8" s="56">
        <v>9.09361</v>
      </c>
      <c r="J8" s="56">
        <v>8.8252799999999993</v>
      </c>
      <c r="K8" s="56">
        <v>8.2455300000000005</v>
      </c>
      <c r="L8" s="56">
        <v>8.5213300000000007</v>
      </c>
      <c r="M8" s="56">
        <v>8.8622200000000007</v>
      </c>
      <c r="N8" s="56">
        <v>9.1692499999999999</v>
      </c>
      <c r="O8" s="56">
        <v>9.6076599999999992</v>
      </c>
      <c r="P8" s="56">
        <v>9.9363799999999998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14.340249999999999</v>
      </c>
      <c r="D9" s="32">
        <v>14.228619999999999</v>
      </c>
      <c r="E9" s="32">
        <v>14.49582</v>
      </c>
      <c r="F9" s="32">
        <v>14.641970000000001</v>
      </c>
      <c r="G9" s="32">
        <v>15.20204</v>
      </c>
      <c r="H9" s="32">
        <v>15.16816</v>
      </c>
      <c r="I9" s="32">
        <v>15.548769999999999</v>
      </c>
      <c r="J9" s="32">
        <v>16.006409999999999</v>
      </c>
      <c r="K9" s="32">
        <v>15.311870000000001</v>
      </c>
      <c r="L9" s="32">
        <v>15.218489999999999</v>
      </c>
      <c r="M9" s="32">
        <v>15.7174</v>
      </c>
      <c r="N9" s="32">
        <v>15.722939999999999</v>
      </c>
      <c r="O9" s="32">
        <v>15.963419999999999</v>
      </c>
      <c r="P9" s="32">
        <v>15.7256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0.84055000000000002</v>
      </c>
      <c r="D10" s="56">
        <v>0.81740000000000002</v>
      </c>
      <c r="E10" s="56">
        <v>0.78600000000000003</v>
      </c>
      <c r="F10" s="56">
        <v>0.75346999999999997</v>
      </c>
      <c r="G10" s="56">
        <v>0.73429</v>
      </c>
      <c r="H10" s="56">
        <v>0.71560999999999997</v>
      </c>
      <c r="I10" s="56">
        <v>0.73189000000000004</v>
      </c>
      <c r="J10" s="56">
        <v>0.69596999999999998</v>
      </c>
      <c r="K10" s="56">
        <v>0.60697000000000001</v>
      </c>
      <c r="L10" s="56">
        <v>0.60809000000000002</v>
      </c>
      <c r="M10" s="56">
        <v>0.58564000000000005</v>
      </c>
      <c r="N10" s="56">
        <v>0.56449000000000005</v>
      </c>
      <c r="O10" s="56">
        <v>0.55908999999999998</v>
      </c>
      <c r="P10" s="56">
        <v>0.55874999999999997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15.01895</v>
      </c>
      <c r="D11" s="32">
        <v>15.115629999999999</v>
      </c>
      <c r="E11" s="32">
        <v>15.27947</v>
      </c>
      <c r="F11" s="32">
        <v>15.37384</v>
      </c>
      <c r="G11" s="32">
        <v>15.56207</v>
      </c>
      <c r="H11" s="32">
        <v>15.779529999999999</v>
      </c>
      <c r="I11" s="32">
        <v>16.42304</v>
      </c>
      <c r="J11" s="32">
        <v>16.017530000000001</v>
      </c>
      <c r="K11" s="32">
        <v>15.62063</v>
      </c>
      <c r="L11" s="32">
        <v>15.74954</v>
      </c>
      <c r="M11" s="32">
        <v>16.364380000000001</v>
      </c>
      <c r="N11" s="32">
        <v>17.261669999999999</v>
      </c>
      <c r="O11" s="32">
        <v>17.497150000000001</v>
      </c>
      <c r="P11" s="32">
        <v>17.569500000000001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10.97096</v>
      </c>
      <c r="D12" s="56">
        <v>11.20848</v>
      </c>
      <c r="E12" s="56">
        <v>11.27633</v>
      </c>
      <c r="F12" s="56">
        <v>11.16872</v>
      </c>
      <c r="G12" s="56">
        <v>11.26502</v>
      </c>
      <c r="H12" s="56">
        <v>11.43718</v>
      </c>
      <c r="I12" s="56">
        <v>11.955439999999999</v>
      </c>
      <c r="J12" s="56">
        <v>11.609590000000001</v>
      </c>
      <c r="K12" s="56">
        <v>11.355370000000001</v>
      </c>
      <c r="L12" s="56">
        <v>11.93688</v>
      </c>
      <c r="M12" s="56">
        <v>12.23132</v>
      </c>
      <c r="N12" s="56">
        <v>12.351039999999999</v>
      </c>
      <c r="O12" s="56">
        <v>12.43853</v>
      </c>
      <c r="P12" s="56">
        <v>12.729900000000001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4.6958299999999999</v>
      </c>
      <c r="D13" s="32">
        <v>3.6721400000000002</v>
      </c>
      <c r="E13" s="32">
        <v>3.80342</v>
      </c>
      <c r="F13" s="32">
        <v>3.6002000000000001</v>
      </c>
      <c r="G13" s="32">
        <v>3.61104</v>
      </c>
      <c r="H13" s="32">
        <v>3.6040399999999999</v>
      </c>
      <c r="I13" s="32">
        <v>3.2132999999999998</v>
      </c>
      <c r="J13" s="32">
        <v>3.07552</v>
      </c>
      <c r="K13" s="32">
        <v>3.0662799999999999</v>
      </c>
      <c r="L13" s="32">
        <v>3.3108300000000002</v>
      </c>
      <c r="M13" s="32">
        <v>3.3665600000000002</v>
      </c>
      <c r="N13" s="32">
        <v>3.2038199999999999</v>
      </c>
      <c r="O13" s="32">
        <v>3.4119100000000002</v>
      </c>
      <c r="P13" s="32">
        <v>3.4656799999999999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10.549670000000001</v>
      </c>
      <c r="D14" s="56">
        <v>10.72462</v>
      </c>
      <c r="E14" s="56">
        <v>11.07091</v>
      </c>
      <c r="F14" s="56">
        <v>11.713939999999999</v>
      </c>
      <c r="G14" s="56">
        <v>11.87383</v>
      </c>
      <c r="H14" s="56">
        <v>12.020659999999999</v>
      </c>
      <c r="I14" s="56">
        <v>12.74446</v>
      </c>
      <c r="J14" s="56">
        <v>12.687010000000001</v>
      </c>
      <c r="K14" s="56">
        <v>12.16662</v>
      </c>
      <c r="L14" s="56">
        <v>11.23568</v>
      </c>
      <c r="M14" s="56">
        <v>11.65349</v>
      </c>
      <c r="N14" s="56">
        <v>11.474349999999999</v>
      </c>
      <c r="O14" s="56">
        <v>11.50403</v>
      </c>
      <c r="P14" s="56">
        <v>11.34906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11.678050000000001</v>
      </c>
      <c r="D15" s="32">
        <v>11.406829999999999</v>
      </c>
      <c r="E15" s="32">
        <v>11.41957</v>
      </c>
      <c r="F15" s="32">
        <v>11.560359999999999</v>
      </c>
      <c r="G15" s="32">
        <v>11.739979999999999</v>
      </c>
      <c r="H15" s="32">
        <v>12.24478</v>
      </c>
      <c r="I15" s="32">
        <v>13.7431</v>
      </c>
      <c r="J15" s="32">
        <v>13.335369999999999</v>
      </c>
      <c r="K15" s="32">
        <v>12.59122</v>
      </c>
      <c r="L15" s="32">
        <v>12.682130000000001</v>
      </c>
      <c r="M15" s="32">
        <v>12.75131</v>
      </c>
      <c r="N15" s="32">
        <v>12.84046</v>
      </c>
      <c r="O15" s="32">
        <v>12.732939999999999</v>
      </c>
      <c r="P15" s="32">
        <v>12.69083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16.928560000000001</v>
      </c>
      <c r="D16" s="56">
        <v>16.746600000000001</v>
      </c>
      <c r="E16" s="56">
        <v>16.730930000000001</v>
      </c>
      <c r="F16" s="56">
        <v>16.835460000000001</v>
      </c>
      <c r="G16" s="56">
        <v>16.095610000000001</v>
      </c>
      <c r="H16" s="56">
        <v>14.879</v>
      </c>
      <c r="I16" s="56">
        <v>14.928979999999999</v>
      </c>
      <c r="J16" s="56">
        <v>14.864190000000001</v>
      </c>
      <c r="K16" s="56">
        <v>14.913169999999999</v>
      </c>
      <c r="L16" s="56">
        <v>14.63227</v>
      </c>
      <c r="M16" s="56">
        <v>14.730980000000001</v>
      </c>
      <c r="N16" s="56">
        <v>14.9038</v>
      </c>
      <c r="O16" s="56">
        <v>14.91752</v>
      </c>
      <c r="P16" s="56">
        <v>14.8095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11.62346</v>
      </c>
      <c r="D17" s="32">
        <v>11.64043</v>
      </c>
      <c r="E17" s="32">
        <v>11.47818</v>
      </c>
      <c r="F17" s="32">
        <v>11.45107</v>
      </c>
      <c r="G17" s="32">
        <v>11.411479999999999</v>
      </c>
      <c r="H17" s="32">
        <v>11.280099999999999</v>
      </c>
      <c r="I17" s="32">
        <v>11.54974</v>
      </c>
      <c r="J17" s="32">
        <v>11.11683</v>
      </c>
      <c r="K17" s="32">
        <v>10.818619999999999</v>
      </c>
      <c r="L17" s="32">
        <v>10.57152</v>
      </c>
      <c r="M17" s="32">
        <v>11.448779999999999</v>
      </c>
      <c r="N17" s="32">
        <v>12.21241</v>
      </c>
      <c r="O17" s="32">
        <v>12.38524</v>
      </c>
      <c r="P17" s="32">
        <v>12.50067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12.857189999999999</v>
      </c>
      <c r="D18" s="56">
        <v>12.92953</v>
      </c>
      <c r="E18" s="56">
        <v>12.714320000000001</v>
      </c>
      <c r="F18" s="56">
        <v>12.714639999999999</v>
      </c>
      <c r="G18" s="56">
        <v>12.94483</v>
      </c>
      <c r="H18" s="56">
        <v>13.180440000000001</v>
      </c>
      <c r="I18" s="56">
        <v>13.53613</v>
      </c>
      <c r="J18" s="56">
        <v>13.183770000000001</v>
      </c>
      <c r="K18" s="56">
        <v>12.81245</v>
      </c>
      <c r="L18" s="56">
        <v>12.315329999999999</v>
      </c>
      <c r="M18" s="56">
        <v>12.435840000000001</v>
      </c>
      <c r="N18" s="56">
        <v>13.34883</v>
      </c>
      <c r="O18" s="56">
        <v>13.437099999999999</v>
      </c>
      <c r="P18" s="56">
        <v>13.44248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8.2629800000000007</v>
      </c>
      <c r="D19" s="32">
        <v>8.2639700000000005</v>
      </c>
      <c r="E19" s="32">
        <v>8.1146200000000004</v>
      </c>
      <c r="F19" s="32">
        <v>8.4184900000000003</v>
      </c>
      <c r="G19" s="32">
        <v>8.4689899999999998</v>
      </c>
      <c r="H19" s="32">
        <v>10.16245</v>
      </c>
      <c r="I19" s="32">
        <v>10.778309999999999</v>
      </c>
      <c r="J19" s="32">
        <v>10.69008</v>
      </c>
      <c r="K19" s="32">
        <v>10.531140000000001</v>
      </c>
      <c r="L19" s="32">
        <v>12.17726</v>
      </c>
      <c r="M19" s="32">
        <v>11.72269</v>
      </c>
      <c r="N19" s="32">
        <v>12.06846</v>
      </c>
      <c r="O19" s="32">
        <v>12.029170000000001</v>
      </c>
      <c r="P19" s="32">
        <v>11.99769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8.6985799999999998</v>
      </c>
      <c r="D20" s="56">
        <v>8.5498999999999992</v>
      </c>
      <c r="E20" s="56">
        <v>8.4378499999999992</v>
      </c>
      <c r="F20" s="56">
        <v>8.6848500000000008</v>
      </c>
      <c r="G20" s="56">
        <v>9.4431100000000008</v>
      </c>
      <c r="H20" s="56">
        <v>9.8457699999999999</v>
      </c>
      <c r="I20" s="56">
        <v>10.268459999999999</v>
      </c>
      <c r="J20" s="56">
        <v>9.8894199999999994</v>
      </c>
      <c r="K20" s="56">
        <v>10.00403</v>
      </c>
      <c r="L20" s="56">
        <v>10.291869999999999</v>
      </c>
      <c r="M20" s="56">
        <v>10.87416</v>
      </c>
      <c r="N20" s="56">
        <v>11.32987</v>
      </c>
      <c r="O20" s="56">
        <v>11.655530000000001</v>
      </c>
      <c r="P20" s="56">
        <v>11.92362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11.256209999999999</v>
      </c>
      <c r="D21" s="32">
        <v>11.680870000000001</v>
      </c>
      <c r="E21" s="32">
        <v>12.17057</v>
      </c>
      <c r="F21" s="32">
        <v>12.23005</v>
      </c>
      <c r="G21" s="32">
        <v>12.583080000000001</v>
      </c>
      <c r="H21" s="32">
        <v>9.6238299999999999</v>
      </c>
      <c r="I21" s="32">
        <v>10.19286</v>
      </c>
      <c r="J21" s="32">
        <v>10.13893</v>
      </c>
      <c r="K21" s="32">
        <v>9.9218700000000002</v>
      </c>
      <c r="L21" s="32">
        <v>10.12757</v>
      </c>
      <c r="M21" s="32">
        <v>10.63266</v>
      </c>
      <c r="N21" s="32">
        <v>10.96869</v>
      </c>
      <c r="O21" s="32">
        <v>10.98028</v>
      </c>
      <c r="P21" s="32">
        <v>11.09267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10.283849999999999</v>
      </c>
      <c r="D22" s="56">
        <v>10.31631</v>
      </c>
      <c r="E22" s="56">
        <v>10.27858</v>
      </c>
      <c r="F22" s="56">
        <v>10.60825</v>
      </c>
      <c r="G22" s="56">
        <v>10.8512</v>
      </c>
      <c r="H22" s="56">
        <v>11.07555</v>
      </c>
      <c r="I22" s="56">
        <v>11.25742</v>
      </c>
      <c r="J22" s="56">
        <v>10.55621</v>
      </c>
      <c r="K22" s="56">
        <v>10.90443</v>
      </c>
      <c r="L22" s="56">
        <v>11.22078</v>
      </c>
      <c r="M22" s="56">
        <v>10.8367</v>
      </c>
      <c r="N22" s="56">
        <v>11.33079</v>
      </c>
      <c r="O22" s="56">
        <v>11.80908</v>
      </c>
      <c r="P22" s="56">
        <v>11.91779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13.14587</v>
      </c>
      <c r="D23" s="32">
        <v>13.1516</v>
      </c>
      <c r="E23" s="32">
        <v>13.6563</v>
      </c>
      <c r="F23" s="32">
        <v>12.709960000000001</v>
      </c>
      <c r="G23" s="32">
        <v>12.00498</v>
      </c>
      <c r="H23" s="32">
        <v>11.60154</v>
      </c>
      <c r="I23" s="32">
        <v>10.993589999999999</v>
      </c>
      <c r="J23" s="32">
        <v>10.407780000000001</v>
      </c>
      <c r="K23" s="32">
        <v>9.8294599999999992</v>
      </c>
      <c r="L23" s="32">
        <v>9.9268000000000001</v>
      </c>
      <c r="M23" s="32">
        <v>10.3887</v>
      </c>
      <c r="N23" s="32">
        <v>10.61744</v>
      </c>
      <c r="O23" s="32">
        <v>10.96064</v>
      </c>
      <c r="P23" s="32">
        <v>11.048069999999999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5.2344200000000001</v>
      </c>
      <c r="D24" s="56">
        <v>4.9337600000000004</v>
      </c>
      <c r="E24" s="56">
        <v>4.9924799999999996</v>
      </c>
      <c r="F24" s="56">
        <v>4.74803</v>
      </c>
      <c r="G24" s="56">
        <v>4.8199399999999999</v>
      </c>
      <c r="H24" s="56">
        <v>4.7868500000000003</v>
      </c>
      <c r="I24" s="56">
        <v>5.1258900000000001</v>
      </c>
      <c r="J24" s="56">
        <v>4.85921</v>
      </c>
      <c r="K24" s="56">
        <v>4.9352900000000002</v>
      </c>
      <c r="L24" s="56">
        <v>4.6160600000000001</v>
      </c>
      <c r="M24" s="56">
        <v>4.6065300000000002</v>
      </c>
      <c r="N24" s="56">
        <v>4.7072099999999999</v>
      </c>
      <c r="O24" s="56">
        <v>4.6745200000000002</v>
      </c>
      <c r="P24" s="56">
        <v>4.681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14.22622</v>
      </c>
      <c r="D25" s="32">
        <v>13.655950000000001</v>
      </c>
      <c r="E25" s="32">
        <v>14.425240000000001</v>
      </c>
      <c r="F25" s="32">
        <v>13.95904</v>
      </c>
      <c r="G25" s="32">
        <v>14.15418</v>
      </c>
      <c r="H25" s="32">
        <v>13.81484</v>
      </c>
      <c r="I25" s="32">
        <v>14.000999999999999</v>
      </c>
      <c r="J25" s="32">
        <v>13.10538</v>
      </c>
      <c r="K25" s="32">
        <v>12.5237</v>
      </c>
      <c r="L25" s="32">
        <v>12.308630000000001</v>
      </c>
      <c r="M25" s="32">
        <v>12.058299999999999</v>
      </c>
      <c r="N25" s="32">
        <v>12.40892</v>
      </c>
      <c r="O25" s="32">
        <v>12.065480000000001</v>
      </c>
      <c r="P25" s="32">
        <v>12.19842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14.86551</v>
      </c>
      <c r="D26" s="56">
        <v>14.820959999999999</v>
      </c>
      <c r="E26" s="56">
        <v>14.78412</v>
      </c>
      <c r="F26" s="56">
        <v>14.888109999999999</v>
      </c>
      <c r="G26" s="56">
        <v>14.99342</v>
      </c>
      <c r="H26" s="56">
        <v>15.138780000000001</v>
      </c>
      <c r="I26" s="56">
        <v>15.74968</v>
      </c>
      <c r="J26" s="56">
        <v>15.554460000000001</v>
      </c>
      <c r="K26" s="56">
        <v>14.86736</v>
      </c>
      <c r="L26" s="56">
        <v>15.01118</v>
      </c>
      <c r="M26" s="56">
        <v>15.669790000000001</v>
      </c>
      <c r="N26" s="56">
        <v>15.879810000000001</v>
      </c>
      <c r="O26" s="56">
        <v>15.94678</v>
      </c>
      <c r="P26" s="56">
        <v>15.839510000000001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12.28645</v>
      </c>
      <c r="D27" s="32">
        <v>12.47588</v>
      </c>
      <c r="E27" s="32">
        <v>12.78993</v>
      </c>
      <c r="F27" s="32">
        <v>12.8969</v>
      </c>
      <c r="G27" s="32">
        <v>13.061500000000001</v>
      </c>
      <c r="H27" s="32">
        <v>13.19829</v>
      </c>
      <c r="I27" s="32">
        <v>13.486929999999999</v>
      </c>
      <c r="J27" s="32">
        <v>12.953810000000001</v>
      </c>
      <c r="K27" s="32">
        <v>12.788650000000001</v>
      </c>
      <c r="L27" s="32">
        <v>13.35582</v>
      </c>
      <c r="M27" s="32">
        <v>14.169</v>
      </c>
      <c r="N27" s="32">
        <v>14.412039999999999</v>
      </c>
      <c r="O27" s="32">
        <v>14.41689</v>
      </c>
      <c r="P27" s="32">
        <v>14.412890000000001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8.9937439870513813</v>
      </c>
      <c r="D28" s="75">
        <v>9.0205611422033893</v>
      </c>
      <c r="E28" s="75">
        <v>9.0750338169313824</v>
      </c>
      <c r="F28" s="75">
        <v>9.1838618733397723</v>
      </c>
      <c r="G28" s="75">
        <v>9.3324944814244368</v>
      </c>
      <c r="H28" s="75">
        <v>9.605074868445433</v>
      </c>
      <c r="I28" s="75">
        <v>10.417674079448917</v>
      </c>
      <c r="J28" s="75">
        <v>10.379405187895845</v>
      </c>
      <c r="K28" s="75">
        <v>10.159671689142904</v>
      </c>
      <c r="L28" s="75">
        <v>10.253470638706418</v>
      </c>
      <c r="M28" s="75">
        <v>10.508514855205226</v>
      </c>
      <c r="N28" s="75">
        <v>10.772246427918708</v>
      </c>
      <c r="O28" s="75">
        <v>10.926985722359394</v>
      </c>
      <c r="P28" s="75">
        <v>10.852600000000001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8.5188900000000007</v>
      </c>
      <c r="D29" s="32">
        <v>8.0842600000000004</v>
      </c>
      <c r="E29" s="32">
        <v>8.1440400000000004</v>
      </c>
      <c r="F29" s="32">
        <v>8.5059400000000007</v>
      </c>
      <c r="G29" s="32">
        <v>10.54499</v>
      </c>
      <c r="H29" s="32">
        <v>10.51975</v>
      </c>
      <c r="I29" s="32">
        <v>11.04865</v>
      </c>
      <c r="J29" s="32">
        <v>10.48334</v>
      </c>
      <c r="K29" s="32">
        <v>10.063319999999999</v>
      </c>
      <c r="L29" s="32">
        <v>10.249320000000001</v>
      </c>
      <c r="M29" s="32">
        <v>10.88653</v>
      </c>
      <c r="N29" s="32">
        <v>10.87346</v>
      </c>
      <c r="O29" s="32">
        <v>10.90836</v>
      </c>
      <c r="P29" s="32">
        <v>10.89287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15.417909999999999</v>
      </c>
      <c r="D30" s="56">
        <v>15.542669999999999</v>
      </c>
      <c r="E30" s="56">
        <v>15.551209999999999</v>
      </c>
      <c r="F30" s="56">
        <v>15.545210000000001</v>
      </c>
      <c r="G30" s="56">
        <v>15.57466</v>
      </c>
      <c r="H30" s="56">
        <v>15.75409</v>
      </c>
      <c r="I30" s="56">
        <v>16.91262</v>
      </c>
      <c r="J30" s="56">
        <v>16.449369999999998</v>
      </c>
      <c r="K30" s="56">
        <v>16.063359999999999</v>
      </c>
      <c r="L30" s="56">
        <v>15.590680000000001</v>
      </c>
      <c r="M30" s="56">
        <v>16.86665</v>
      </c>
      <c r="N30" s="56">
        <v>17.546099999999999</v>
      </c>
      <c r="O30" s="56">
        <v>18.18741</v>
      </c>
      <c r="P30" s="56">
        <v>18.196490000000001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13.37551</v>
      </c>
      <c r="D31" s="32">
        <v>13.57067</v>
      </c>
      <c r="E31" s="32">
        <v>14.06001</v>
      </c>
      <c r="F31" s="32">
        <v>14.48958</v>
      </c>
      <c r="G31" s="32">
        <v>14.57544</v>
      </c>
      <c r="H31" s="32">
        <v>14.908910000000001</v>
      </c>
      <c r="I31" s="32">
        <v>15.09904</v>
      </c>
      <c r="J31" s="32">
        <v>15.00536</v>
      </c>
      <c r="K31" s="32">
        <v>14.727209999999999</v>
      </c>
      <c r="L31" s="32">
        <v>14.993930000000001</v>
      </c>
      <c r="M31" s="32">
        <v>15.68857</v>
      </c>
      <c r="N31" s="32">
        <v>16.06194</v>
      </c>
      <c r="O31" s="32">
        <v>15.92937</v>
      </c>
      <c r="P31" s="32">
        <v>15.72592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12.770149999999999</v>
      </c>
      <c r="D32" s="56">
        <v>12.8178</v>
      </c>
      <c r="E32" s="56">
        <v>12.951230000000001</v>
      </c>
      <c r="F32" s="56">
        <v>12.14921</v>
      </c>
      <c r="G32" s="56">
        <v>12.03769</v>
      </c>
      <c r="H32" s="56">
        <v>11.96597</v>
      </c>
      <c r="I32" s="56">
        <v>11.659269999999999</v>
      </c>
      <c r="J32" s="56">
        <v>12.23931</v>
      </c>
      <c r="K32" s="56">
        <v>12.099119999999999</v>
      </c>
      <c r="L32" s="56">
        <v>12.506360000000001</v>
      </c>
      <c r="M32" s="56">
        <v>11.858269999999999</v>
      </c>
      <c r="N32" s="56">
        <v>12.15526</v>
      </c>
      <c r="O32" s="56">
        <v>12.27412</v>
      </c>
      <c r="P32" s="56">
        <v>12.244020000000001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3.18221</v>
      </c>
      <c r="D33" s="32">
        <v>3.13165</v>
      </c>
      <c r="E33" s="32">
        <v>3.15462</v>
      </c>
      <c r="F33" s="32">
        <v>3.1815799999999999</v>
      </c>
      <c r="G33" s="32">
        <v>3.2763599999999999</v>
      </c>
      <c r="H33" s="32">
        <v>3.2525300000000001</v>
      </c>
      <c r="I33" s="32">
        <v>3.2472099999999999</v>
      </c>
      <c r="J33" s="32">
        <v>3.2523200000000001</v>
      </c>
      <c r="K33" s="32">
        <v>3.1313300000000002</v>
      </c>
      <c r="L33" s="32">
        <v>3.2985500000000001</v>
      </c>
      <c r="M33" s="32">
        <v>3.4549400000000001</v>
      </c>
      <c r="N33" s="32">
        <v>3.1894900000000002</v>
      </c>
      <c r="O33" s="32">
        <v>3.1756500000000001</v>
      </c>
      <c r="P33" s="32">
        <v>3.2185299999999999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213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214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21.219560000000001</v>
      </c>
      <c r="D5" s="23">
        <v>20.86157</v>
      </c>
      <c r="E5" s="23">
        <v>20.856310000000001</v>
      </c>
      <c r="F5" s="23">
        <v>20.656669999999998</v>
      </c>
      <c r="G5" s="23">
        <v>20.5687</v>
      </c>
      <c r="H5" s="23">
        <v>20.653420000000001</v>
      </c>
      <c r="I5" s="23">
        <v>22.46658</v>
      </c>
      <c r="J5" s="23">
        <v>21.987390000000001</v>
      </c>
      <c r="K5" s="23">
        <v>21.273060000000001</v>
      </c>
      <c r="L5" s="23">
        <v>21.099799999999998</v>
      </c>
      <c r="M5" s="23">
        <v>21.43103</v>
      </c>
      <c r="N5" s="23">
        <v>21.532859999999999</v>
      </c>
      <c r="O5" s="23">
        <v>21.725190000000001</v>
      </c>
      <c r="P5" s="23">
        <v>21.689050000000002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21.147680000000001</v>
      </c>
      <c r="D6" s="56">
        <v>20.794039999999999</v>
      </c>
      <c r="E6" s="56">
        <v>20.75591</v>
      </c>
      <c r="F6" s="56">
        <v>20.56832</v>
      </c>
      <c r="G6" s="56">
        <v>20.473520000000001</v>
      </c>
      <c r="H6" s="56">
        <v>20.57263</v>
      </c>
      <c r="I6" s="56">
        <v>22.503299999999999</v>
      </c>
      <c r="J6" s="56">
        <v>22.036300000000001</v>
      </c>
      <c r="K6" s="56">
        <v>21.360959999999999</v>
      </c>
      <c r="L6" s="56">
        <v>21.09826</v>
      </c>
      <c r="M6" s="56">
        <v>21.361879999999999</v>
      </c>
      <c r="N6" s="56">
        <v>21.467079999999999</v>
      </c>
      <c r="O6" s="56">
        <v>21.666969999999999</v>
      </c>
      <c r="P6" s="56">
        <v>21.655439999999999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24.10764</v>
      </c>
      <c r="D7" s="28">
        <v>23.673449999999999</v>
      </c>
      <c r="E7" s="28">
        <v>23.318829999999998</v>
      </c>
      <c r="F7" s="28">
        <v>23.116219999999998</v>
      </c>
      <c r="G7" s="28">
        <v>23.15175</v>
      </c>
      <c r="H7" s="28">
        <v>22.95626</v>
      </c>
      <c r="I7" s="28">
        <v>24.236910000000002</v>
      </c>
      <c r="J7" s="28">
        <v>23.76689</v>
      </c>
      <c r="K7" s="28">
        <v>23.403880000000001</v>
      </c>
      <c r="L7" s="28">
        <v>23.366050000000001</v>
      </c>
      <c r="M7" s="28">
        <v>23.738379999999999</v>
      </c>
      <c r="N7" s="28">
        <v>23.953240000000001</v>
      </c>
      <c r="O7" s="28">
        <v>24.016369999999998</v>
      </c>
      <c r="P7" s="28">
        <v>23.884429999999998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16.83315</v>
      </c>
      <c r="D8" s="56">
        <v>16.089220000000001</v>
      </c>
      <c r="E8" s="56">
        <v>15.588889999999999</v>
      </c>
      <c r="F8" s="56">
        <v>15.58466</v>
      </c>
      <c r="G8" s="56">
        <v>16.47973</v>
      </c>
      <c r="H8" s="56">
        <v>16.803820000000002</v>
      </c>
      <c r="I8" s="56">
        <v>19.325189999999999</v>
      </c>
      <c r="J8" s="56">
        <v>18.893969999999999</v>
      </c>
      <c r="K8" s="56">
        <v>18.279540000000001</v>
      </c>
      <c r="L8" s="56">
        <v>18.45626</v>
      </c>
      <c r="M8" s="56">
        <v>19.75732</v>
      </c>
      <c r="N8" s="56">
        <v>20.823530000000002</v>
      </c>
      <c r="O8" s="56">
        <v>21.391089999999998</v>
      </c>
      <c r="P8" s="56">
        <v>21.545169999999999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19.313949999999998</v>
      </c>
      <c r="D9" s="32">
        <v>18.920919999999999</v>
      </c>
      <c r="E9" s="32">
        <v>18.89321</v>
      </c>
      <c r="F9" s="32">
        <v>18.630780000000001</v>
      </c>
      <c r="G9" s="32">
        <v>19.249980000000001</v>
      </c>
      <c r="H9" s="32">
        <v>19.368729999999999</v>
      </c>
      <c r="I9" s="32">
        <v>21.438600000000001</v>
      </c>
      <c r="J9" s="32">
        <v>20.90625</v>
      </c>
      <c r="K9" s="32">
        <v>19.595320000000001</v>
      </c>
      <c r="L9" s="32">
        <v>19.59515</v>
      </c>
      <c r="M9" s="32">
        <v>19.943739999999998</v>
      </c>
      <c r="N9" s="32">
        <v>20.016400000000001</v>
      </c>
      <c r="O9" s="32">
        <v>20.165389999999999</v>
      </c>
      <c r="P9" s="32">
        <v>20.097919999999998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25.89113</v>
      </c>
      <c r="D10" s="56">
        <v>25.626270000000002</v>
      </c>
      <c r="E10" s="56">
        <v>25.023689999999998</v>
      </c>
      <c r="F10" s="56">
        <v>24.528939999999999</v>
      </c>
      <c r="G10" s="56">
        <v>24.455749999999998</v>
      </c>
      <c r="H10" s="56">
        <v>24.27505</v>
      </c>
      <c r="I10" s="56">
        <v>24.761579999999999</v>
      </c>
      <c r="J10" s="56">
        <v>24.029979999999998</v>
      </c>
      <c r="K10" s="56">
        <v>22.056139999999999</v>
      </c>
      <c r="L10" s="56">
        <v>22.841709999999999</v>
      </c>
      <c r="M10" s="56">
        <v>22.964880000000001</v>
      </c>
      <c r="N10" s="56">
        <v>23.217569999999998</v>
      </c>
      <c r="O10" s="56">
        <v>23.946929999999998</v>
      </c>
      <c r="P10" s="56">
        <v>24.11177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19.55198</v>
      </c>
      <c r="D11" s="32">
        <v>19.628640000000001</v>
      </c>
      <c r="E11" s="32">
        <v>19.838789999999999</v>
      </c>
      <c r="F11" s="32">
        <v>19.741019999999999</v>
      </c>
      <c r="G11" s="32">
        <v>19.8171</v>
      </c>
      <c r="H11" s="32">
        <v>20.284120000000001</v>
      </c>
      <c r="I11" s="32">
        <v>22.28651</v>
      </c>
      <c r="J11" s="32">
        <v>22.192979999999999</v>
      </c>
      <c r="K11" s="32">
        <v>21.762979999999999</v>
      </c>
      <c r="L11" s="32">
        <v>21.453790000000001</v>
      </c>
      <c r="M11" s="32">
        <v>21.986339999999998</v>
      </c>
      <c r="N11" s="32">
        <v>22.51484</v>
      </c>
      <c r="O11" s="32">
        <v>22.966850000000001</v>
      </c>
      <c r="P11" s="32">
        <v>22.972429999999999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18.447299999999998</v>
      </c>
      <c r="D12" s="56">
        <v>19.23432</v>
      </c>
      <c r="E12" s="56">
        <v>19.34385</v>
      </c>
      <c r="F12" s="56">
        <v>18.887879999999999</v>
      </c>
      <c r="G12" s="56">
        <v>18.776050000000001</v>
      </c>
      <c r="H12" s="56">
        <v>19.11664</v>
      </c>
      <c r="I12" s="56">
        <v>20.616099999999999</v>
      </c>
      <c r="J12" s="56">
        <v>19.92127</v>
      </c>
      <c r="K12" s="56">
        <v>19.155999999999999</v>
      </c>
      <c r="L12" s="56">
        <v>20.318670000000001</v>
      </c>
      <c r="M12" s="56">
        <v>21.037099999999999</v>
      </c>
      <c r="N12" s="56">
        <v>21.456579999999999</v>
      </c>
      <c r="O12" s="56">
        <v>21.767119999999998</v>
      </c>
      <c r="P12" s="56">
        <v>21.48565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15.99607</v>
      </c>
      <c r="D13" s="32">
        <v>12.12298</v>
      </c>
      <c r="E13" s="32">
        <v>12.547639999999999</v>
      </c>
      <c r="F13" s="32">
        <v>11.9399</v>
      </c>
      <c r="G13" s="32">
        <v>11.7578</v>
      </c>
      <c r="H13" s="32">
        <v>11.796860000000001</v>
      </c>
      <c r="I13" s="32">
        <v>12.592560000000001</v>
      </c>
      <c r="J13" s="32">
        <v>11.722149999999999</v>
      </c>
      <c r="K13" s="32">
        <v>10.981999999999999</v>
      </c>
      <c r="L13" s="32">
        <v>12.098610000000001</v>
      </c>
      <c r="M13" s="32">
        <v>12.09348</v>
      </c>
      <c r="N13" s="32">
        <v>11.24225</v>
      </c>
      <c r="O13" s="32">
        <v>11.9916</v>
      </c>
      <c r="P13" s="32">
        <v>12.121779999999999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20.825589999999998</v>
      </c>
      <c r="D14" s="56">
        <v>20.804860000000001</v>
      </c>
      <c r="E14" s="56">
        <v>20.737390000000001</v>
      </c>
      <c r="F14" s="56">
        <v>20.54477</v>
      </c>
      <c r="G14" s="56">
        <v>19.783999999999999</v>
      </c>
      <c r="H14" s="56">
        <v>20.02741</v>
      </c>
      <c r="I14" s="56">
        <v>22.791039999999999</v>
      </c>
      <c r="J14" s="56">
        <v>21.560929999999999</v>
      </c>
      <c r="K14" s="56">
        <v>19.784649999999999</v>
      </c>
      <c r="L14" s="56">
        <v>19.452929999999999</v>
      </c>
      <c r="M14" s="56">
        <v>18.592020000000002</v>
      </c>
      <c r="N14" s="56">
        <v>18.454709999999999</v>
      </c>
      <c r="O14" s="56">
        <v>18.729620000000001</v>
      </c>
      <c r="P14" s="56">
        <v>18.28313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19.48161</v>
      </c>
      <c r="D15" s="32">
        <v>19.25441</v>
      </c>
      <c r="E15" s="32">
        <v>18.865200000000002</v>
      </c>
      <c r="F15" s="32">
        <v>18.443899999999999</v>
      </c>
      <c r="G15" s="32">
        <v>18.450669999999999</v>
      </c>
      <c r="H15" s="32">
        <v>18.67473</v>
      </c>
      <c r="I15" s="32">
        <v>21.745480000000001</v>
      </c>
      <c r="J15" s="32">
        <v>20.999310000000001</v>
      </c>
      <c r="K15" s="32">
        <v>20.046399999999998</v>
      </c>
      <c r="L15" s="32">
        <v>19.623560000000001</v>
      </c>
      <c r="M15" s="32">
        <v>19.30592</v>
      </c>
      <c r="N15" s="32">
        <v>19.202179999999998</v>
      </c>
      <c r="O15" s="32">
        <v>19.022829999999999</v>
      </c>
      <c r="P15" s="32">
        <v>19.074760000000001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24.365079999999999</v>
      </c>
      <c r="D16" s="56">
        <v>24.069970000000001</v>
      </c>
      <c r="E16" s="56">
        <v>24.119959999999999</v>
      </c>
      <c r="F16" s="56">
        <v>24.191980000000001</v>
      </c>
      <c r="G16" s="56">
        <v>23.844639999999998</v>
      </c>
      <c r="H16" s="56">
        <v>23.518370000000001</v>
      </c>
      <c r="I16" s="56">
        <v>25.339839999999999</v>
      </c>
      <c r="J16" s="56">
        <v>24.931850000000001</v>
      </c>
      <c r="K16" s="56">
        <v>24.624929999999999</v>
      </c>
      <c r="L16" s="56">
        <v>24.07236</v>
      </c>
      <c r="M16" s="56">
        <v>24.038239999999998</v>
      </c>
      <c r="N16" s="56">
        <v>23.82329</v>
      </c>
      <c r="O16" s="56">
        <v>23.90399</v>
      </c>
      <c r="P16" s="56">
        <v>24.007349999999999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23.087119999999999</v>
      </c>
      <c r="D17" s="32">
        <v>22.456109999999999</v>
      </c>
      <c r="E17" s="32">
        <v>21.961099999999998</v>
      </c>
      <c r="F17" s="32">
        <v>21.796620000000001</v>
      </c>
      <c r="G17" s="32">
        <v>21.673909999999999</v>
      </c>
      <c r="H17" s="32">
        <v>21.696179999999998</v>
      </c>
      <c r="I17" s="32">
        <v>24.88766</v>
      </c>
      <c r="J17" s="32">
        <v>23.073170000000001</v>
      </c>
      <c r="K17" s="32">
        <v>21.163080000000001</v>
      </c>
      <c r="L17" s="32">
        <v>21.009060000000002</v>
      </c>
      <c r="M17" s="32">
        <v>23.128979999999999</v>
      </c>
      <c r="N17" s="32">
        <v>24.278970000000001</v>
      </c>
      <c r="O17" s="32">
        <v>24.29495</v>
      </c>
      <c r="P17" s="32">
        <v>24.355519999999999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19.625080000000001</v>
      </c>
      <c r="D18" s="56">
        <v>19.172499999999999</v>
      </c>
      <c r="E18" s="56">
        <v>19.13815</v>
      </c>
      <c r="F18" s="56">
        <v>18.997779999999999</v>
      </c>
      <c r="G18" s="56">
        <v>18.884889999999999</v>
      </c>
      <c r="H18" s="56">
        <v>18.687449999999998</v>
      </c>
      <c r="I18" s="56">
        <v>20.732009999999999</v>
      </c>
      <c r="J18" s="56">
        <v>19.637589999999999</v>
      </c>
      <c r="K18" s="56">
        <v>18.838550000000001</v>
      </c>
      <c r="L18" s="56">
        <v>17.902280000000001</v>
      </c>
      <c r="M18" s="56">
        <v>18.076309999999999</v>
      </c>
      <c r="N18" s="56">
        <v>18.25076</v>
      </c>
      <c r="O18" s="56">
        <v>18.272020000000001</v>
      </c>
      <c r="P18" s="56">
        <v>18.057030000000001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17.072780000000002</v>
      </c>
      <c r="D19" s="32">
        <v>16.609310000000001</v>
      </c>
      <c r="E19" s="32">
        <v>15.487159999999999</v>
      </c>
      <c r="F19" s="32">
        <v>15.03364</v>
      </c>
      <c r="G19" s="32">
        <v>14.711259999999999</v>
      </c>
      <c r="H19" s="32">
        <v>16.034890000000001</v>
      </c>
      <c r="I19" s="32">
        <v>19.203399999999998</v>
      </c>
      <c r="J19" s="32">
        <v>18.78396</v>
      </c>
      <c r="K19" s="32">
        <v>17.993690000000001</v>
      </c>
      <c r="L19" s="32">
        <v>18.441600000000001</v>
      </c>
      <c r="M19" s="32">
        <v>18.4086</v>
      </c>
      <c r="N19" s="32">
        <v>18.484770000000001</v>
      </c>
      <c r="O19" s="32">
        <v>18.719760000000001</v>
      </c>
      <c r="P19" s="32">
        <v>18.78096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18.084499999999998</v>
      </c>
      <c r="D20" s="56">
        <v>18.178039999999999</v>
      </c>
      <c r="E20" s="56">
        <v>18.027180000000001</v>
      </c>
      <c r="F20" s="56">
        <v>18.288260000000001</v>
      </c>
      <c r="G20" s="56">
        <v>18.198979999999999</v>
      </c>
      <c r="H20" s="56">
        <v>19.47803</v>
      </c>
      <c r="I20" s="56">
        <v>20.97156</v>
      </c>
      <c r="J20" s="56">
        <v>21.80209</v>
      </c>
      <c r="K20" s="56">
        <v>20.71358</v>
      </c>
      <c r="L20" s="56">
        <v>21.002330000000001</v>
      </c>
      <c r="M20" s="56">
        <v>21.706440000000001</v>
      </c>
      <c r="N20" s="56">
        <v>22.903980000000001</v>
      </c>
      <c r="O20" s="56">
        <v>22.961950000000002</v>
      </c>
      <c r="P20" s="56">
        <v>22.840720000000001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16.65718</v>
      </c>
      <c r="D21" s="32">
        <v>17.148980000000002</v>
      </c>
      <c r="E21" s="32">
        <v>16.959769999999999</v>
      </c>
      <c r="F21" s="32">
        <v>16.273859999999999</v>
      </c>
      <c r="G21" s="32">
        <v>16.17502</v>
      </c>
      <c r="H21" s="32">
        <v>16.765899999999998</v>
      </c>
      <c r="I21" s="32">
        <v>18.367000000000001</v>
      </c>
      <c r="J21" s="32">
        <v>17.557670000000002</v>
      </c>
      <c r="K21" s="32">
        <v>17.097059999999999</v>
      </c>
      <c r="L21" s="32">
        <v>17.44877</v>
      </c>
      <c r="M21" s="32">
        <v>18.82141</v>
      </c>
      <c r="N21" s="32">
        <v>19.327300000000001</v>
      </c>
      <c r="O21" s="32">
        <v>19.56615</v>
      </c>
      <c r="P21" s="32">
        <v>19.31983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16.057849999999998</v>
      </c>
      <c r="D22" s="56">
        <v>15.97077</v>
      </c>
      <c r="E22" s="56">
        <v>15.672890000000001</v>
      </c>
      <c r="F22" s="56">
        <v>16.223310000000001</v>
      </c>
      <c r="G22" s="56">
        <v>16.768280000000001</v>
      </c>
      <c r="H22" s="56">
        <v>17.218060000000001</v>
      </c>
      <c r="I22" s="56">
        <v>18.439240000000002</v>
      </c>
      <c r="J22" s="56">
        <v>17.300229999999999</v>
      </c>
      <c r="K22" s="56">
        <v>18.079219999999999</v>
      </c>
      <c r="L22" s="56">
        <v>18.362069999999999</v>
      </c>
      <c r="M22" s="56">
        <v>18.97569</v>
      </c>
      <c r="N22" s="56">
        <v>19.71782</v>
      </c>
      <c r="O22" s="56">
        <v>20.043060000000001</v>
      </c>
      <c r="P22" s="56">
        <v>20.33897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19.973610000000001</v>
      </c>
      <c r="D23" s="32">
        <v>19.696100000000001</v>
      </c>
      <c r="E23" s="32">
        <v>19.886759999999999</v>
      </c>
      <c r="F23" s="32">
        <v>20.144860000000001</v>
      </c>
      <c r="G23" s="32">
        <v>19.607749999999999</v>
      </c>
      <c r="H23" s="32">
        <v>19.968830000000001</v>
      </c>
      <c r="I23" s="32">
        <v>21.194230000000001</v>
      </c>
      <c r="J23" s="32">
        <v>20.791730000000001</v>
      </c>
      <c r="K23" s="32">
        <v>20.706959999999999</v>
      </c>
      <c r="L23" s="32">
        <v>20.475809999999999</v>
      </c>
      <c r="M23" s="32">
        <v>20.35688</v>
      </c>
      <c r="N23" s="32">
        <v>20.816870000000002</v>
      </c>
      <c r="O23" s="32">
        <v>22.065300000000001</v>
      </c>
      <c r="P23" s="32">
        <v>21.384779999999999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17.85894</v>
      </c>
      <c r="D24" s="56">
        <v>16.93113</v>
      </c>
      <c r="E24" s="56">
        <v>16.941659999999999</v>
      </c>
      <c r="F24" s="56">
        <v>15.82357</v>
      </c>
      <c r="G24" s="56">
        <v>16.027979999999999</v>
      </c>
      <c r="H24" s="56">
        <v>16.886209999999998</v>
      </c>
      <c r="I24" s="56">
        <v>19.684760000000001</v>
      </c>
      <c r="J24" s="56">
        <v>18.329660000000001</v>
      </c>
      <c r="K24" s="56">
        <v>17.609919999999999</v>
      </c>
      <c r="L24" s="56">
        <v>16.391590000000001</v>
      </c>
      <c r="M24" s="56">
        <v>16.852409999999999</v>
      </c>
      <c r="N24" s="56">
        <v>17.492229999999999</v>
      </c>
      <c r="O24" s="56">
        <v>17.67953</v>
      </c>
      <c r="P24" s="56">
        <v>17.805289999999999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25.614370000000001</v>
      </c>
      <c r="D25" s="32">
        <v>24.859439999999999</v>
      </c>
      <c r="E25" s="32">
        <v>24.506399999999999</v>
      </c>
      <c r="F25" s="32">
        <v>24.16825</v>
      </c>
      <c r="G25" s="32">
        <v>24.216380000000001</v>
      </c>
      <c r="H25" s="32">
        <v>24.37576</v>
      </c>
      <c r="I25" s="32">
        <v>25.689219999999999</v>
      </c>
      <c r="J25" s="32">
        <v>25.390720000000002</v>
      </c>
      <c r="K25" s="32">
        <v>24.340219999999999</v>
      </c>
      <c r="L25" s="32">
        <v>25.12415</v>
      </c>
      <c r="M25" s="32">
        <v>25.753</v>
      </c>
      <c r="N25" s="32">
        <v>25.870699999999999</v>
      </c>
      <c r="O25" s="32">
        <v>26.106459999999998</v>
      </c>
      <c r="P25" s="32">
        <v>26.38955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20.154109999999999</v>
      </c>
      <c r="D26" s="56">
        <v>20.12857</v>
      </c>
      <c r="E26" s="56">
        <v>19.976579999999998</v>
      </c>
      <c r="F26" s="56">
        <v>19.792000000000002</v>
      </c>
      <c r="G26" s="56">
        <v>19.624479999999998</v>
      </c>
      <c r="H26" s="56">
        <v>19.719010000000001</v>
      </c>
      <c r="I26" s="56">
        <v>21.309619999999999</v>
      </c>
      <c r="J26" s="56">
        <v>21.815930000000002</v>
      </c>
      <c r="K26" s="56">
        <v>20.535710000000002</v>
      </c>
      <c r="L26" s="56">
        <v>20.578669999999999</v>
      </c>
      <c r="M26" s="56">
        <v>21.674219999999998</v>
      </c>
      <c r="N26" s="56">
        <v>21.895700000000001</v>
      </c>
      <c r="O26" s="56">
        <v>21.880890000000001</v>
      </c>
      <c r="P26" s="56">
        <v>21.65307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18.238029999999998</v>
      </c>
      <c r="D27" s="32">
        <v>17.90503</v>
      </c>
      <c r="E27" s="32">
        <v>17.821560000000002</v>
      </c>
      <c r="F27" s="32">
        <v>17.566839999999999</v>
      </c>
      <c r="G27" s="32">
        <v>17.469650000000001</v>
      </c>
      <c r="H27" s="32">
        <v>17.81831</v>
      </c>
      <c r="I27" s="32">
        <v>18.837160000000001</v>
      </c>
      <c r="J27" s="32">
        <v>18.52319</v>
      </c>
      <c r="K27" s="32">
        <v>18.119160000000001</v>
      </c>
      <c r="L27" s="32">
        <v>18.948229999999999</v>
      </c>
      <c r="M27" s="32">
        <v>20.728670000000001</v>
      </c>
      <c r="N27" s="32">
        <v>21.31195</v>
      </c>
      <c r="O27" s="32">
        <v>21.241820000000001</v>
      </c>
      <c r="P27" s="32">
        <v>21.039180000000002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17.454348187621978</v>
      </c>
      <c r="D28" s="75">
        <v>16.856555747758961</v>
      </c>
      <c r="E28" s="75">
        <v>16.728983099000207</v>
      </c>
      <c r="F28" s="75">
        <v>16.345949684929302</v>
      </c>
      <c r="G28" s="75">
        <v>15.993963169703912</v>
      </c>
      <c r="H28" s="75">
        <v>15.883681606539085</v>
      </c>
      <c r="I28" s="75">
        <v>17.340410357608235</v>
      </c>
      <c r="J28" s="75">
        <v>17.094207964299386</v>
      </c>
      <c r="K28" s="75">
        <v>16.040822032117568</v>
      </c>
      <c r="L28" s="75">
        <v>15.478426572644768</v>
      </c>
      <c r="M28" s="75">
        <v>15.666055178548536</v>
      </c>
      <c r="N28" s="75">
        <v>15.756261497280242</v>
      </c>
      <c r="O28" s="75">
        <v>16.084179394751558</v>
      </c>
      <c r="P28" s="75">
        <v>17.023779999999999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14.17834</v>
      </c>
      <c r="D29" s="32">
        <v>13.941420000000001</v>
      </c>
      <c r="E29" s="32">
        <v>15.30894</v>
      </c>
      <c r="F29" s="32">
        <v>15.69754</v>
      </c>
      <c r="G29" s="32">
        <v>16.740100000000002</v>
      </c>
      <c r="H29" s="32">
        <v>17.558309999999999</v>
      </c>
      <c r="I29" s="32">
        <v>18.87444</v>
      </c>
      <c r="J29" s="32">
        <v>17.806190000000001</v>
      </c>
      <c r="K29" s="32">
        <v>16.656939999999999</v>
      </c>
      <c r="L29" s="32">
        <v>17.19999</v>
      </c>
      <c r="M29" s="32">
        <v>18.508610000000001</v>
      </c>
      <c r="N29" s="32">
        <v>17.302659999999999</v>
      </c>
      <c r="O29" s="32">
        <v>16.692029999999999</v>
      </c>
      <c r="P29" s="32">
        <v>16.603110000000001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19.04975</v>
      </c>
      <c r="D30" s="56">
        <v>18.95223</v>
      </c>
      <c r="E30" s="56">
        <v>19.221550000000001</v>
      </c>
      <c r="F30" s="56">
        <v>18.613399999999999</v>
      </c>
      <c r="G30" s="56">
        <v>18.408799999999999</v>
      </c>
      <c r="H30" s="56">
        <v>18.479710000000001</v>
      </c>
      <c r="I30" s="56">
        <v>20.718830000000001</v>
      </c>
      <c r="J30" s="56">
        <v>20.825099999999999</v>
      </c>
      <c r="K30" s="56">
        <v>19.488</v>
      </c>
      <c r="L30" s="56">
        <v>19.213360000000002</v>
      </c>
      <c r="M30" s="56">
        <v>20.389040000000001</v>
      </c>
      <c r="N30" s="56">
        <v>21.232030000000002</v>
      </c>
      <c r="O30" s="56">
        <v>22.25084</v>
      </c>
      <c r="P30" s="56">
        <v>22.536020000000001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18.84975</v>
      </c>
      <c r="D31" s="32">
        <v>19.00311</v>
      </c>
      <c r="E31" s="32">
        <v>19.407489999999999</v>
      </c>
      <c r="F31" s="32">
        <v>19.43918</v>
      </c>
      <c r="G31" s="32">
        <v>19.02469</v>
      </c>
      <c r="H31" s="32">
        <v>20.080390000000001</v>
      </c>
      <c r="I31" s="32">
        <v>21.241599999999998</v>
      </c>
      <c r="J31" s="32">
        <v>21.183700000000002</v>
      </c>
      <c r="K31" s="32">
        <v>21.250589999999999</v>
      </c>
      <c r="L31" s="32">
        <v>20.32375</v>
      </c>
      <c r="M31" s="32">
        <v>21.11476</v>
      </c>
      <c r="N31" s="32">
        <v>21.389530000000001</v>
      </c>
      <c r="O31" s="32">
        <v>21.50264</v>
      </c>
      <c r="P31" s="32">
        <v>21.242180000000001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24.68777</v>
      </c>
      <c r="D32" s="56">
        <v>24.56992</v>
      </c>
      <c r="E32" s="56">
        <v>23.902609999999999</v>
      </c>
      <c r="F32" s="56">
        <v>22.9709</v>
      </c>
      <c r="G32" s="56">
        <v>23.085319999999999</v>
      </c>
      <c r="H32" s="56">
        <v>23.479990000000001</v>
      </c>
      <c r="I32" s="56">
        <v>24.437889999999999</v>
      </c>
      <c r="J32" s="56">
        <v>24.80584</v>
      </c>
      <c r="K32" s="56">
        <v>24.16743</v>
      </c>
      <c r="L32" s="56">
        <v>25.68817</v>
      </c>
      <c r="M32" s="56">
        <v>26.098849999999999</v>
      </c>
      <c r="N32" s="56">
        <v>26.06765</v>
      </c>
      <c r="O32" s="56">
        <v>25.89246</v>
      </c>
      <c r="P32" s="56">
        <v>25.733219999999999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26.306660000000001</v>
      </c>
      <c r="D33" s="32">
        <v>25.89462</v>
      </c>
      <c r="E33" s="32">
        <v>26.502839999999999</v>
      </c>
      <c r="F33" s="32">
        <v>26.3567</v>
      </c>
      <c r="G33" s="32">
        <v>26.39058</v>
      </c>
      <c r="H33" s="32">
        <v>25.886340000000001</v>
      </c>
      <c r="I33" s="32">
        <v>26.604279999999999</v>
      </c>
      <c r="J33" s="32">
        <v>26.026440000000001</v>
      </c>
      <c r="K33" s="32">
        <v>25.741389999999999</v>
      </c>
      <c r="L33" s="32">
        <v>26.417560000000002</v>
      </c>
      <c r="M33" s="32">
        <v>26.42202</v>
      </c>
      <c r="N33" s="32">
        <v>26.336449999999999</v>
      </c>
      <c r="O33" s="32">
        <v>26.53745</v>
      </c>
      <c r="P33" s="32">
        <v>26.43655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5.7769700000000004</v>
      </c>
      <c r="D5" s="23">
        <v>5.6903100000000002</v>
      </c>
      <c r="E5" s="23">
        <v>5.6801599999999999</v>
      </c>
      <c r="F5" s="23">
        <v>5.6343899999999998</v>
      </c>
      <c r="G5" s="23">
        <v>5.6310599999999997</v>
      </c>
      <c r="H5" s="23">
        <v>5.6689600000000002</v>
      </c>
      <c r="I5" s="23">
        <v>6.1907199999999998</v>
      </c>
      <c r="J5" s="23">
        <v>6.1803600000000003</v>
      </c>
      <c r="K5" s="23">
        <v>6.0970000000000004</v>
      </c>
      <c r="L5" s="23">
        <v>6.0721999999999996</v>
      </c>
      <c r="M5" s="23">
        <v>6.1509099999999997</v>
      </c>
      <c r="N5" s="23">
        <v>6.1439500000000002</v>
      </c>
      <c r="O5" s="23">
        <v>6.2237900000000002</v>
      </c>
      <c r="P5" s="23">
        <v>6.2122000000000002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5.5316099999999997</v>
      </c>
      <c r="D6" s="56">
        <v>5.45512</v>
      </c>
      <c r="E6" s="56">
        <v>5.4596900000000002</v>
      </c>
      <c r="F6" s="56">
        <v>5.4248399999999997</v>
      </c>
      <c r="G6" s="56">
        <v>5.4217700000000004</v>
      </c>
      <c r="H6" s="56">
        <v>5.4639800000000003</v>
      </c>
      <c r="I6" s="56">
        <v>6.0297999999999998</v>
      </c>
      <c r="J6" s="56">
        <v>6.0293299999999999</v>
      </c>
      <c r="K6" s="56">
        <v>5.9326699999999999</v>
      </c>
      <c r="L6" s="56">
        <v>5.8760599999999998</v>
      </c>
      <c r="M6" s="56">
        <v>5.9600900000000001</v>
      </c>
      <c r="N6" s="56">
        <v>5.9451299999999998</v>
      </c>
      <c r="O6" s="56">
        <v>6.0217700000000001</v>
      </c>
      <c r="P6" s="56">
        <v>6.0231300000000001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4.2076200000000004</v>
      </c>
      <c r="D7" s="28">
        <v>4.077</v>
      </c>
      <c r="E7" s="28">
        <v>4.0757199999999996</v>
      </c>
      <c r="F7" s="28">
        <v>4.0342599999999997</v>
      </c>
      <c r="G7" s="28">
        <v>4.1502600000000003</v>
      </c>
      <c r="H7" s="28">
        <v>4.1044299999999998</v>
      </c>
      <c r="I7" s="28">
        <v>4.2918099999999999</v>
      </c>
      <c r="J7" s="28">
        <v>4.2240900000000003</v>
      </c>
      <c r="K7" s="28">
        <v>4.2534700000000001</v>
      </c>
      <c r="L7" s="28">
        <v>4.1541399999999999</v>
      </c>
      <c r="M7" s="28">
        <v>4.2431700000000001</v>
      </c>
      <c r="N7" s="28">
        <v>4.3043800000000001</v>
      </c>
      <c r="O7" s="28">
        <v>4.42943</v>
      </c>
      <c r="P7" s="28">
        <v>4.3850600000000002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5.4599700000000002</v>
      </c>
      <c r="D8" s="56">
        <v>5.2038200000000003</v>
      </c>
      <c r="E8" s="56">
        <v>4.77217</v>
      </c>
      <c r="F8" s="56">
        <v>4.7959100000000001</v>
      </c>
      <c r="G8" s="56">
        <v>4.8359199999999998</v>
      </c>
      <c r="H8" s="56">
        <v>4.5778699999999999</v>
      </c>
      <c r="I8" s="56">
        <v>5.1293699999999998</v>
      </c>
      <c r="J8" s="56">
        <v>5.1733900000000004</v>
      </c>
      <c r="K8" s="56">
        <v>5.1654200000000001</v>
      </c>
      <c r="L8" s="56">
        <v>4.8710899999999997</v>
      </c>
      <c r="M8" s="56">
        <v>4.6513600000000004</v>
      </c>
      <c r="N8" s="56">
        <v>4.8357900000000003</v>
      </c>
      <c r="O8" s="56">
        <v>4.6587800000000001</v>
      </c>
      <c r="P8" s="56">
        <v>4.5917899999999996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6.2594200000000004</v>
      </c>
      <c r="D9" s="32">
        <v>6.0947399999999998</v>
      </c>
      <c r="E9" s="32">
        <v>6.0183600000000004</v>
      </c>
      <c r="F9" s="32">
        <v>5.7237200000000001</v>
      </c>
      <c r="G9" s="32">
        <v>5.9231800000000003</v>
      </c>
      <c r="H9" s="32">
        <v>5.7586300000000001</v>
      </c>
      <c r="I9" s="32">
        <v>5.9383699999999999</v>
      </c>
      <c r="J9" s="32">
        <v>5.6172399999999998</v>
      </c>
      <c r="K9" s="32">
        <v>5.5916100000000002</v>
      </c>
      <c r="L9" s="32">
        <v>5.6202899999999998</v>
      </c>
      <c r="M9" s="32">
        <v>5.8348199999999997</v>
      </c>
      <c r="N9" s="32">
        <v>5.7606799999999998</v>
      </c>
      <c r="O9" s="32">
        <v>5.6227799999999997</v>
      </c>
      <c r="P9" s="32">
        <v>5.5390100000000002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9.1556599999999992</v>
      </c>
      <c r="D10" s="56">
        <v>9.0178999999999991</v>
      </c>
      <c r="E10" s="56">
        <v>8.8527799999999992</v>
      </c>
      <c r="F10" s="56">
        <v>8.7389399999999995</v>
      </c>
      <c r="G10" s="56">
        <v>8.7222299999999997</v>
      </c>
      <c r="H10" s="56">
        <v>8.5553399999999993</v>
      </c>
      <c r="I10" s="56">
        <v>8.8610299999999995</v>
      </c>
      <c r="J10" s="56">
        <v>8.5714299999999994</v>
      </c>
      <c r="K10" s="56">
        <v>7.9771299999999998</v>
      </c>
      <c r="L10" s="56">
        <v>8.1643399999999993</v>
      </c>
      <c r="M10" s="56">
        <v>8.2712699999999995</v>
      </c>
      <c r="N10" s="56">
        <v>8.5396900000000002</v>
      </c>
      <c r="O10" s="56">
        <v>8.8765599999999996</v>
      </c>
      <c r="P10" s="56">
        <v>9.0342699999999994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5.2632500000000002</v>
      </c>
      <c r="D11" s="32">
        <v>5.3025700000000002</v>
      </c>
      <c r="E11" s="32">
        <v>5.4353899999999999</v>
      </c>
      <c r="F11" s="32">
        <v>5.4319800000000003</v>
      </c>
      <c r="G11" s="32">
        <v>5.47966</v>
      </c>
      <c r="H11" s="32">
        <v>5.6398700000000002</v>
      </c>
      <c r="I11" s="32">
        <v>6.5748600000000001</v>
      </c>
      <c r="J11" s="32">
        <v>6.6189400000000003</v>
      </c>
      <c r="K11" s="32">
        <v>6.4446199999999996</v>
      </c>
      <c r="L11" s="32">
        <v>6.3005800000000001</v>
      </c>
      <c r="M11" s="32">
        <v>6.4771299999999998</v>
      </c>
      <c r="N11" s="32">
        <v>6.4683200000000003</v>
      </c>
      <c r="O11" s="32">
        <v>6.6244800000000001</v>
      </c>
      <c r="P11" s="32">
        <v>6.6872400000000001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6.4500999999999999</v>
      </c>
      <c r="D12" s="56">
        <v>6.5285200000000003</v>
      </c>
      <c r="E12" s="56">
        <v>6.6181599999999996</v>
      </c>
      <c r="F12" s="56">
        <v>6.4664900000000003</v>
      </c>
      <c r="G12" s="56">
        <v>6.2942400000000003</v>
      </c>
      <c r="H12" s="56">
        <v>6.4537000000000004</v>
      </c>
      <c r="I12" s="56">
        <v>6.30274</v>
      </c>
      <c r="J12" s="56">
        <v>6.2632500000000002</v>
      </c>
      <c r="K12" s="56">
        <v>6.2527400000000002</v>
      </c>
      <c r="L12" s="56">
        <v>6.4127299999999998</v>
      </c>
      <c r="M12" s="56">
        <v>6.2746399999999998</v>
      </c>
      <c r="N12" s="56">
        <v>6.4126599999999998</v>
      </c>
      <c r="O12" s="56">
        <v>6.7862799999999996</v>
      </c>
      <c r="P12" s="56">
        <v>6.819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4.49214</v>
      </c>
      <c r="D13" s="32">
        <v>3.51091</v>
      </c>
      <c r="E13" s="32">
        <v>3.6541100000000002</v>
      </c>
      <c r="F13" s="32">
        <v>3.3882099999999999</v>
      </c>
      <c r="G13" s="32">
        <v>3.3458700000000001</v>
      </c>
      <c r="H13" s="32">
        <v>3.41595</v>
      </c>
      <c r="I13" s="32">
        <v>3.8338999999999999</v>
      </c>
      <c r="J13" s="32">
        <v>3.5841400000000001</v>
      </c>
      <c r="K13" s="32">
        <v>3.3195100000000002</v>
      </c>
      <c r="L13" s="32">
        <v>3.6596199999999999</v>
      </c>
      <c r="M13" s="32">
        <v>3.5752700000000002</v>
      </c>
      <c r="N13" s="32">
        <v>3.3415300000000001</v>
      </c>
      <c r="O13" s="32">
        <v>3.6002299999999998</v>
      </c>
      <c r="P13" s="32">
        <v>3.68709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5.0274900000000002</v>
      </c>
      <c r="D14" s="56">
        <v>5.07348</v>
      </c>
      <c r="E14" s="56">
        <v>5.3391200000000003</v>
      </c>
      <c r="F14" s="56">
        <v>5.3010900000000003</v>
      </c>
      <c r="G14" s="56">
        <v>4.7553999999999998</v>
      </c>
      <c r="H14" s="56">
        <v>4.7251000000000003</v>
      </c>
      <c r="I14" s="56">
        <v>5.4476699999999996</v>
      </c>
      <c r="J14" s="56">
        <v>5.6936299999999997</v>
      </c>
      <c r="K14" s="56">
        <v>5.4678800000000001</v>
      </c>
      <c r="L14" s="56">
        <v>5.5027900000000001</v>
      </c>
      <c r="M14" s="56">
        <v>5.1627099999999997</v>
      </c>
      <c r="N14" s="56">
        <v>5.6608700000000001</v>
      </c>
      <c r="O14" s="56">
        <v>5.8581599999999998</v>
      </c>
      <c r="P14" s="56">
        <v>5.6326200000000002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5.3970900000000004</v>
      </c>
      <c r="D15" s="32">
        <v>5.3655900000000001</v>
      </c>
      <c r="E15" s="32">
        <v>5.1720100000000002</v>
      </c>
      <c r="F15" s="32">
        <v>5.0599800000000004</v>
      </c>
      <c r="G15" s="32">
        <v>5.0835800000000004</v>
      </c>
      <c r="H15" s="32">
        <v>5.1380299999999997</v>
      </c>
      <c r="I15" s="32">
        <v>5.8652300000000004</v>
      </c>
      <c r="J15" s="32">
        <v>5.7686400000000004</v>
      </c>
      <c r="K15" s="32">
        <v>5.7439600000000004</v>
      </c>
      <c r="L15" s="32">
        <v>5.7119299999999997</v>
      </c>
      <c r="M15" s="32">
        <v>5.6105099999999997</v>
      </c>
      <c r="N15" s="32">
        <v>5.6903600000000001</v>
      </c>
      <c r="O15" s="32">
        <v>5.6806200000000002</v>
      </c>
      <c r="P15" s="32">
        <v>5.6346600000000002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5.2868000000000004</v>
      </c>
      <c r="D16" s="56">
        <v>5.2504200000000001</v>
      </c>
      <c r="E16" s="56">
        <v>5.20669</v>
      </c>
      <c r="F16" s="56">
        <v>5.2640799999999999</v>
      </c>
      <c r="G16" s="56">
        <v>5.2169499999999998</v>
      </c>
      <c r="H16" s="56">
        <v>5.20974</v>
      </c>
      <c r="I16" s="56">
        <v>5.4527099999999997</v>
      </c>
      <c r="J16" s="56">
        <v>5.4256700000000002</v>
      </c>
      <c r="K16" s="56">
        <v>5.4965700000000002</v>
      </c>
      <c r="L16" s="56">
        <v>5.5595499999999998</v>
      </c>
      <c r="M16" s="56">
        <v>5.5330599999999999</v>
      </c>
      <c r="N16" s="56">
        <v>5.4427099999999999</v>
      </c>
      <c r="O16" s="56">
        <v>5.4422800000000002</v>
      </c>
      <c r="P16" s="56">
        <v>5.4526399999999997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8.53796</v>
      </c>
      <c r="D17" s="32">
        <v>8.3194700000000008</v>
      </c>
      <c r="E17" s="32">
        <v>8.2460299999999993</v>
      </c>
      <c r="F17" s="32">
        <v>8.1574399999999994</v>
      </c>
      <c r="G17" s="32">
        <v>8.0937699999999992</v>
      </c>
      <c r="H17" s="32">
        <v>8.4270200000000006</v>
      </c>
      <c r="I17" s="32">
        <v>8.7460599999999999</v>
      </c>
      <c r="J17" s="32">
        <v>8.4189900000000009</v>
      </c>
      <c r="K17" s="32">
        <v>7.7785299999999999</v>
      </c>
      <c r="L17" s="32">
        <v>7.6859200000000003</v>
      </c>
      <c r="M17" s="32">
        <v>7.5784700000000003</v>
      </c>
      <c r="N17" s="32">
        <v>7.8081100000000001</v>
      </c>
      <c r="O17" s="32">
        <v>7.8205200000000001</v>
      </c>
      <c r="P17" s="32">
        <v>7.9972599999999998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5.6157899999999996</v>
      </c>
      <c r="D18" s="56">
        <v>5.6073599999999999</v>
      </c>
      <c r="E18" s="56">
        <v>5.6837600000000004</v>
      </c>
      <c r="F18" s="56">
        <v>5.66153</v>
      </c>
      <c r="G18" s="56">
        <v>5.6543599999999996</v>
      </c>
      <c r="H18" s="56">
        <v>5.6012300000000002</v>
      </c>
      <c r="I18" s="56">
        <v>6.1287599999999998</v>
      </c>
      <c r="J18" s="56">
        <v>6.0479000000000003</v>
      </c>
      <c r="K18" s="56">
        <v>6.0030900000000003</v>
      </c>
      <c r="L18" s="56">
        <v>5.6079999999999997</v>
      </c>
      <c r="M18" s="56">
        <v>5.8253000000000004</v>
      </c>
      <c r="N18" s="56">
        <v>5.88809</v>
      </c>
      <c r="O18" s="56">
        <v>5.9261900000000001</v>
      </c>
      <c r="P18" s="56">
        <v>5.8788900000000002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3.7259500000000001</v>
      </c>
      <c r="D19" s="32">
        <v>3.8943099999999999</v>
      </c>
      <c r="E19" s="32">
        <v>3.58318</v>
      </c>
      <c r="F19" s="32">
        <v>3.6317599999999999</v>
      </c>
      <c r="G19" s="32">
        <v>3.7816800000000002</v>
      </c>
      <c r="H19" s="32">
        <v>4.3754799999999996</v>
      </c>
      <c r="I19" s="32">
        <v>4.1982400000000002</v>
      </c>
      <c r="J19" s="32">
        <v>4.2979200000000004</v>
      </c>
      <c r="K19" s="32">
        <v>4.3780799999999997</v>
      </c>
      <c r="L19" s="32">
        <v>4.2097300000000004</v>
      </c>
      <c r="M19" s="32">
        <v>4.2441599999999999</v>
      </c>
      <c r="N19" s="32">
        <v>4.3463399999999996</v>
      </c>
      <c r="O19" s="32">
        <v>4.4093600000000004</v>
      </c>
      <c r="P19" s="32">
        <v>4.3985799999999999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6.7590000000000003</v>
      </c>
      <c r="D20" s="56">
        <v>6.6759700000000004</v>
      </c>
      <c r="E20" s="56">
        <v>6.20899</v>
      </c>
      <c r="F20" s="56">
        <v>6.2124100000000002</v>
      </c>
      <c r="G20" s="56">
        <v>6.0740400000000001</v>
      </c>
      <c r="H20" s="56">
        <v>6.55816</v>
      </c>
      <c r="I20" s="56">
        <v>6.7311699999999997</v>
      </c>
      <c r="J20" s="56">
        <v>6.4430199999999997</v>
      </c>
      <c r="K20" s="56">
        <v>6.7245600000000003</v>
      </c>
      <c r="L20" s="56">
        <v>6.3372700000000002</v>
      </c>
      <c r="M20" s="56">
        <v>6.1038800000000002</v>
      </c>
      <c r="N20" s="56">
        <v>7.3029900000000003</v>
      </c>
      <c r="O20" s="56">
        <v>7.3816100000000002</v>
      </c>
      <c r="P20" s="56">
        <v>7.3181599999999998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4.66683</v>
      </c>
      <c r="D21" s="32">
        <v>4.97079</v>
      </c>
      <c r="E21" s="32">
        <v>4.7255700000000003</v>
      </c>
      <c r="F21" s="32">
        <v>4.5313299999999996</v>
      </c>
      <c r="G21" s="32">
        <v>4.2513800000000002</v>
      </c>
      <c r="H21" s="32">
        <v>4.2746399999999998</v>
      </c>
      <c r="I21" s="32">
        <v>4.4520400000000002</v>
      </c>
      <c r="J21" s="32">
        <v>4.2680999999999996</v>
      </c>
      <c r="K21" s="32">
        <v>4.3220799999999997</v>
      </c>
      <c r="L21" s="32">
        <v>4.0021800000000001</v>
      </c>
      <c r="M21" s="32">
        <v>4.3913500000000001</v>
      </c>
      <c r="N21" s="32">
        <v>4.4425400000000002</v>
      </c>
      <c r="O21" s="32">
        <v>4.5738200000000004</v>
      </c>
      <c r="P21" s="32">
        <v>4.5986799999999999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3.7960199999999999</v>
      </c>
      <c r="D22" s="56">
        <v>3.9689999999999999</v>
      </c>
      <c r="E22" s="56">
        <v>4.0567299999999999</v>
      </c>
      <c r="F22" s="56">
        <v>4.0555599999999998</v>
      </c>
      <c r="G22" s="56">
        <v>4.1052999999999997</v>
      </c>
      <c r="H22" s="56">
        <v>4.2605899999999997</v>
      </c>
      <c r="I22" s="56">
        <v>4.3281099999999997</v>
      </c>
      <c r="J22" s="56">
        <v>4.1439199999999996</v>
      </c>
      <c r="K22" s="56">
        <v>4.4894400000000001</v>
      </c>
      <c r="L22" s="56">
        <v>4.4600600000000004</v>
      </c>
      <c r="M22" s="56">
        <v>4.5700700000000003</v>
      </c>
      <c r="N22" s="56">
        <v>4.6716100000000003</v>
      </c>
      <c r="O22" s="56">
        <v>4.7793900000000002</v>
      </c>
      <c r="P22" s="56">
        <v>4.8966799999999999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7.6509900000000002</v>
      </c>
      <c r="D23" s="32">
        <v>7.8119300000000003</v>
      </c>
      <c r="E23" s="32">
        <v>7.4530000000000003</v>
      </c>
      <c r="F23" s="32">
        <v>8.1406899999999993</v>
      </c>
      <c r="G23" s="32">
        <v>8.1598299999999995</v>
      </c>
      <c r="H23" s="32">
        <v>8.6724499999999995</v>
      </c>
      <c r="I23" s="32">
        <v>8.7616899999999998</v>
      </c>
      <c r="J23" s="32">
        <v>8.67028</v>
      </c>
      <c r="K23" s="32">
        <v>8.6498600000000003</v>
      </c>
      <c r="L23" s="32">
        <v>8.7870500000000007</v>
      </c>
      <c r="M23" s="32">
        <v>8.4646399999999993</v>
      </c>
      <c r="N23" s="32">
        <v>8.4629499999999993</v>
      </c>
      <c r="O23" s="32">
        <v>8.7626100000000005</v>
      </c>
      <c r="P23" s="32">
        <v>8.5601000000000003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5.8378800000000002</v>
      </c>
      <c r="D24" s="56">
        <v>5.8132900000000003</v>
      </c>
      <c r="E24" s="56">
        <v>5.7720900000000004</v>
      </c>
      <c r="F24" s="56">
        <v>5.7204499999999996</v>
      </c>
      <c r="G24" s="56">
        <v>6.0708099999999998</v>
      </c>
      <c r="H24" s="56">
        <v>6.6307299999999998</v>
      </c>
      <c r="I24" s="56">
        <v>8.2792700000000004</v>
      </c>
      <c r="J24" s="56">
        <v>7.4920400000000003</v>
      </c>
      <c r="K24" s="56">
        <v>7.2478100000000003</v>
      </c>
      <c r="L24" s="56">
        <v>7.0562300000000002</v>
      </c>
      <c r="M24" s="56">
        <v>7.4163399999999999</v>
      </c>
      <c r="N24" s="56">
        <v>8.3162400000000005</v>
      </c>
      <c r="O24" s="56">
        <v>8.1502700000000008</v>
      </c>
      <c r="P24" s="56">
        <v>8.0902999999999992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6.4545000000000003</v>
      </c>
      <c r="D25" s="32">
        <v>6.1938700000000004</v>
      </c>
      <c r="E25" s="32">
        <v>5.9756299999999998</v>
      </c>
      <c r="F25" s="32">
        <v>5.85541</v>
      </c>
      <c r="G25" s="32">
        <v>5.9130700000000003</v>
      </c>
      <c r="H25" s="32">
        <v>5.8910499999999999</v>
      </c>
      <c r="I25" s="32">
        <v>6.2614000000000001</v>
      </c>
      <c r="J25" s="32">
        <v>6.3772099999999998</v>
      </c>
      <c r="K25" s="32">
        <v>6.09396</v>
      </c>
      <c r="L25" s="32">
        <v>6.4137599999999999</v>
      </c>
      <c r="M25" s="32">
        <v>6.6798999999999999</v>
      </c>
      <c r="N25" s="32">
        <v>6.5591100000000004</v>
      </c>
      <c r="O25" s="32">
        <v>6.6118199999999998</v>
      </c>
      <c r="P25" s="32">
        <v>6.7093699999999998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6.4971800000000002</v>
      </c>
      <c r="D26" s="56">
        <v>6.4525699999999997</v>
      </c>
      <c r="E26" s="56">
        <v>6.3700900000000003</v>
      </c>
      <c r="F26" s="56">
        <v>6.2846099999999998</v>
      </c>
      <c r="G26" s="56">
        <v>6.2403199999999996</v>
      </c>
      <c r="H26" s="56">
        <v>6.3035800000000002</v>
      </c>
      <c r="I26" s="56">
        <v>6.8114699999999999</v>
      </c>
      <c r="J26" s="56">
        <v>7.4229799999999999</v>
      </c>
      <c r="K26" s="56">
        <v>7.0475899999999996</v>
      </c>
      <c r="L26" s="56">
        <v>6.9271599999999998</v>
      </c>
      <c r="M26" s="56">
        <v>7.0622600000000002</v>
      </c>
      <c r="N26" s="56">
        <v>7.0364500000000003</v>
      </c>
      <c r="O26" s="56">
        <v>7.0250000000000004</v>
      </c>
      <c r="P26" s="56">
        <v>6.9540600000000001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5.7385999999999999</v>
      </c>
      <c r="D27" s="32">
        <v>5.64663</v>
      </c>
      <c r="E27" s="32">
        <v>5.5312900000000003</v>
      </c>
      <c r="F27" s="32">
        <v>5.5079099999999999</v>
      </c>
      <c r="G27" s="32">
        <v>5.5838000000000001</v>
      </c>
      <c r="H27" s="32">
        <v>5.6166400000000003</v>
      </c>
      <c r="I27" s="32">
        <v>5.7336099999999997</v>
      </c>
      <c r="J27" s="32">
        <v>5.8424899999999997</v>
      </c>
      <c r="K27" s="32">
        <v>6.2601500000000003</v>
      </c>
      <c r="L27" s="32">
        <v>6.5989100000000001</v>
      </c>
      <c r="M27" s="32">
        <v>6.7810300000000003</v>
      </c>
      <c r="N27" s="32">
        <v>6.8514299999999997</v>
      </c>
      <c r="O27" s="32">
        <v>6.9518599999999999</v>
      </c>
      <c r="P27" s="32">
        <v>6.7066499999999998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5.626075292103037</v>
      </c>
      <c r="D28" s="75">
        <v>5.5217807096050944</v>
      </c>
      <c r="E28" s="75">
        <v>5.5097251487062104</v>
      </c>
      <c r="F28" s="75">
        <v>5.4073391230167376</v>
      </c>
      <c r="G28" s="75">
        <v>5.2424919064680395</v>
      </c>
      <c r="H28" s="75">
        <v>5.0899008552360936</v>
      </c>
      <c r="I28" s="75">
        <v>5.4333895571867279</v>
      </c>
      <c r="J28" s="75">
        <v>5.5269587580925261</v>
      </c>
      <c r="K28" s="75">
        <v>5.3928177351651101</v>
      </c>
      <c r="L28" s="75">
        <v>5.1880160286224717</v>
      </c>
      <c r="M28" s="75">
        <v>5.2025610481881257</v>
      </c>
      <c r="N28" s="75">
        <v>5.1254116805220118</v>
      </c>
      <c r="O28" s="75">
        <v>5.3958693275039629</v>
      </c>
      <c r="P28" s="75">
        <v>5.1369300000000004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6.0476000000000001</v>
      </c>
      <c r="D29" s="32">
        <v>5.9338699999999998</v>
      </c>
      <c r="E29" s="32">
        <v>5.6770800000000001</v>
      </c>
      <c r="F29" s="32">
        <v>5.2378499999999999</v>
      </c>
      <c r="G29" s="32">
        <v>5.0011299999999999</v>
      </c>
      <c r="H29" s="32">
        <v>5.6382500000000002</v>
      </c>
      <c r="I29" s="32">
        <v>5.9070299999999998</v>
      </c>
      <c r="J29" s="32">
        <v>5.9427099999999999</v>
      </c>
      <c r="K29" s="32">
        <v>5.70533</v>
      </c>
      <c r="L29" s="32">
        <v>6.1099300000000003</v>
      </c>
      <c r="M29" s="32">
        <v>6.20181</v>
      </c>
      <c r="N29" s="32">
        <v>5.6265000000000001</v>
      </c>
      <c r="O29" s="32">
        <v>5.5481299999999996</v>
      </c>
      <c r="P29" s="32">
        <v>5.4523099999999998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6.6192299999999999</v>
      </c>
      <c r="D30" s="56">
        <v>6.6503300000000003</v>
      </c>
      <c r="E30" s="56">
        <v>6.4962400000000002</v>
      </c>
      <c r="F30" s="56">
        <v>6.3341000000000003</v>
      </c>
      <c r="G30" s="56">
        <v>6.2846399999999996</v>
      </c>
      <c r="H30" s="56">
        <v>6.08751</v>
      </c>
      <c r="I30" s="56">
        <v>6.1353</v>
      </c>
      <c r="J30" s="56">
        <v>6.5479599999999998</v>
      </c>
      <c r="K30" s="56">
        <v>6.6058399999999997</v>
      </c>
      <c r="L30" s="56">
        <v>6.5236099999999997</v>
      </c>
      <c r="M30" s="56">
        <v>6.4806800000000004</v>
      </c>
      <c r="N30" s="56">
        <v>6.819</v>
      </c>
      <c r="O30" s="56">
        <v>7.2440800000000003</v>
      </c>
      <c r="P30" s="56">
        <v>7.1711099999999997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5.7353300000000003</v>
      </c>
      <c r="D31" s="32">
        <v>5.8859399999999997</v>
      </c>
      <c r="E31" s="32">
        <v>5.5438799999999997</v>
      </c>
      <c r="F31" s="32">
        <v>5.6937100000000003</v>
      </c>
      <c r="G31" s="32">
        <v>5.4219400000000002</v>
      </c>
      <c r="H31" s="32">
        <v>5.3860799999999998</v>
      </c>
      <c r="I31" s="32">
        <v>5.46509</v>
      </c>
      <c r="J31" s="32">
        <v>5.6124400000000003</v>
      </c>
      <c r="K31" s="32">
        <v>6.0022000000000002</v>
      </c>
      <c r="L31" s="32">
        <v>5.4037300000000004</v>
      </c>
      <c r="M31" s="32">
        <v>5.7008999999999999</v>
      </c>
      <c r="N31" s="32">
        <v>5.7049799999999999</v>
      </c>
      <c r="O31" s="32">
        <v>5.5780799999999999</v>
      </c>
      <c r="P31" s="32">
        <v>5.2725900000000001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10.96208</v>
      </c>
      <c r="D32" s="56">
        <v>9.9061800000000009</v>
      </c>
      <c r="E32" s="56">
        <v>9.8133199999999992</v>
      </c>
      <c r="F32" s="56">
        <v>9.5992099999999994</v>
      </c>
      <c r="G32" s="56">
        <v>9.6875900000000001</v>
      </c>
      <c r="H32" s="56">
        <v>9.8030299999999997</v>
      </c>
      <c r="I32" s="56">
        <v>10.212490000000001</v>
      </c>
      <c r="J32" s="56">
        <v>10.488659999999999</v>
      </c>
      <c r="K32" s="56">
        <v>10.444699999999999</v>
      </c>
      <c r="L32" s="56">
        <v>11.52763</v>
      </c>
      <c r="M32" s="56">
        <v>11.686170000000001</v>
      </c>
      <c r="N32" s="56">
        <v>11.536160000000001</v>
      </c>
      <c r="O32" s="56">
        <v>11.41048</v>
      </c>
      <c r="P32" s="56">
        <v>11.25643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8.8499099999999995</v>
      </c>
      <c r="D33" s="32">
        <v>8.5287699999999997</v>
      </c>
      <c r="E33" s="32">
        <v>8.5394299999999994</v>
      </c>
      <c r="F33" s="32">
        <v>8.32165</v>
      </c>
      <c r="G33" s="32">
        <v>8.3884600000000002</v>
      </c>
      <c r="H33" s="32">
        <v>8.1614599999999999</v>
      </c>
      <c r="I33" s="32">
        <v>8.3851600000000008</v>
      </c>
      <c r="J33" s="32">
        <v>8.2451799999999995</v>
      </c>
      <c r="K33" s="32">
        <v>8.4278499999999994</v>
      </c>
      <c r="L33" s="32">
        <v>8.5274999999999999</v>
      </c>
      <c r="M33" s="32">
        <v>8.2383500000000005</v>
      </c>
      <c r="N33" s="32">
        <v>8.4311399999999992</v>
      </c>
      <c r="O33" s="32">
        <v>8.3729300000000002</v>
      </c>
      <c r="P33" s="32">
        <v>8.4216700000000007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10.558809999999999</v>
      </c>
      <c r="D5" s="23">
        <v>10.33487</v>
      </c>
      <c r="E5" s="23">
        <v>10.2913</v>
      </c>
      <c r="F5" s="23">
        <v>10.19281</v>
      </c>
      <c r="G5" s="23">
        <v>10.149889999999999</v>
      </c>
      <c r="H5" s="23">
        <v>10.17605</v>
      </c>
      <c r="I5" s="23">
        <v>10.93285</v>
      </c>
      <c r="J5" s="23">
        <v>10.4763</v>
      </c>
      <c r="K5" s="23">
        <v>9.9976699999999994</v>
      </c>
      <c r="L5" s="23">
        <v>9.9727999999999994</v>
      </c>
      <c r="M5" s="23">
        <v>10.23474</v>
      </c>
      <c r="N5" s="23">
        <v>10.334070000000001</v>
      </c>
      <c r="O5" s="23">
        <v>10.379060000000001</v>
      </c>
      <c r="P5" s="23">
        <v>10.358320000000001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10.391450000000001</v>
      </c>
      <c r="D6" s="56">
        <v>10.166410000000001</v>
      </c>
      <c r="E6" s="56">
        <v>10.09238</v>
      </c>
      <c r="F6" s="56">
        <v>9.9776600000000002</v>
      </c>
      <c r="G6" s="56">
        <v>9.9153800000000007</v>
      </c>
      <c r="H6" s="56">
        <v>9.9350900000000006</v>
      </c>
      <c r="I6" s="56">
        <v>10.717230000000001</v>
      </c>
      <c r="J6" s="56">
        <v>10.2651</v>
      </c>
      <c r="K6" s="56">
        <v>9.82714</v>
      </c>
      <c r="L6" s="56">
        <v>9.7675000000000001</v>
      </c>
      <c r="M6" s="56">
        <v>9.9522300000000001</v>
      </c>
      <c r="N6" s="56">
        <v>10.05775</v>
      </c>
      <c r="O6" s="56">
        <v>10.08812</v>
      </c>
      <c r="P6" s="56">
        <v>10.072649999999999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12.88372</v>
      </c>
      <c r="D7" s="28">
        <v>12.59468</v>
      </c>
      <c r="E7" s="28">
        <v>12.53228</v>
      </c>
      <c r="F7" s="28">
        <v>12.482659999999999</v>
      </c>
      <c r="G7" s="28">
        <v>12.38725</v>
      </c>
      <c r="H7" s="28">
        <v>12.25657</v>
      </c>
      <c r="I7" s="28">
        <v>13.06091</v>
      </c>
      <c r="J7" s="28">
        <v>12.41817</v>
      </c>
      <c r="K7" s="28">
        <v>12.141859999999999</v>
      </c>
      <c r="L7" s="28">
        <v>12.26234</v>
      </c>
      <c r="M7" s="28">
        <v>12.48066</v>
      </c>
      <c r="N7" s="28">
        <v>12.49601</v>
      </c>
      <c r="O7" s="28">
        <v>12.411060000000001</v>
      </c>
      <c r="P7" s="28">
        <v>12.31392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9.46448</v>
      </c>
      <c r="D8" s="56">
        <v>9.3198000000000008</v>
      </c>
      <c r="E8" s="56">
        <v>8.9045699999999997</v>
      </c>
      <c r="F8" s="56">
        <v>9.1392600000000002</v>
      </c>
      <c r="G8" s="56">
        <v>9.5134500000000006</v>
      </c>
      <c r="H8" s="56">
        <v>10.035069999999999</v>
      </c>
      <c r="I8" s="56">
        <v>10.73776</v>
      </c>
      <c r="J8" s="56">
        <v>11.047610000000001</v>
      </c>
      <c r="K8" s="56">
        <v>10.053879999999999</v>
      </c>
      <c r="L8" s="56">
        <v>10.56513</v>
      </c>
      <c r="M8" s="56">
        <v>11.34057</v>
      </c>
      <c r="N8" s="56">
        <v>12.44769</v>
      </c>
      <c r="O8" s="56">
        <v>13.08494</v>
      </c>
      <c r="P8" s="56">
        <v>13.22484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8.6695700000000002</v>
      </c>
      <c r="D9" s="32">
        <v>8.5509699999999995</v>
      </c>
      <c r="E9" s="32">
        <v>8.6603999999999992</v>
      </c>
      <c r="F9" s="32">
        <v>8.9169999999999998</v>
      </c>
      <c r="G9" s="32">
        <v>9.5104000000000006</v>
      </c>
      <c r="H9" s="32">
        <v>9.7749199999999998</v>
      </c>
      <c r="I9" s="32">
        <v>10.86674</v>
      </c>
      <c r="J9" s="32">
        <v>10.722440000000001</v>
      </c>
      <c r="K9" s="32">
        <v>9.7911599999999996</v>
      </c>
      <c r="L9" s="32">
        <v>9.6414500000000007</v>
      </c>
      <c r="M9" s="32">
        <v>9.6277100000000004</v>
      </c>
      <c r="N9" s="32">
        <v>9.7255800000000008</v>
      </c>
      <c r="O9" s="32">
        <v>10.004630000000001</v>
      </c>
      <c r="P9" s="32">
        <v>10.045109999999999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16.243970000000001</v>
      </c>
      <c r="D10" s="56">
        <v>16.036750000000001</v>
      </c>
      <c r="E10" s="56">
        <v>15.57649</v>
      </c>
      <c r="F10" s="56">
        <v>15.193669999999999</v>
      </c>
      <c r="G10" s="56">
        <v>15.17774</v>
      </c>
      <c r="H10" s="56">
        <v>15.13255</v>
      </c>
      <c r="I10" s="56">
        <v>15.32185</v>
      </c>
      <c r="J10" s="56">
        <v>14.635719999999999</v>
      </c>
      <c r="K10" s="56">
        <v>13.633179999999999</v>
      </c>
      <c r="L10" s="56">
        <v>14.242179999999999</v>
      </c>
      <c r="M10" s="56">
        <v>14.295299999999999</v>
      </c>
      <c r="N10" s="56">
        <v>14.361179999999999</v>
      </c>
      <c r="O10" s="56">
        <v>14.763540000000001</v>
      </c>
      <c r="P10" s="56">
        <v>14.788830000000001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7.90144</v>
      </c>
      <c r="D11" s="32">
        <v>7.8325100000000001</v>
      </c>
      <c r="E11" s="32">
        <v>7.8202100000000003</v>
      </c>
      <c r="F11" s="32">
        <v>7.8117999999999999</v>
      </c>
      <c r="G11" s="32">
        <v>7.8833299999999999</v>
      </c>
      <c r="H11" s="32">
        <v>8.0598700000000001</v>
      </c>
      <c r="I11" s="32">
        <v>8.5995100000000004</v>
      </c>
      <c r="J11" s="32">
        <v>8.3437699999999992</v>
      </c>
      <c r="K11" s="32">
        <v>8.0527300000000004</v>
      </c>
      <c r="L11" s="32">
        <v>8.0700599999999998</v>
      </c>
      <c r="M11" s="32">
        <v>8.2540899999999997</v>
      </c>
      <c r="N11" s="32">
        <v>8.5969099999999994</v>
      </c>
      <c r="O11" s="32">
        <v>8.7139699999999998</v>
      </c>
      <c r="P11" s="32">
        <v>8.7130500000000008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10.1922</v>
      </c>
      <c r="D12" s="56">
        <v>10.604509999999999</v>
      </c>
      <c r="E12" s="56">
        <v>10.63322</v>
      </c>
      <c r="F12" s="56">
        <v>10.402979999999999</v>
      </c>
      <c r="G12" s="56">
        <v>10.43933</v>
      </c>
      <c r="H12" s="56">
        <v>10.74141</v>
      </c>
      <c r="I12" s="56">
        <v>11.666130000000001</v>
      </c>
      <c r="J12" s="56">
        <v>10.99948</v>
      </c>
      <c r="K12" s="56">
        <v>10.4777</v>
      </c>
      <c r="L12" s="56">
        <v>11.66259</v>
      </c>
      <c r="M12" s="56">
        <v>12.226050000000001</v>
      </c>
      <c r="N12" s="56">
        <v>12.3025</v>
      </c>
      <c r="O12" s="56">
        <v>12.46438</v>
      </c>
      <c r="P12" s="56">
        <v>12.246700000000001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9.5373300000000008</v>
      </c>
      <c r="D13" s="32">
        <v>7.1456200000000001</v>
      </c>
      <c r="E13" s="32">
        <v>7.2609300000000001</v>
      </c>
      <c r="F13" s="32">
        <v>6.8729399999999998</v>
      </c>
      <c r="G13" s="32">
        <v>6.6549699999999996</v>
      </c>
      <c r="H13" s="32">
        <v>6.5518200000000002</v>
      </c>
      <c r="I13" s="32">
        <v>6.5367899999999999</v>
      </c>
      <c r="J13" s="32">
        <v>5.9565799999999998</v>
      </c>
      <c r="K13" s="32">
        <v>5.5372700000000004</v>
      </c>
      <c r="L13" s="32">
        <v>5.98597</v>
      </c>
      <c r="M13" s="32">
        <v>6.0410199999999996</v>
      </c>
      <c r="N13" s="32">
        <v>5.6578299999999997</v>
      </c>
      <c r="O13" s="32">
        <v>6.0643900000000004</v>
      </c>
      <c r="P13" s="32">
        <v>6.1479499999999998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12.419359999999999</v>
      </c>
      <c r="D14" s="56">
        <v>12.27683</v>
      </c>
      <c r="E14" s="56">
        <v>12.282730000000001</v>
      </c>
      <c r="F14" s="56">
        <v>12.13</v>
      </c>
      <c r="G14" s="56">
        <v>12.02941</v>
      </c>
      <c r="H14" s="56">
        <v>11.82733</v>
      </c>
      <c r="I14" s="56">
        <v>13.32104</v>
      </c>
      <c r="J14" s="56">
        <v>12.21945</v>
      </c>
      <c r="K14" s="56">
        <v>10.98503</v>
      </c>
      <c r="L14" s="56">
        <v>10.453250000000001</v>
      </c>
      <c r="M14" s="56">
        <v>10.366400000000001</v>
      </c>
      <c r="N14" s="56">
        <v>10.1617</v>
      </c>
      <c r="O14" s="56">
        <v>10.158799999999999</v>
      </c>
      <c r="P14" s="56">
        <v>9.9203499999999991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11.069459999999999</v>
      </c>
      <c r="D15" s="32">
        <v>10.97007</v>
      </c>
      <c r="E15" s="32">
        <v>10.823650000000001</v>
      </c>
      <c r="F15" s="32">
        <v>10.55542</v>
      </c>
      <c r="G15" s="32">
        <v>10.531269999999999</v>
      </c>
      <c r="H15" s="32">
        <v>10.74962</v>
      </c>
      <c r="I15" s="32">
        <v>12.45574</v>
      </c>
      <c r="J15" s="32">
        <v>11.98682</v>
      </c>
      <c r="K15" s="32">
        <v>11.22634</v>
      </c>
      <c r="L15" s="32">
        <v>10.942130000000001</v>
      </c>
      <c r="M15" s="32">
        <v>10.83521</v>
      </c>
      <c r="N15" s="32">
        <v>10.75742</v>
      </c>
      <c r="O15" s="32">
        <v>10.59568</v>
      </c>
      <c r="P15" s="32">
        <v>10.69239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13.137359999999999</v>
      </c>
      <c r="D16" s="56">
        <v>12.95154</v>
      </c>
      <c r="E16" s="56">
        <v>12.88904</v>
      </c>
      <c r="F16" s="56">
        <v>12.865489999999999</v>
      </c>
      <c r="G16" s="56">
        <v>12.59615</v>
      </c>
      <c r="H16" s="56">
        <v>12.36046</v>
      </c>
      <c r="I16" s="56">
        <v>13.26831</v>
      </c>
      <c r="J16" s="56">
        <v>12.64462</v>
      </c>
      <c r="K16" s="56">
        <v>12.478199999999999</v>
      </c>
      <c r="L16" s="56">
        <v>12.22175</v>
      </c>
      <c r="M16" s="56">
        <v>12.368270000000001</v>
      </c>
      <c r="N16" s="56">
        <v>12.355560000000001</v>
      </c>
      <c r="O16" s="56">
        <v>12.293240000000001</v>
      </c>
      <c r="P16" s="56">
        <v>12.32855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11.4621</v>
      </c>
      <c r="D17" s="32">
        <v>11.411339999999999</v>
      </c>
      <c r="E17" s="32">
        <v>11.33606</v>
      </c>
      <c r="F17" s="32">
        <v>11.30026</v>
      </c>
      <c r="G17" s="32">
        <v>11.63402</v>
      </c>
      <c r="H17" s="32">
        <v>11.704470000000001</v>
      </c>
      <c r="I17" s="32">
        <v>13.368869999999999</v>
      </c>
      <c r="J17" s="32">
        <v>12.41295</v>
      </c>
      <c r="K17" s="32">
        <v>11.382720000000001</v>
      </c>
      <c r="L17" s="32">
        <v>11.295</v>
      </c>
      <c r="M17" s="32">
        <v>13.06195</v>
      </c>
      <c r="N17" s="32">
        <v>13.58783</v>
      </c>
      <c r="O17" s="32">
        <v>13.546239999999999</v>
      </c>
      <c r="P17" s="32">
        <v>13.531140000000001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10.13693</v>
      </c>
      <c r="D18" s="56">
        <v>9.8963599999999996</v>
      </c>
      <c r="E18" s="56">
        <v>9.8123199999999997</v>
      </c>
      <c r="F18" s="56">
        <v>9.6848799999999997</v>
      </c>
      <c r="G18" s="56">
        <v>9.6795100000000005</v>
      </c>
      <c r="H18" s="56">
        <v>9.6183800000000002</v>
      </c>
      <c r="I18" s="56">
        <v>10.45148</v>
      </c>
      <c r="J18" s="56">
        <v>9.8683499999999995</v>
      </c>
      <c r="K18" s="56">
        <v>9.1756399999999996</v>
      </c>
      <c r="L18" s="56">
        <v>8.7781800000000008</v>
      </c>
      <c r="M18" s="56">
        <v>8.9707600000000003</v>
      </c>
      <c r="N18" s="56">
        <v>9.0273500000000002</v>
      </c>
      <c r="O18" s="56">
        <v>9.0482499999999995</v>
      </c>
      <c r="P18" s="56">
        <v>8.9355600000000006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13.477819999999999</v>
      </c>
      <c r="D19" s="32">
        <v>12.78801</v>
      </c>
      <c r="E19" s="32">
        <v>12.006</v>
      </c>
      <c r="F19" s="32">
        <v>11.68939</v>
      </c>
      <c r="G19" s="32">
        <v>11.43445</v>
      </c>
      <c r="H19" s="32">
        <v>11.68248</v>
      </c>
      <c r="I19" s="32">
        <v>12.978669999999999</v>
      </c>
      <c r="J19" s="32">
        <v>11.725519999999999</v>
      </c>
      <c r="K19" s="32">
        <v>10.69036</v>
      </c>
      <c r="L19" s="32">
        <v>11.159660000000001</v>
      </c>
      <c r="M19" s="32">
        <v>11.152950000000001</v>
      </c>
      <c r="N19" s="32">
        <v>11.40432</v>
      </c>
      <c r="O19" s="32">
        <v>11.403589999999999</v>
      </c>
      <c r="P19" s="32">
        <v>11.35586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10.2067</v>
      </c>
      <c r="D20" s="56">
        <v>10.44556</v>
      </c>
      <c r="E20" s="56">
        <v>10.69904</v>
      </c>
      <c r="F20" s="56">
        <v>10.90701</v>
      </c>
      <c r="G20" s="56">
        <v>10.97223</v>
      </c>
      <c r="H20" s="56">
        <v>11.201409999999999</v>
      </c>
      <c r="I20" s="56">
        <v>12.19562</v>
      </c>
      <c r="J20" s="56">
        <v>12.331519999999999</v>
      </c>
      <c r="K20" s="56">
        <v>11.65441</v>
      </c>
      <c r="L20" s="56">
        <v>12.11544</v>
      </c>
      <c r="M20" s="56">
        <v>13.11942</v>
      </c>
      <c r="N20" s="56">
        <v>13.09816</v>
      </c>
      <c r="O20" s="56">
        <v>13.07198</v>
      </c>
      <c r="P20" s="56">
        <v>13.00839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9.5912900000000008</v>
      </c>
      <c r="D21" s="32">
        <v>9.7121600000000008</v>
      </c>
      <c r="E21" s="32">
        <v>9.8890499999999992</v>
      </c>
      <c r="F21" s="32">
        <v>9.5780999999999992</v>
      </c>
      <c r="G21" s="32">
        <v>9.6832499999999992</v>
      </c>
      <c r="H21" s="32">
        <v>10.133179999999999</v>
      </c>
      <c r="I21" s="32">
        <v>11.193759999999999</v>
      </c>
      <c r="J21" s="32">
        <v>10.729139999999999</v>
      </c>
      <c r="K21" s="32">
        <v>10.23507</v>
      </c>
      <c r="L21" s="32">
        <v>10.45468</v>
      </c>
      <c r="M21" s="32">
        <v>11.581060000000001</v>
      </c>
      <c r="N21" s="32">
        <v>12.099740000000001</v>
      </c>
      <c r="O21" s="32">
        <v>12.228070000000001</v>
      </c>
      <c r="P21" s="32">
        <v>11.87119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9.4209200000000006</v>
      </c>
      <c r="D22" s="56">
        <v>9.4079499999999996</v>
      </c>
      <c r="E22" s="56">
        <v>9.2218400000000003</v>
      </c>
      <c r="F22" s="56">
        <v>9.5372599999999998</v>
      </c>
      <c r="G22" s="56">
        <v>9.9130500000000001</v>
      </c>
      <c r="H22" s="56">
        <v>10.16455</v>
      </c>
      <c r="I22" s="56">
        <v>10.769679999999999</v>
      </c>
      <c r="J22" s="56">
        <v>10.10919</v>
      </c>
      <c r="K22" s="56">
        <v>10.35224</v>
      </c>
      <c r="L22" s="56">
        <v>10.774100000000001</v>
      </c>
      <c r="M22" s="56">
        <v>11.076079999999999</v>
      </c>
      <c r="N22" s="56">
        <v>11.67563</v>
      </c>
      <c r="O22" s="56">
        <v>11.82208</v>
      </c>
      <c r="P22" s="56">
        <v>11.930899999999999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10.29744</v>
      </c>
      <c r="D23" s="32">
        <v>10.38143</v>
      </c>
      <c r="E23" s="32">
        <v>10.72457</v>
      </c>
      <c r="F23" s="32">
        <v>10.745749999999999</v>
      </c>
      <c r="G23" s="32">
        <v>10.41473</v>
      </c>
      <c r="H23" s="32">
        <v>10.4208</v>
      </c>
      <c r="I23" s="32">
        <v>10.933579999999999</v>
      </c>
      <c r="J23" s="32">
        <v>10.53049</v>
      </c>
      <c r="K23" s="32">
        <v>10.346030000000001</v>
      </c>
      <c r="L23" s="32">
        <v>9.7657100000000003</v>
      </c>
      <c r="M23" s="32">
        <v>10.32441</v>
      </c>
      <c r="N23" s="32">
        <v>10.68905</v>
      </c>
      <c r="O23" s="32">
        <v>11.443860000000001</v>
      </c>
      <c r="P23" s="32">
        <v>10.79805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11.91155</v>
      </c>
      <c r="D24" s="56">
        <v>11.1198</v>
      </c>
      <c r="E24" s="56">
        <v>11.097770000000001</v>
      </c>
      <c r="F24" s="56">
        <v>10.37913</v>
      </c>
      <c r="G24" s="56">
        <v>10.20501</v>
      </c>
      <c r="H24" s="56">
        <v>10.347289999999999</v>
      </c>
      <c r="I24" s="56">
        <v>11.061540000000001</v>
      </c>
      <c r="J24" s="56">
        <v>10.63021</v>
      </c>
      <c r="K24" s="56">
        <v>10.213089999999999</v>
      </c>
      <c r="L24" s="56">
        <v>9.3090700000000002</v>
      </c>
      <c r="M24" s="56">
        <v>9.6323000000000008</v>
      </c>
      <c r="N24" s="56">
        <v>9.8005499999999994</v>
      </c>
      <c r="O24" s="56">
        <v>9.7940199999999997</v>
      </c>
      <c r="P24" s="56">
        <v>9.8145500000000006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8.8661399999999997</v>
      </c>
      <c r="D25" s="32">
        <v>8.6140100000000004</v>
      </c>
      <c r="E25" s="32">
        <v>8.5393100000000004</v>
      </c>
      <c r="F25" s="32">
        <v>8.4064800000000002</v>
      </c>
      <c r="G25" s="32">
        <v>8.32456</v>
      </c>
      <c r="H25" s="32">
        <v>8.2937700000000003</v>
      </c>
      <c r="I25" s="32">
        <v>8.8905399999999997</v>
      </c>
      <c r="J25" s="32">
        <v>8.4642499999999998</v>
      </c>
      <c r="K25" s="32">
        <v>8.2516999999999996</v>
      </c>
      <c r="L25" s="32">
        <v>8.4902599999999993</v>
      </c>
      <c r="M25" s="32">
        <v>8.6947200000000002</v>
      </c>
      <c r="N25" s="32">
        <v>8.8252400000000009</v>
      </c>
      <c r="O25" s="32">
        <v>8.7605900000000005</v>
      </c>
      <c r="P25" s="32">
        <v>8.6925100000000004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10.73311</v>
      </c>
      <c r="D26" s="56">
        <v>10.771520000000001</v>
      </c>
      <c r="E26" s="56">
        <v>10.690469999999999</v>
      </c>
      <c r="F26" s="56">
        <v>10.65638</v>
      </c>
      <c r="G26" s="56">
        <v>10.54157</v>
      </c>
      <c r="H26" s="56">
        <v>10.582269999999999</v>
      </c>
      <c r="I26" s="56">
        <v>11.335649999999999</v>
      </c>
      <c r="J26" s="56">
        <v>11.02486</v>
      </c>
      <c r="K26" s="56">
        <v>10.36795</v>
      </c>
      <c r="L26" s="56">
        <v>10.595700000000001</v>
      </c>
      <c r="M26" s="56">
        <v>11.34323</v>
      </c>
      <c r="N26" s="56">
        <v>11.462540000000001</v>
      </c>
      <c r="O26" s="56">
        <v>11.410399999999999</v>
      </c>
      <c r="P26" s="56">
        <v>11.26768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10.60722</v>
      </c>
      <c r="D27" s="32">
        <v>10.33562</v>
      </c>
      <c r="E27" s="32">
        <v>10.366350000000001</v>
      </c>
      <c r="F27" s="32">
        <v>10.178050000000001</v>
      </c>
      <c r="G27" s="32">
        <v>10.025069999999999</v>
      </c>
      <c r="H27" s="32">
        <v>10.20355</v>
      </c>
      <c r="I27" s="32">
        <v>10.730589999999999</v>
      </c>
      <c r="J27" s="32">
        <v>10.30622</v>
      </c>
      <c r="K27" s="32">
        <v>9.7045600000000007</v>
      </c>
      <c r="L27" s="32">
        <v>10.213150000000001</v>
      </c>
      <c r="M27" s="32">
        <v>11.62377</v>
      </c>
      <c r="N27" s="32">
        <v>12.012790000000001</v>
      </c>
      <c r="O27" s="32">
        <v>11.902329999999999</v>
      </c>
      <c r="P27" s="32">
        <v>11.944050000000001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11.828272895518941</v>
      </c>
      <c r="D28" s="75">
        <v>11.334775038153865</v>
      </c>
      <c r="E28" s="75">
        <v>11.219257950293997</v>
      </c>
      <c r="F28" s="75">
        <v>10.938610561912565</v>
      </c>
      <c r="G28" s="75">
        <v>10.751471263235873</v>
      </c>
      <c r="H28" s="75">
        <v>10.793780751302991</v>
      </c>
      <c r="I28" s="75">
        <v>11.907020800421506</v>
      </c>
      <c r="J28" s="75">
        <v>11.567249206206858</v>
      </c>
      <c r="K28" s="75">
        <v>10.648004296952458</v>
      </c>
      <c r="L28" s="75">
        <v>10.290410544022295</v>
      </c>
      <c r="M28" s="75">
        <v>10.463494130360409</v>
      </c>
      <c r="N28" s="75">
        <v>10.63084981675823</v>
      </c>
      <c r="O28" s="75">
        <v>10.688310067247595</v>
      </c>
      <c r="P28" s="75">
        <v>10.778829999999999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7.8634599999999999</v>
      </c>
      <c r="D29" s="32">
        <v>7.8193799999999998</v>
      </c>
      <c r="E29" s="32">
        <v>9.1523900000000005</v>
      </c>
      <c r="F29" s="32">
        <v>9.9235199999999999</v>
      </c>
      <c r="G29" s="32">
        <v>10.948779999999999</v>
      </c>
      <c r="H29" s="32">
        <v>11.401120000000001</v>
      </c>
      <c r="I29" s="32">
        <v>12.211650000000001</v>
      </c>
      <c r="J29" s="32">
        <v>11.185219999999999</v>
      </c>
      <c r="K29" s="32">
        <v>10.17638</v>
      </c>
      <c r="L29" s="32">
        <v>10.163930000000001</v>
      </c>
      <c r="M29" s="32">
        <v>11.206009999999999</v>
      </c>
      <c r="N29" s="32">
        <v>10.524609999999999</v>
      </c>
      <c r="O29" s="32">
        <v>10.025880000000001</v>
      </c>
      <c r="P29" s="32">
        <v>10.00229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11.417529999999999</v>
      </c>
      <c r="D30" s="56">
        <v>11.158340000000001</v>
      </c>
      <c r="E30" s="56">
        <v>11.45266</v>
      </c>
      <c r="F30" s="56">
        <v>11.294040000000001</v>
      </c>
      <c r="G30" s="56">
        <v>11.15</v>
      </c>
      <c r="H30" s="56">
        <v>11.3584</v>
      </c>
      <c r="I30" s="56">
        <v>12.938829999999999</v>
      </c>
      <c r="J30" s="56">
        <v>12.71448</v>
      </c>
      <c r="K30" s="56">
        <v>11.38658</v>
      </c>
      <c r="L30" s="56">
        <v>11.19739</v>
      </c>
      <c r="M30" s="56">
        <v>11.33887</v>
      </c>
      <c r="N30" s="56">
        <v>12.463139999999999</v>
      </c>
      <c r="O30" s="56">
        <v>12.886049999999999</v>
      </c>
      <c r="P30" s="56">
        <v>13.19697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9.0434800000000006</v>
      </c>
      <c r="D31" s="32">
        <v>9.0496800000000004</v>
      </c>
      <c r="E31" s="32">
        <v>9.4294899999999995</v>
      </c>
      <c r="F31" s="32">
        <v>9.5120799999999992</v>
      </c>
      <c r="G31" s="32">
        <v>9.4427199999999996</v>
      </c>
      <c r="H31" s="32">
        <v>10.32465</v>
      </c>
      <c r="I31" s="32">
        <v>11.2599</v>
      </c>
      <c r="J31" s="32">
        <v>11.19955</v>
      </c>
      <c r="K31" s="32">
        <v>10.81823</v>
      </c>
      <c r="L31" s="32">
        <v>10.96903</v>
      </c>
      <c r="M31" s="32">
        <v>11.402799999999999</v>
      </c>
      <c r="N31" s="32">
        <v>11.733599999999999</v>
      </c>
      <c r="O31" s="32">
        <v>11.73635</v>
      </c>
      <c r="P31" s="32">
        <v>11.58713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14.20369</v>
      </c>
      <c r="D32" s="56">
        <v>13.87684</v>
      </c>
      <c r="E32" s="56">
        <v>13.36195</v>
      </c>
      <c r="F32" s="56">
        <v>12.520799999999999</v>
      </c>
      <c r="G32" s="56">
        <v>12.51159</v>
      </c>
      <c r="H32" s="56">
        <v>12.589829999999999</v>
      </c>
      <c r="I32" s="56">
        <v>12.91949</v>
      </c>
      <c r="J32" s="56">
        <v>12.900180000000001</v>
      </c>
      <c r="K32" s="56">
        <v>12.54702</v>
      </c>
      <c r="L32" s="56">
        <v>13.171189999999999</v>
      </c>
      <c r="M32" s="56">
        <v>13.39237</v>
      </c>
      <c r="N32" s="56">
        <v>13.56132</v>
      </c>
      <c r="O32" s="56">
        <v>13.623989999999999</v>
      </c>
      <c r="P32" s="56">
        <v>13.729939999999999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12.704269999999999</v>
      </c>
      <c r="D33" s="32">
        <v>12.443009999999999</v>
      </c>
      <c r="E33" s="32">
        <v>12.655049999999999</v>
      </c>
      <c r="F33" s="32">
        <v>12.767939999999999</v>
      </c>
      <c r="G33" s="32">
        <v>12.841609999999999</v>
      </c>
      <c r="H33" s="32">
        <v>12.6601</v>
      </c>
      <c r="I33" s="32">
        <v>13.00093</v>
      </c>
      <c r="J33" s="32">
        <v>12.557980000000001</v>
      </c>
      <c r="K33" s="32">
        <v>12.04673</v>
      </c>
      <c r="L33" s="32">
        <v>12.472429999999999</v>
      </c>
      <c r="M33" s="32">
        <v>12.726509999999999</v>
      </c>
      <c r="N33" s="32">
        <v>12.46895</v>
      </c>
      <c r="O33" s="32">
        <v>12.69042</v>
      </c>
      <c r="P33" s="32">
        <v>12.564629999999999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16.74813</v>
      </c>
      <c r="D5" s="23">
        <v>16.495190000000001</v>
      </c>
      <c r="E5" s="23">
        <v>16.42511</v>
      </c>
      <c r="F5" s="23">
        <v>16.15654</v>
      </c>
      <c r="G5" s="23">
        <v>16.000959999999999</v>
      </c>
      <c r="H5" s="23">
        <v>16.08399</v>
      </c>
      <c r="I5" s="23">
        <v>18.332470000000001</v>
      </c>
      <c r="J5" s="23">
        <v>16.986840000000001</v>
      </c>
      <c r="K5" s="23">
        <v>15.903040000000001</v>
      </c>
      <c r="L5" s="23">
        <v>15.93821</v>
      </c>
      <c r="M5" s="23">
        <v>16.388100000000001</v>
      </c>
      <c r="N5" s="23">
        <v>16.473369999999999</v>
      </c>
      <c r="O5" s="23">
        <v>16.579969999999999</v>
      </c>
      <c r="P5" s="23">
        <v>16.626519999999999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17.125699999999998</v>
      </c>
      <c r="D6" s="56">
        <v>16.894780000000001</v>
      </c>
      <c r="E6" s="56">
        <v>16.79344</v>
      </c>
      <c r="F6" s="56">
        <v>16.539390000000001</v>
      </c>
      <c r="G6" s="56">
        <v>16.406559999999999</v>
      </c>
      <c r="H6" s="56">
        <v>16.505590000000002</v>
      </c>
      <c r="I6" s="56">
        <v>18.958200000000001</v>
      </c>
      <c r="J6" s="56">
        <v>17.521909999999998</v>
      </c>
      <c r="K6" s="56">
        <v>16.37415</v>
      </c>
      <c r="L6" s="56">
        <v>16.361750000000001</v>
      </c>
      <c r="M6" s="56">
        <v>16.802219999999998</v>
      </c>
      <c r="N6" s="56">
        <v>16.894259999999999</v>
      </c>
      <c r="O6" s="56">
        <v>17.039739999999998</v>
      </c>
      <c r="P6" s="56">
        <v>17.116219999999998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17.096990000000002</v>
      </c>
      <c r="D7" s="28">
        <v>17.019819999999999</v>
      </c>
      <c r="E7" s="28">
        <v>17.003969999999999</v>
      </c>
      <c r="F7" s="28">
        <v>16.949539999999999</v>
      </c>
      <c r="G7" s="28">
        <v>16.849699999999999</v>
      </c>
      <c r="H7" s="28">
        <v>16.698329999999999</v>
      </c>
      <c r="I7" s="28">
        <v>19.739930000000001</v>
      </c>
      <c r="J7" s="28">
        <v>17.897300000000001</v>
      </c>
      <c r="K7" s="28">
        <v>16.905640000000002</v>
      </c>
      <c r="L7" s="28">
        <v>17.075679999999998</v>
      </c>
      <c r="M7" s="28">
        <v>17.621770000000001</v>
      </c>
      <c r="N7" s="28">
        <v>17.652349999999998</v>
      </c>
      <c r="O7" s="28">
        <v>17.48208</v>
      </c>
      <c r="P7" s="28">
        <v>17.444389999999999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12.160880000000001</v>
      </c>
      <c r="D8" s="56">
        <v>11.85009</v>
      </c>
      <c r="E8" s="56">
        <v>11.544700000000001</v>
      </c>
      <c r="F8" s="56">
        <v>11.075799999999999</v>
      </c>
      <c r="G8" s="56">
        <v>10.962020000000001</v>
      </c>
      <c r="H8" s="56">
        <v>10.634790000000001</v>
      </c>
      <c r="I8" s="56">
        <v>11.66104</v>
      </c>
      <c r="J8" s="56">
        <v>11.597759999999999</v>
      </c>
      <c r="K8" s="56">
        <v>12.00107</v>
      </c>
      <c r="L8" s="56">
        <v>12.4459</v>
      </c>
      <c r="M8" s="56">
        <v>12.79646</v>
      </c>
      <c r="N8" s="56">
        <v>12.85073</v>
      </c>
      <c r="O8" s="56">
        <v>13.58874</v>
      </c>
      <c r="P8" s="56">
        <v>13.86382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13.150639999999999</v>
      </c>
      <c r="D9" s="32">
        <v>12.694509999999999</v>
      </c>
      <c r="E9" s="32">
        <v>12.501659999999999</v>
      </c>
      <c r="F9" s="32">
        <v>12.047779999999999</v>
      </c>
      <c r="G9" s="32">
        <v>12.01849</v>
      </c>
      <c r="H9" s="32">
        <v>12.03321</v>
      </c>
      <c r="I9" s="32">
        <v>14.080629999999999</v>
      </c>
      <c r="J9" s="32">
        <v>13.617240000000001</v>
      </c>
      <c r="K9" s="32">
        <v>13.293760000000001</v>
      </c>
      <c r="L9" s="32">
        <v>13.53834</v>
      </c>
      <c r="M9" s="32">
        <v>13.44938</v>
      </c>
      <c r="N9" s="32">
        <v>12.88476</v>
      </c>
      <c r="O9" s="32">
        <v>12.946199999999999</v>
      </c>
      <c r="P9" s="32">
        <v>12.667490000000001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17.274339999999999</v>
      </c>
      <c r="D10" s="56">
        <v>17.06748</v>
      </c>
      <c r="E10" s="56">
        <v>16.598410000000001</v>
      </c>
      <c r="F10" s="56">
        <v>16.157050000000002</v>
      </c>
      <c r="G10" s="56">
        <v>15.907170000000001</v>
      </c>
      <c r="H10" s="56">
        <v>15.879630000000001</v>
      </c>
      <c r="I10" s="56">
        <v>16.61168</v>
      </c>
      <c r="J10" s="56">
        <v>15.21874</v>
      </c>
      <c r="K10" s="56">
        <v>13.699820000000001</v>
      </c>
      <c r="L10" s="56">
        <v>14.35689</v>
      </c>
      <c r="M10" s="56">
        <v>14.325469999999999</v>
      </c>
      <c r="N10" s="56">
        <v>14.308909999999999</v>
      </c>
      <c r="O10" s="56">
        <v>14.57396</v>
      </c>
      <c r="P10" s="56">
        <v>14.5625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15.170629999999999</v>
      </c>
      <c r="D11" s="32">
        <v>15.27591</v>
      </c>
      <c r="E11" s="32">
        <v>15.31574</v>
      </c>
      <c r="F11" s="32">
        <v>15.288209999999999</v>
      </c>
      <c r="G11" s="32">
        <v>15.23714</v>
      </c>
      <c r="H11" s="32">
        <v>15.547739999999999</v>
      </c>
      <c r="I11" s="32">
        <v>17.255210000000002</v>
      </c>
      <c r="J11" s="32">
        <v>16.57028</v>
      </c>
      <c r="K11" s="32">
        <v>15.487629999999999</v>
      </c>
      <c r="L11" s="32">
        <v>15.659739999999999</v>
      </c>
      <c r="M11" s="32">
        <v>16.39011</v>
      </c>
      <c r="N11" s="32">
        <v>16.767430000000001</v>
      </c>
      <c r="O11" s="32">
        <v>17.058350000000001</v>
      </c>
      <c r="P11" s="32">
        <v>17.124880000000001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10.85852</v>
      </c>
      <c r="D12" s="56">
        <v>11.684900000000001</v>
      </c>
      <c r="E12" s="56">
        <v>11.92079</v>
      </c>
      <c r="F12" s="56">
        <v>11.67662</v>
      </c>
      <c r="G12" s="56">
        <v>11.89781</v>
      </c>
      <c r="H12" s="56">
        <v>11.999129999999999</v>
      </c>
      <c r="I12" s="56">
        <v>13.62346</v>
      </c>
      <c r="J12" s="56">
        <v>12.444800000000001</v>
      </c>
      <c r="K12" s="56">
        <v>11.457839999999999</v>
      </c>
      <c r="L12" s="56">
        <v>12.33606</v>
      </c>
      <c r="M12" s="56">
        <v>12.633850000000001</v>
      </c>
      <c r="N12" s="56">
        <v>12.75732</v>
      </c>
      <c r="O12" s="56">
        <v>12.69909</v>
      </c>
      <c r="P12" s="56">
        <v>12.486499999999999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11.357620000000001</v>
      </c>
      <c r="D13" s="32">
        <v>8.3699700000000004</v>
      </c>
      <c r="E13" s="32">
        <v>8.1626300000000001</v>
      </c>
      <c r="F13" s="32">
        <v>7.3820699999999997</v>
      </c>
      <c r="G13" s="32">
        <v>6.8769400000000003</v>
      </c>
      <c r="H13" s="32">
        <v>6.5462100000000003</v>
      </c>
      <c r="I13" s="32">
        <v>7.7848199999999999</v>
      </c>
      <c r="J13" s="32">
        <v>6.4814800000000004</v>
      </c>
      <c r="K13" s="32">
        <v>5.37845</v>
      </c>
      <c r="L13" s="32">
        <v>5.6033499999999998</v>
      </c>
      <c r="M13" s="32">
        <v>5.6573399999999996</v>
      </c>
      <c r="N13" s="32">
        <v>5.0133299999999998</v>
      </c>
      <c r="O13" s="32">
        <v>5.4009600000000004</v>
      </c>
      <c r="P13" s="32">
        <v>5.4558900000000001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19.96912</v>
      </c>
      <c r="D14" s="56">
        <v>20.001950000000001</v>
      </c>
      <c r="E14" s="56">
        <v>20.144659999999998</v>
      </c>
      <c r="F14" s="56">
        <v>19.353529999999999</v>
      </c>
      <c r="G14" s="56">
        <v>19.031569999999999</v>
      </c>
      <c r="H14" s="56">
        <v>18.647680000000001</v>
      </c>
      <c r="I14" s="56">
        <v>20.42981</v>
      </c>
      <c r="J14" s="56">
        <v>19.27026</v>
      </c>
      <c r="K14" s="56">
        <v>17.952839999999998</v>
      </c>
      <c r="L14" s="56">
        <v>17.261869999999998</v>
      </c>
      <c r="M14" s="56">
        <v>16.743970000000001</v>
      </c>
      <c r="N14" s="56">
        <v>16.41085</v>
      </c>
      <c r="O14" s="56">
        <v>16.56683</v>
      </c>
      <c r="P14" s="56">
        <v>16.212730000000001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16.43093</v>
      </c>
      <c r="D15" s="32">
        <v>15.66067</v>
      </c>
      <c r="E15" s="32">
        <v>15.46875</v>
      </c>
      <c r="F15" s="32">
        <v>15.15747</v>
      </c>
      <c r="G15" s="32">
        <v>15.283569999999999</v>
      </c>
      <c r="H15" s="32">
        <v>15.70435</v>
      </c>
      <c r="I15" s="32">
        <v>20.192900000000002</v>
      </c>
      <c r="J15" s="32">
        <v>18.41301</v>
      </c>
      <c r="K15" s="32">
        <v>16.606670000000001</v>
      </c>
      <c r="L15" s="32">
        <v>16.80622</v>
      </c>
      <c r="M15" s="32">
        <v>16.86056</v>
      </c>
      <c r="N15" s="32">
        <v>16.984300000000001</v>
      </c>
      <c r="O15" s="32">
        <v>17.116859999999999</v>
      </c>
      <c r="P15" s="32">
        <v>17.207599999999999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19.827310000000001</v>
      </c>
      <c r="D16" s="56">
        <v>19.709029999999998</v>
      </c>
      <c r="E16" s="56">
        <v>19.738029999999998</v>
      </c>
      <c r="F16" s="56">
        <v>19.536190000000001</v>
      </c>
      <c r="G16" s="56">
        <v>19.409120000000001</v>
      </c>
      <c r="H16" s="56">
        <v>19.347059999999999</v>
      </c>
      <c r="I16" s="56">
        <v>22.33718</v>
      </c>
      <c r="J16" s="56">
        <v>20.17163</v>
      </c>
      <c r="K16" s="56">
        <v>19.217580000000002</v>
      </c>
      <c r="L16" s="56">
        <v>18.734660000000002</v>
      </c>
      <c r="M16" s="56">
        <v>19.204090000000001</v>
      </c>
      <c r="N16" s="56">
        <v>19.352049999999998</v>
      </c>
      <c r="O16" s="56">
        <v>19.365210000000001</v>
      </c>
      <c r="P16" s="56">
        <v>19.442820000000001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14.1959</v>
      </c>
      <c r="D17" s="32">
        <v>14.23302</v>
      </c>
      <c r="E17" s="32">
        <v>13.32277</v>
      </c>
      <c r="F17" s="32">
        <v>13.018050000000001</v>
      </c>
      <c r="G17" s="32">
        <v>12.95926</v>
      </c>
      <c r="H17" s="32">
        <v>12.86938</v>
      </c>
      <c r="I17" s="32">
        <v>14.43914</v>
      </c>
      <c r="J17" s="32">
        <v>12.94326</v>
      </c>
      <c r="K17" s="32">
        <v>12.0212</v>
      </c>
      <c r="L17" s="32">
        <v>11.941079999999999</v>
      </c>
      <c r="M17" s="32">
        <v>12.991759999999999</v>
      </c>
      <c r="N17" s="32">
        <v>13.55287</v>
      </c>
      <c r="O17" s="32">
        <v>13.99034</v>
      </c>
      <c r="P17" s="32">
        <v>14.134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19.98997</v>
      </c>
      <c r="D18" s="56">
        <v>20.01614</v>
      </c>
      <c r="E18" s="56">
        <v>19.7301</v>
      </c>
      <c r="F18" s="56">
        <v>19.57039</v>
      </c>
      <c r="G18" s="56">
        <v>19.602029999999999</v>
      </c>
      <c r="H18" s="56">
        <v>20.021599999999999</v>
      </c>
      <c r="I18" s="56">
        <v>23.902519999999999</v>
      </c>
      <c r="J18" s="56">
        <v>21.594270000000002</v>
      </c>
      <c r="K18" s="56">
        <v>20.364280000000001</v>
      </c>
      <c r="L18" s="56">
        <v>19.80096</v>
      </c>
      <c r="M18" s="56">
        <v>20.237500000000001</v>
      </c>
      <c r="N18" s="56">
        <v>20.33605</v>
      </c>
      <c r="O18" s="56">
        <v>20.42708</v>
      </c>
      <c r="P18" s="56">
        <v>20.645219999999998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16.448740000000001</v>
      </c>
      <c r="D19" s="32">
        <v>15.98794</v>
      </c>
      <c r="E19" s="32">
        <v>15.41878</v>
      </c>
      <c r="F19" s="32">
        <v>14.70035</v>
      </c>
      <c r="G19" s="32">
        <v>14.13669</v>
      </c>
      <c r="H19" s="32">
        <v>13.794370000000001</v>
      </c>
      <c r="I19" s="32">
        <v>15.335900000000001</v>
      </c>
      <c r="J19" s="32">
        <v>13.53238</v>
      </c>
      <c r="K19" s="32">
        <v>12.488950000000001</v>
      </c>
      <c r="L19" s="32">
        <v>12.1677</v>
      </c>
      <c r="M19" s="32">
        <v>12.02985</v>
      </c>
      <c r="N19" s="32">
        <v>12.176450000000001</v>
      </c>
      <c r="O19" s="32">
        <v>12.205249999999999</v>
      </c>
      <c r="P19" s="32">
        <v>12.233510000000001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10.6006</v>
      </c>
      <c r="D20" s="56">
        <v>10.777380000000001</v>
      </c>
      <c r="E20" s="56">
        <v>10.900650000000001</v>
      </c>
      <c r="F20" s="56">
        <v>10.73804</v>
      </c>
      <c r="G20" s="56">
        <v>10.620189999999999</v>
      </c>
      <c r="H20" s="56">
        <v>11.084989999999999</v>
      </c>
      <c r="I20" s="56">
        <v>12.302619999999999</v>
      </c>
      <c r="J20" s="56">
        <v>12.557729999999999</v>
      </c>
      <c r="K20" s="56">
        <v>12.68548</v>
      </c>
      <c r="L20" s="56">
        <v>11.926909999999999</v>
      </c>
      <c r="M20" s="56">
        <v>12.54893</v>
      </c>
      <c r="N20" s="56">
        <v>12.59984</v>
      </c>
      <c r="O20" s="56">
        <v>12.878360000000001</v>
      </c>
      <c r="P20" s="56">
        <v>13.322050000000001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10.89724</v>
      </c>
      <c r="D21" s="32">
        <v>10.82779</v>
      </c>
      <c r="E21" s="32">
        <v>10.97404</v>
      </c>
      <c r="F21" s="32">
        <v>10.94678</v>
      </c>
      <c r="G21" s="32">
        <v>11.660069999999999</v>
      </c>
      <c r="H21" s="32">
        <v>11.96505</v>
      </c>
      <c r="I21" s="32">
        <v>14.32061</v>
      </c>
      <c r="J21" s="32">
        <v>12.895989999999999</v>
      </c>
      <c r="K21" s="32">
        <v>12.11876</v>
      </c>
      <c r="L21" s="32">
        <v>12.29665</v>
      </c>
      <c r="M21" s="32">
        <v>12.92872</v>
      </c>
      <c r="N21" s="32">
        <v>13.8985</v>
      </c>
      <c r="O21" s="32">
        <v>14.482340000000001</v>
      </c>
      <c r="P21" s="32">
        <v>14.904489999999999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14.93773</v>
      </c>
      <c r="D22" s="56">
        <v>14.6602</v>
      </c>
      <c r="E22" s="56">
        <v>14.485519999999999</v>
      </c>
      <c r="F22" s="56">
        <v>14.80908</v>
      </c>
      <c r="G22" s="56">
        <v>14.97757</v>
      </c>
      <c r="H22" s="56">
        <v>15.27759</v>
      </c>
      <c r="I22" s="56">
        <v>17.256679999999999</v>
      </c>
      <c r="J22" s="56">
        <v>14.95684</v>
      </c>
      <c r="K22" s="56">
        <v>15.725289999999999</v>
      </c>
      <c r="L22" s="56">
        <v>16.01014</v>
      </c>
      <c r="M22" s="56">
        <v>16.159030000000001</v>
      </c>
      <c r="N22" s="56">
        <v>16.64303</v>
      </c>
      <c r="O22" s="56">
        <v>16.931439999999998</v>
      </c>
      <c r="P22" s="56">
        <v>17.249559999999999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13.683070000000001</v>
      </c>
      <c r="D23" s="32">
        <v>12.79463</v>
      </c>
      <c r="E23" s="32">
        <v>12.48052</v>
      </c>
      <c r="F23" s="32">
        <v>11.881030000000001</v>
      </c>
      <c r="G23" s="32">
        <v>11.26093</v>
      </c>
      <c r="H23" s="32">
        <v>10.65103</v>
      </c>
      <c r="I23" s="32">
        <v>11.01774</v>
      </c>
      <c r="J23" s="32">
        <v>10.713660000000001</v>
      </c>
      <c r="K23" s="32">
        <v>10.41473</v>
      </c>
      <c r="L23" s="32">
        <v>10.776400000000001</v>
      </c>
      <c r="M23" s="32">
        <v>10.76942</v>
      </c>
      <c r="N23" s="32">
        <v>10.853619999999999</v>
      </c>
      <c r="O23" s="32">
        <v>10.981350000000001</v>
      </c>
      <c r="P23" s="32">
        <v>10.9467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10.965020000000001</v>
      </c>
      <c r="D24" s="56">
        <v>9.82545</v>
      </c>
      <c r="E24" s="56">
        <v>9.5643200000000004</v>
      </c>
      <c r="F24" s="56">
        <v>8.6624400000000001</v>
      </c>
      <c r="G24" s="56">
        <v>8.1521600000000003</v>
      </c>
      <c r="H24" s="56">
        <v>7.8579400000000001</v>
      </c>
      <c r="I24" s="56">
        <v>8.5515100000000004</v>
      </c>
      <c r="J24" s="56">
        <v>7.5849500000000001</v>
      </c>
      <c r="K24" s="56">
        <v>7.5386100000000003</v>
      </c>
      <c r="L24" s="56">
        <v>6.8674600000000003</v>
      </c>
      <c r="M24" s="56">
        <v>6.9996900000000002</v>
      </c>
      <c r="N24" s="56">
        <v>7.1851099999999999</v>
      </c>
      <c r="O24" s="56">
        <v>6.9640399999999998</v>
      </c>
      <c r="P24" s="56">
        <v>6.9892300000000001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12.18342</v>
      </c>
      <c r="D25" s="32">
        <v>11.908609999999999</v>
      </c>
      <c r="E25" s="32">
        <v>11.71771</v>
      </c>
      <c r="F25" s="32">
        <v>11.26041</v>
      </c>
      <c r="G25" s="32">
        <v>10.84986</v>
      </c>
      <c r="H25" s="32">
        <v>10.518129999999999</v>
      </c>
      <c r="I25" s="32">
        <v>11.179690000000001</v>
      </c>
      <c r="J25" s="32">
        <v>10.49431</v>
      </c>
      <c r="K25" s="32">
        <v>9.7543799999999994</v>
      </c>
      <c r="L25" s="32">
        <v>10.423920000000001</v>
      </c>
      <c r="M25" s="32">
        <v>10.53192</v>
      </c>
      <c r="N25" s="32">
        <v>10.59843</v>
      </c>
      <c r="O25" s="32">
        <v>10.857609999999999</v>
      </c>
      <c r="P25" s="32">
        <v>11.16836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19.219950000000001</v>
      </c>
      <c r="D26" s="56">
        <v>19.018809999999998</v>
      </c>
      <c r="E26" s="56">
        <v>18.777899999999999</v>
      </c>
      <c r="F26" s="56">
        <v>18.348510000000001</v>
      </c>
      <c r="G26" s="56">
        <v>17.992339999999999</v>
      </c>
      <c r="H26" s="56">
        <v>17.942160000000001</v>
      </c>
      <c r="I26" s="56">
        <v>20.322939999999999</v>
      </c>
      <c r="J26" s="56">
        <v>19.43505</v>
      </c>
      <c r="K26" s="56">
        <v>18.161840000000002</v>
      </c>
      <c r="L26" s="56">
        <v>18.34543</v>
      </c>
      <c r="M26" s="56">
        <v>19.597989999999999</v>
      </c>
      <c r="N26" s="56">
        <v>20.046749999999999</v>
      </c>
      <c r="O26" s="56">
        <v>20.150829999999999</v>
      </c>
      <c r="P26" s="56">
        <v>19.97645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14.559530000000001</v>
      </c>
      <c r="D27" s="32">
        <v>14.29077</v>
      </c>
      <c r="E27" s="32">
        <v>15.29593</v>
      </c>
      <c r="F27" s="32">
        <v>15.07525</v>
      </c>
      <c r="G27" s="32">
        <v>14.722759999999999</v>
      </c>
      <c r="H27" s="32">
        <v>15.274710000000001</v>
      </c>
      <c r="I27" s="32">
        <v>16.54241</v>
      </c>
      <c r="J27" s="32">
        <v>15.821910000000001</v>
      </c>
      <c r="K27" s="32">
        <v>14.82464</v>
      </c>
      <c r="L27" s="32">
        <v>15.59919</v>
      </c>
      <c r="M27" s="32">
        <v>16.931260000000002</v>
      </c>
      <c r="N27" s="32">
        <v>17.303799999999999</v>
      </c>
      <c r="O27" s="32">
        <v>17.397939999999998</v>
      </c>
      <c r="P27" s="32">
        <v>17.426010000000002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18.001918646598778</v>
      </c>
      <c r="D28" s="75">
        <v>17.68220468759408</v>
      </c>
      <c r="E28" s="75">
        <v>17.252010292114448</v>
      </c>
      <c r="F28" s="75">
        <v>16.607105255684829</v>
      </c>
      <c r="G28" s="75">
        <v>16.379514426229072</v>
      </c>
      <c r="H28" s="75">
        <v>16.224158718526109</v>
      </c>
      <c r="I28" s="75">
        <v>18.062181971833891</v>
      </c>
      <c r="J28" s="75">
        <v>17.355398882309512</v>
      </c>
      <c r="K28" s="75">
        <v>16.517840354922097</v>
      </c>
      <c r="L28" s="75">
        <v>15.579190902222269</v>
      </c>
      <c r="M28" s="75">
        <v>16.006982531080176</v>
      </c>
      <c r="N28" s="75">
        <v>16.064218241501322</v>
      </c>
      <c r="O28" s="75">
        <v>16.318152308330355</v>
      </c>
      <c r="P28" s="75">
        <v>16.367049999999999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10.46503</v>
      </c>
      <c r="D29" s="32">
        <v>10.554729999999999</v>
      </c>
      <c r="E29" s="32">
        <v>10.81911</v>
      </c>
      <c r="F29" s="32">
        <v>10.901439999999999</v>
      </c>
      <c r="G29" s="32">
        <v>10.71913</v>
      </c>
      <c r="H29" s="32">
        <v>10.980130000000001</v>
      </c>
      <c r="I29" s="32">
        <v>12.74465</v>
      </c>
      <c r="J29" s="32">
        <v>12.49197</v>
      </c>
      <c r="K29" s="32">
        <v>12.460990000000001</v>
      </c>
      <c r="L29" s="32">
        <v>11.927379999999999</v>
      </c>
      <c r="M29" s="32">
        <v>12.8736</v>
      </c>
      <c r="N29" s="32">
        <v>13.152430000000001</v>
      </c>
      <c r="O29" s="32">
        <v>12.590299999999999</v>
      </c>
      <c r="P29" s="32">
        <v>12.41981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17.511130000000001</v>
      </c>
      <c r="D30" s="56">
        <v>17.097280000000001</v>
      </c>
      <c r="E30" s="56">
        <v>16.486499999999999</v>
      </c>
      <c r="F30" s="56">
        <v>15.97284</v>
      </c>
      <c r="G30" s="56">
        <v>15.48795</v>
      </c>
      <c r="H30" s="56">
        <v>15.378130000000001</v>
      </c>
      <c r="I30" s="56">
        <v>17.410730000000001</v>
      </c>
      <c r="J30" s="56">
        <v>16.201160000000002</v>
      </c>
      <c r="K30" s="56">
        <v>16.26972</v>
      </c>
      <c r="L30" s="56">
        <v>15.16161</v>
      </c>
      <c r="M30" s="56">
        <v>15.45565</v>
      </c>
      <c r="N30" s="56">
        <v>15.866400000000001</v>
      </c>
      <c r="O30" s="56">
        <v>16.044250000000002</v>
      </c>
      <c r="P30" s="56">
        <v>16.065550000000002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13.94041</v>
      </c>
      <c r="D31" s="32">
        <v>13.647930000000001</v>
      </c>
      <c r="E31" s="32">
        <v>13.82502</v>
      </c>
      <c r="F31" s="32">
        <v>13.503590000000001</v>
      </c>
      <c r="G31" s="32">
        <v>13.138949999999999</v>
      </c>
      <c r="H31" s="32">
        <v>13.3315</v>
      </c>
      <c r="I31" s="32">
        <v>14.518890000000001</v>
      </c>
      <c r="J31" s="32">
        <v>14.693860000000001</v>
      </c>
      <c r="K31" s="32">
        <v>14.479839999999999</v>
      </c>
      <c r="L31" s="32">
        <v>16.314640000000001</v>
      </c>
      <c r="M31" s="32">
        <v>17.214600000000001</v>
      </c>
      <c r="N31" s="32">
        <v>16.311879999999999</v>
      </c>
      <c r="O31" s="32">
        <v>15.4428</v>
      </c>
      <c r="P31" s="32">
        <v>15.45542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19.503050000000002</v>
      </c>
      <c r="D32" s="56">
        <v>19.714829999999999</v>
      </c>
      <c r="E32" s="56">
        <v>19.528359999999999</v>
      </c>
      <c r="F32" s="56">
        <v>18.925619999999999</v>
      </c>
      <c r="G32" s="56">
        <v>18.489470000000001</v>
      </c>
      <c r="H32" s="56">
        <v>18.283740000000002</v>
      </c>
      <c r="I32" s="56">
        <v>19.58483</v>
      </c>
      <c r="J32" s="56">
        <v>18.733419999999999</v>
      </c>
      <c r="K32" s="56">
        <v>17.668479999999999</v>
      </c>
      <c r="L32" s="56">
        <v>18.242519999999999</v>
      </c>
      <c r="M32" s="56">
        <v>19.023669999999999</v>
      </c>
      <c r="N32" s="56">
        <v>18.827739999999999</v>
      </c>
      <c r="O32" s="56">
        <v>18.511569999999999</v>
      </c>
      <c r="P32" s="56">
        <v>18.337019999999999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13.75033</v>
      </c>
      <c r="D33" s="32">
        <v>13.26116</v>
      </c>
      <c r="E33" s="32">
        <v>13.1576</v>
      </c>
      <c r="F33" s="32">
        <v>12.928330000000001</v>
      </c>
      <c r="G33" s="32">
        <v>12.705640000000001</v>
      </c>
      <c r="H33" s="32">
        <v>12.341340000000001</v>
      </c>
      <c r="I33" s="32">
        <v>12.821580000000001</v>
      </c>
      <c r="J33" s="32">
        <v>12.08173</v>
      </c>
      <c r="K33" s="32">
        <v>11.64864</v>
      </c>
      <c r="L33" s="32">
        <v>11.5777</v>
      </c>
      <c r="M33" s="32">
        <v>11.616239999999999</v>
      </c>
      <c r="N33" s="32">
        <v>11.660399999999999</v>
      </c>
      <c r="O33" s="32">
        <v>11.506349999999999</v>
      </c>
      <c r="P33" s="32">
        <v>11.38006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2.4712900000000002</v>
      </c>
      <c r="D5" s="23">
        <v>2.2012</v>
      </c>
      <c r="E5" s="23">
        <v>2.0082300000000002</v>
      </c>
      <c r="F5" s="23">
        <v>1.82874</v>
      </c>
      <c r="G5" s="23">
        <v>1.72634</v>
      </c>
      <c r="H5" s="23">
        <v>1.53979</v>
      </c>
      <c r="I5" s="23">
        <v>1.41831</v>
      </c>
      <c r="J5" s="23">
        <v>1.3525100000000001</v>
      </c>
      <c r="K5" s="23">
        <v>1.5929199999999999</v>
      </c>
      <c r="L5" s="23">
        <v>1.7111799999999999</v>
      </c>
      <c r="M5" s="23">
        <v>1.8636299999999999</v>
      </c>
      <c r="N5" s="23">
        <v>1.8984799999999999</v>
      </c>
      <c r="O5" s="23">
        <v>2.05111</v>
      </c>
      <c r="P5" s="23">
        <v>2.13978</v>
      </c>
      <c r="Q5" s="24" t="s">
        <v>62</v>
      </c>
      <c r="R5" s="24" t="s">
        <v>193</v>
      </c>
      <c r="S5" s="25"/>
    </row>
    <row r="6" spans="1:27" ht="18" customHeight="1">
      <c r="A6" s="54" t="s">
        <v>234</v>
      </c>
      <c r="B6" s="55" t="s">
        <v>24</v>
      </c>
      <c r="C6" s="56">
        <v>2.6111900000000001</v>
      </c>
      <c r="D6" s="56">
        <v>2.3291900000000001</v>
      </c>
      <c r="E6" s="56">
        <v>2.1265999999999998</v>
      </c>
      <c r="F6" s="56">
        <v>1.94784</v>
      </c>
      <c r="G6" s="56">
        <v>1.8348199999999999</v>
      </c>
      <c r="H6" s="56">
        <v>1.6274999999999999</v>
      </c>
      <c r="I6" s="56">
        <v>1.4975400000000001</v>
      </c>
      <c r="J6" s="56">
        <v>1.43425</v>
      </c>
      <c r="K6" s="56">
        <v>1.6595299999999999</v>
      </c>
      <c r="L6" s="56">
        <v>1.7172700000000001</v>
      </c>
      <c r="M6" s="56">
        <v>1.87365</v>
      </c>
      <c r="N6" s="56">
        <v>1.9034199999999999</v>
      </c>
      <c r="O6" s="56">
        <v>2.0579000000000001</v>
      </c>
      <c r="P6" s="56">
        <v>2.1543800000000002</v>
      </c>
      <c r="Q6" s="57" t="s">
        <v>63</v>
      </c>
      <c r="R6" s="57" t="s">
        <v>238</v>
      </c>
      <c r="S6" s="25"/>
    </row>
    <row r="7" spans="1:27" ht="18" customHeight="1">
      <c r="A7" s="26" t="s">
        <v>29</v>
      </c>
      <c r="B7" s="27" t="s">
        <v>3</v>
      </c>
      <c r="C7" s="28">
        <v>3.2923100000000001</v>
      </c>
      <c r="D7" s="28">
        <v>2.98319</v>
      </c>
      <c r="E7" s="28">
        <v>2.7733500000000002</v>
      </c>
      <c r="F7" s="28">
        <v>2.4125000000000001</v>
      </c>
      <c r="G7" s="28">
        <v>2.17767</v>
      </c>
      <c r="H7" s="28">
        <v>2.00813</v>
      </c>
      <c r="I7" s="28">
        <v>1.968</v>
      </c>
      <c r="J7" s="28">
        <v>1.6956500000000001</v>
      </c>
      <c r="K7" s="28">
        <v>1.5587599999999999</v>
      </c>
      <c r="L7" s="28">
        <v>1.94015</v>
      </c>
      <c r="M7" s="28">
        <v>2.1816599999999999</v>
      </c>
      <c r="N7" s="28">
        <v>2.22451</v>
      </c>
      <c r="O7" s="28">
        <v>2.4409999999999998</v>
      </c>
      <c r="P7" s="28">
        <v>2.6989999999999998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0.85975000000000001</v>
      </c>
      <c r="D8" s="56">
        <v>0.91905000000000003</v>
      </c>
      <c r="E8" s="56">
        <v>0.88202999999999998</v>
      </c>
      <c r="F8" s="56">
        <v>0.80779000000000001</v>
      </c>
      <c r="G8" s="56">
        <v>0.66249999999999998</v>
      </c>
      <c r="H8" s="56">
        <v>0.55837999999999999</v>
      </c>
      <c r="I8" s="56">
        <v>0.52429000000000003</v>
      </c>
      <c r="J8" s="56">
        <v>0.48554000000000003</v>
      </c>
      <c r="K8" s="56">
        <v>0.38651000000000002</v>
      </c>
      <c r="L8" s="56">
        <v>0.49447000000000002</v>
      </c>
      <c r="M8" s="56">
        <v>0.51724000000000003</v>
      </c>
      <c r="N8" s="56">
        <v>0.82194</v>
      </c>
      <c r="O8" s="56">
        <v>1.1782600000000001</v>
      </c>
      <c r="P8" s="56">
        <v>1.27712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1.28223</v>
      </c>
      <c r="D9" s="32">
        <v>1.0533999999999999</v>
      </c>
      <c r="E9" s="32">
        <v>0.90425</v>
      </c>
      <c r="F9" s="32">
        <v>0.72482000000000002</v>
      </c>
      <c r="G9" s="32">
        <v>0.72392999999999996</v>
      </c>
      <c r="H9" s="32">
        <v>0.68122000000000005</v>
      </c>
      <c r="I9" s="32">
        <v>0.74370000000000003</v>
      </c>
      <c r="J9" s="32">
        <v>0.72214</v>
      </c>
      <c r="K9" s="32">
        <v>1.11144</v>
      </c>
      <c r="L9" s="32">
        <v>1.28613</v>
      </c>
      <c r="M9" s="32">
        <v>1.33155</v>
      </c>
      <c r="N9" s="32">
        <v>1.30341</v>
      </c>
      <c r="O9" s="32">
        <v>1.30339</v>
      </c>
      <c r="P9" s="32">
        <v>1.3024899999999999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1.3531500000000001</v>
      </c>
      <c r="D10" s="56">
        <v>1.2595799999999999</v>
      </c>
      <c r="E10" s="56">
        <v>1.06057</v>
      </c>
      <c r="F10" s="56">
        <v>0.76324999999999998</v>
      </c>
      <c r="G10" s="56">
        <v>0.80403999999999998</v>
      </c>
      <c r="H10" s="56">
        <v>0.73931000000000002</v>
      </c>
      <c r="I10" s="56">
        <v>0.51827000000000001</v>
      </c>
      <c r="J10" s="56">
        <v>0.49598999999999999</v>
      </c>
      <c r="K10" s="56">
        <v>0.70438000000000001</v>
      </c>
      <c r="L10" s="56">
        <v>0.68320000000000003</v>
      </c>
      <c r="M10" s="56">
        <v>0.78144999999999998</v>
      </c>
      <c r="N10" s="56">
        <v>0.80561000000000005</v>
      </c>
      <c r="O10" s="56">
        <v>0.79213</v>
      </c>
      <c r="P10" s="56">
        <v>0.78054000000000001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1.5931500000000001</v>
      </c>
      <c r="D11" s="32">
        <v>1.39011</v>
      </c>
      <c r="E11" s="32">
        <v>1.18577</v>
      </c>
      <c r="F11" s="32">
        <v>1.03474</v>
      </c>
      <c r="G11" s="32">
        <v>0.92564999999999997</v>
      </c>
      <c r="H11" s="32">
        <v>0.79303999999999997</v>
      </c>
      <c r="I11" s="32">
        <v>0.64885000000000004</v>
      </c>
      <c r="J11" s="32">
        <v>0.59082000000000001</v>
      </c>
      <c r="K11" s="32">
        <v>0.70230999999999999</v>
      </c>
      <c r="L11" s="32">
        <v>0.87331999999999999</v>
      </c>
      <c r="M11" s="32">
        <v>1.05864</v>
      </c>
      <c r="N11" s="32">
        <v>1.10839</v>
      </c>
      <c r="O11" s="32">
        <v>1.15839</v>
      </c>
      <c r="P11" s="32">
        <v>1.2042600000000001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7.6600000000000001E-2</v>
      </c>
      <c r="D12" s="56">
        <v>6.6629999999999995E-2</v>
      </c>
      <c r="E12" s="56">
        <v>4.4170000000000001E-2</v>
      </c>
      <c r="F12" s="56">
        <v>4.1950000000000001E-2</v>
      </c>
      <c r="G12" s="56">
        <v>4.0469999999999999E-2</v>
      </c>
      <c r="H12" s="56">
        <v>3.7580000000000002E-2</v>
      </c>
      <c r="I12" s="56">
        <v>7.0349999999999996E-2</v>
      </c>
      <c r="J12" s="56">
        <v>6.3589999999999994E-2</v>
      </c>
      <c r="K12" s="56">
        <v>0.11101999999999999</v>
      </c>
      <c r="L12" s="56">
        <v>0.36085</v>
      </c>
      <c r="M12" s="56">
        <v>0.58648</v>
      </c>
      <c r="N12" s="56">
        <v>0.48532999999999998</v>
      </c>
      <c r="O12" s="56">
        <v>0.63424999999999998</v>
      </c>
      <c r="P12" s="56">
        <v>0.80764999999999998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3.7841399999999998</v>
      </c>
      <c r="D13" s="32">
        <v>2.54731</v>
      </c>
      <c r="E13" s="32">
        <v>2.2727200000000001</v>
      </c>
      <c r="F13" s="32">
        <v>1.91578</v>
      </c>
      <c r="G13" s="32">
        <v>1.58318</v>
      </c>
      <c r="H13" s="32">
        <v>1.26949</v>
      </c>
      <c r="I13" s="32">
        <v>1.0021500000000001</v>
      </c>
      <c r="J13" s="32">
        <v>0.73480999999999996</v>
      </c>
      <c r="K13" s="32">
        <v>0.63653999999999999</v>
      </c>
      <c r="L13" s="32">
        <v>0.64792000000000005</v>
      </c>
      <c r="M13" s="32">
        <v>0.58265</v>
      </c>
      <c r="N13" s="32">
        <v>0.46496999999999999</v>
      </c>
      <c r="O13" s="32">
        <v>0.52183999999999997</v>
      </c>
      <c r="P13" s="32">
        <v>0.58316000000000001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4.0154100000000001</v>
      </c>
      <c r="D14" s="56">
        <v>3.5817199999999998</v>
      </c>
      <c r="E14" s="56">
        <v>3.2170000000000001</v>
      </c>
      <c r="F14" s="56">
        <v>3.1379199999999998</v>
      </c>
      <c r="G14" s="56">
        <v>3.3651599999999999</v>
      </c>
      <c r="H14" s="56">
        <v>2.9716800000000001</v>
      </c>
      <c r="I14" s="56">
        <v>2.9557199999999999</v>
      </c>
      <c r="J14" s="56">
        <v>2.4532099999999999</v>
      </c>
      <c r="K14" s="56">
        <v>2.4936099999999999</v>
      </c>
      <c r="L14" s="56">
        <v>3.3878400000000002</v>
      </c>
      <c r="M14" s="56">
        <v>3.4743300000000001</v>
      </c>
      <c r="N14" s="56">
        <v>3.1571899999999999</v>
      </c>
      <c r="O14" s="56">
        <v>3.2163300000000001</v>
      </c>
      <c r="P14" s="56">
        <v>3.1501199999999998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3.5329899999999999</v>
      </c>
      <c r="D15" s="32">
        <v>3.06942</v>
      </c>
      <c r="E15" s="32">
        <v>2.7806700000000002</v>
      </c>
      <c r="F15" s="32">
        <v>2.5309699999999999</v>
      </c>
      <c r="G15" s="32">
        <v>2.4411100000000001</v>
      </c>
      <c r="H15" s="32">
        <v>2.2517999999999998</v>
      </c>
      <c r="I15" s="32">
        <v>2.2251799999999999</v>
      </c>
      <c r="J15" s="32">
        <v>2.11822</v>
      </c>
      <c r="K15" s="32">
        <v>2.3094600000000001</v>
      </c>
      <c r="L15" s="32">
        <v>2.3736100000000002</v>
      </c>
      <c r="M15" s="32">
        <v>2.4331900000000002</v>
      </c>
      <c r="N15" s="32">
        <v>2.3894700000000002</v>
      </c>
      <c r="O15" s="32">
        <v>2.4786100000000002</v>
      </c>
      <c r="P15" s="32">
        <v>2.5439099999999999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2.19692</v>
      </c>
      <c r="D16" s="56">
        <v>2.0308600000000001</v>
      </c>
      <c r="E16" s="56">
        <v>1.90117</v>
      </c>
      <c r="F16" s="56">
        <v>1.78996</v>
      </c>
      <c r="G16" s="56">
        <v>1.7687600000000001</v>
      </c>
      <c r="H16" s="56">
        <v>1.51583</v>
      </c>
      <c r="I16" s="56">
        <v>1.28216</v>
      </c>
      <c r="J16" s="56">
        <v>1.3875</v>
      </c>
      <c r="K16" s="56">
        <v>1.9191400000000001</v>
      </c>
      <c r="L16" s="56">
        <v>1.88473</v>
      </c>
      <c r="M16" s="56">
        <v>2.0485899999999999</v>
      </c>
      <c r="N16" s="56">
        <v>2.2250999999999999</v>
      </c>
      <c r="O16" s="56">
        <v>2.5823200000000002</v>
      </c>
      <c r="P16" s="56">
        <v>2.7838799999999999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3.3935200000000001</v>
      </c>
      <c r="D17" s="32">
        <v>3.40232</v>
      </c>
      <c r="E17" s="32">
        <v>3.0656400000000001</v>
      </c>
      <c r="F17" s="32">
        <v>2.6318800000000002</v>
      </c>
      <c r="G17" s="32">
        <v>2.2889200000000001</v>
      </c>
      <c r="H17" s="32">
        <v>2.1895799999999999</v>
      </c>
      <c r="I17" s="32">
        <v>1.9793499999999999</v>
      </c>
      <c r="J17" s="32">
        <v>1.5355700000000001</v>
      </c>
      <c r="K17" s="32">
        <v>1.37473</v>
      </c>
      <c r="L17" s="32">
        <v>1.63412</v>
      </c>
      <c r="M17" s="32">
        <v>1.5533399999999999</v>
      </c>
      <c r="N17" s="32">
        <v>1.3977900000000001</v>
      </c>
      <c r="O17" s="32">
        <v>1.37792</v>
      </c>
      <c r="P17" s="32">
        <v>1.3070999999999999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4.5506000000000002</v>
      </c>
      <c r="D18" s="56">
        <v>4.0952900000000003</v>
      </c>
      <c r="E18" s="56">
        <v>3.8864299999999998</v>
      </c>
      <c r="F18" s="56">
        <v>3.7450999999999999</v>
      </c>
      <c r="G18" s="56">
        <v>3.62066</v>
      </c>
      <c r="H18" s="56">
        <v>3.3376800000000002</v>
      </c>
      <c r="I18" s="56">
        <v>3.42069</v>
      </c>
      <c r="J18" s="56">
        <v>3.41947</v>
      </c>
      <c r="K18" s="56">
        <v>4.0846400000000003</v>
      </c>
      <c r="L18" s="56">
        <v>3.62988</v>
      </c>
      <c r="M18" s="56">
        <v>3.8820100000000002</v>
      </c>
      <c r="N18" s="56">
        <v>3.8593500000000001</v>
      </c>
      <c r="O18" s="56">
        <v>4.1248199999999997</v>
      </c>
      <c r="P18" s="56">
        <v>4.2253299999999996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3.3123999999999998</v>
      </c>
      <c r="D19" s="32">
        <v>3.1297100000000002</v>
      </c>
      <c r="E19" s="32">
        <v>2.6317699999999999</v>
      </c>
      <c r="F19" s="32">
        <v>2.47878</v>
      </c>
      <c r="G19" s="32">
        <v>2.3496199999999998</v>
      </c>
      <c r="H19" s="32">
        <v>2.1759900000000001</v>
      </c>
      <c r="I19" s="32">
        <v>2.0385599999999999</v>
      </c>
      <c r="J19" s="32">
        <v>1.69276</v>
      </c>
      <c r="K19" s="32">
        <v>1.3050900000000001</v>
      </c>
      <c r="L19" s="32">
        <v>1.2219800000000001</v>
      </c>
      <c r="M19" s="32">
        <v>1.21685</v>
      </c>
      <c r="N19" s="32">
        <v>1.1424300000000001</v>
      </c>
      <c r="O19" s="32">
        <v>1.2079299999999999</v>
      </c>
      <c r="P19" s="32">
        <v>1.1990799999999999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1.4087400000000001</v>
      </c>
      <c r="D20" s="56">
        <v>1.3105899999999999</v>
      </c>
      <c r="E20" s="56">
        <v>1.1179600000000001</v>
      </c>
      <c r="F20" s="56">
        <v>1.0162199999999999</v>
      </c>
      <c r="G20" s="56">
        <v>0.80213999999999996</v>
      </c>
      <c r="H20" s="56">
        <v>0.75431999999999999</v>
      </c>
      <c r="I20" s="56">
        <v>0.72460000000000002</v>
      </c>
      <c r="J20" s="56">
        <v>0.54283999999999999</v>
      </c>
      <c r="K20" s="56">
        <v>0.50761000000000001</v>
      </c>
      <c r="L20" s="56">
        <v>0.72506999999999999</v>
      </c>
      <c r="M20" s="56">
        <v>1.0905899999999999</v>
      </c>
      <c r="N20" s="56">
        <v>1.1058600000000001</v>
      </c>
      <c r="O20" s="56">
        <v>1.3452200000000001</v>
      </c>
      <c r="P20" s="56">
        <v>1.41303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1.7031000000000001</v>
      </c>
      <c r="D21" s="32">
        <v>1.60547</v>
      </c>
      <c r="E21" s="32">
        <v>1.42527</v>
      </c>
      <c r="F21" s="32">
        <v>1.1896</v>
      </c>
      <c r="G21" s="32">
        <v>0.96001000000000003</v>
      </c>
      <c r="H21" s="32">
        <v>0.92750999999999995</v>
      </c>
      <c r="I21" s="32">
        <v>0.71462000000000003</v>
      </c>
      <c r="J21" s="32">
        <v>0.47558</v>
      </c>
      <c r="K21" s="32">
        <v>0.3463</v>
      </c>
      <c r="L21" s="32">
        <v>0.58828999999999998</v>
      </c>
      <c r="M21" s="32">
        <v>0.79737999999999998</v>
      </c>
      <c r="N21" s="32">
        <v>0.89273000000000002</v>
      </c>
      <c r="O21" s="32">
        <v>1.1471199999999999</v>
      </c>
      <c r="P21" s="32">
        <v>1.2694700000000001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0.40494999999999998</v>
      </c>
      <c r="D22" s="56">
        <v>0.37490000000000001</v>
      </c>
      <c r="E22" s="56">
        <v>0.36989</v>
      </c>
      <c r="F22" s="56">
        <v>0.36943999999999999</v>
      </c>
      <c r="G22" s="56">
        <v>0.34864000000000001</v>
      </c>
      <c r="H22" s="56">
        <v>0.32712000000000002</v>
      </c>
      <c r="I22" s="56">
        <v>0.22061</v>
      </c>
      <c r="J22" s="56">
        <v>0.14691000000000001</v>
      </c>
      <c r="K22" s="56">
        <v>0.15261</v>
      </c>
      <c r="L22" s="56">
        <v>0.28716000000000003</v>
      </c>
      <c r="M22" s="56">
        <v>0.30552000000000001</v>
      </c>
      <c r="N22" s="56">
        <v>0.33534000000000003</v>
      </c>
      <c r="O22" s="56">
        <v>0.49743999999999999</v>
      </c>
      <c r="P22" s="56">
        <v>0.59116999999999997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3.9605000000000001</v>
      </c>
      <c r="D23" s="32">
        <v>3.4383599999999999</v>
      </c>
      <c r="E23" s="32">
        <v>3.07904</v>
      </c>
      <c r="F23" s="32">
        <v>2.6429999999999998</v>
      </c>
      <c r="G23" s="32">
        <v>2.3217099999999999</v>
      </c>
      <c r="H23" s="32">
        <v>2.2128199999999998</v>
      </c>
      <c r="I23" s="32">
        <v>2.30965</v>
      </c>
      <c r="J23" s="32">
        <v>2.2383700000000002</v>
      </c>
      <c r="K23" s="32">
        <v>2.8370899999999999</v>
      </c>
      <c r="L23" s="32">
        <v>4.6981400000000004</v>
      </c>
      <c r="M23" s="32">
        <v>4.8722399999999997</v>
      </c>
      <c r="N23" s="32">
        <v>3.80383</v>
      </c>
      <c r="O23" s="32">
        <v>3.8881600000000001</v>
      </c>
      <c r="P23" s="32">
        <v>3.6874600000000002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2.62615</v>
      </c>
      <c r="D24" s="56">
        <v>2.2658299999999998</v>
      </c>
      <c r="E24" s="56">
        <v>2.03234</v>
      </c>
      <c r="F24" s="56">
        <v>1.68</v>
      </c>
      <c r="G24" s="56">
        <v>1.41828</v>
      </c>
      <c r="H24" s="56">
        <v>1.25804</v>
      </c>
      <c r="I24" s="56">
        <v>1.18991</v>
      </c>
      <c r="J24" s="56">
        <v>1.00709</v>
      </c>
      <c r="K24" s="56">
        <v>0.91076999999999997</v>
      </c>
      <c r="L24" s="56">
        <v>1.0303599999999999</v>
      </c>
      <c r="M24" s="56">
        <v>1.15185</v>
      </c>
      <c r="N24" s="56">
        <v>1.2181999999999999</v>
      </c>
      <c r="O24" s="56">
        <v>1.3139000000000001</v>
      </c>
      <c r="P24" s="56">
        <v>1.3025899999999999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1.5190999999999999</v>
      </c>
      <c r="D25" s="32">
        <v>1.34029</v>
      </c>
      <c r="E25" s="32">
        <v>1.18804</v>
      </c>
      <c r="F25" s="32">
        <v>1.01936</v>
      </c>
      <c r="G25" s="32">
        <v>0.90566000000000002</v>
      </c>
      <c r="H25" s="32">
        <v>0.77683999999999997</v>
      </c>
      <c r="I25" s="32">
        <v>0.69311</v>
      </c>
      <c r="J25" s="32">
        <v>0.54298999999999997</v>
      </c>
      <c r="K25" s="32">
        <v>0.56850999999999996</v>
      </c>
      <c r="L25" s="32">
        <v>0.67849000000000004</v>
      </c>
      <c r="M25" s="32">
        <v>0.70687999999999995</v>
      </c>
      <c r="N25" s="32">
        <v>0.71116999999999997</v>
      </c>
      <c r="O25" s="32">
        <v>0.69886999999999999</v>
      </c>
      <c r="P25" s="32">
        <v>0.80203000000000002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2.4651200000000002</v>
      </c>
      <c r="D26" s="56">
        <v>2.3517600000000001</v>
      </c>
      <c r="E26" s="56">
        <v>2.0960899999999998</v>
      </c>
      <c r="F26" s="56">
        <v>1.84748</v>
      </c>
      <c r="G26" s="56">
        <v>1.63307</v>
      </c>
      <c r="H26" s="56">
        <v>1.4312199999999999</v>
      </c>
      <c r="I26" s="56">
        <v>1.35015</v>
      </c>
      <c r="J26" s="56">
        <v>1.1051200000000001</v>
      </c>
      <c r="K26" s="56">
        <v>0.94750999999999996</v>
      </c>
      <c r="L26" s="56">
        <v>1.2008799999999999</v>
      </c>
      <c r="M26" s="56">
        <v>1.4857199999999999</v>
      </c>
      <c r="N26" s="56">
        <v>1.6118600000000001</v>
      </c>
      <c r="O26" s="56">
        <v>1.7583899999999999</v>
      </c>
      <c r="P26" s="56">
        <v>1.85328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1.9678</v>
      </c>
      <c r="D27" s="32">
        <v>1.75085</v>
      </c>
      <c r="E27" s="32">
        <v>1.7045399999999999</v>
      </c>
      <c r="F27" s="32">
        <v>1.5609200000000001</v>
      </c>
      <c r="G27" s="32">
        <v>1.4241600000000001</v>
      </c>
      <c r="H27" s="32">
        <v>1.35825</v>
      </c>
      <c r="I27" s="32">
        <v>1.28989</v>
      </c>
      <c r="J27" s="32">
        <v>1.0940399999999999</v>
      </c>
      <c r="K27" s="32">
        <v>1.52719</v>
      </c>
      <c r="L27" s="32">
        <v>2.0716899999999998</v>
      </c>
      <c r="M27" s="32">
        <v>2.1960000000000002</v>
      </c>
      <c r="N27" s="32">
        <v>2.5078999999999998</v>
      </c>
      <c r="O27" s="32">
        <v>2.7953299999999999</v>
      </c>
      <c r="P27" s="32">
        <v>2.9346700000000001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4.8123590487586156</v>
      </c>
      <c r="D28" s="75">
        <v>4.5335393195940865</v>
      </c>
      <c r="E28" s="75">
        <v>4.095543687293584</v>
      </c>
      <c r="F28" s="75">
        <v>3.7844154761136068</v>
      </c>
      <c r="G28" s="75">
        <v>3.3199630009409962</v>
      </c>
      <c r="H28" s="75">
        <v>2.9031358330423909</v>
      </c>
      <c r="I28" s="75">
        <v>2.8339299319481381</v>
      </c>
      <c r="J28" s="75">
        <v>2.3639385054750663</v>
      </c>
      <c r="K28" s="75">
        <v>1.8888645849786878</v>
      </c>
      <c r="L28" s="75">
        <v>2.0540918385420466</v>
      </c>
      <c r="M28" s="75">
        <v>2.0480021353260467</v>
      </c>
      <c r="N28" s="75">
        <v>1.9443328182764761</v>
      </c>
      <c r="O28" s="75">
        <v>1.9492992287380968</v>
      </c>
      <c r="P28" s="75">
        <v>2.0612900000000001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1.62815</v>
      </c>
      <c r="D29" s="32">
        <v>1.4783999999999999</v>
      </c>
      <c r="E29" s="32">
        <v>1.31358</v>
      </c>
      <c r="F29" s="32">
        <v>1.0782499999999999</v>
      </c>
      <c r="G29" s="32">
        <v>1.12157</v>
      </c>
      <c r="H29" s="32">
        <v>1.1563399999999999</v>
      </c>
      <c r="I29" s="32">
        <v>1.3929199999999999</v>
      </c>
      <c r="J29" s="32">
        <v>1.4606699999999999</v>
      </c>
      <c r="K29" s="32">
        <v>1.5207999999999999</v>
      </c>
      <c r="L29" s="32">
        <v>2.0312800000000002</v>
      </c>
      <c r="M29" s="32">
        <v>2.4315000000000002</v>
      </c>
      <c r="N29" s="32">
        <v>2.8444600000000002</v>
      </c>
      <c r="O29" s="32">
        <v>3.0136799999999999</v>
      </c>
      <c r="P29" s="32">
        <v>3.0346899999999999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3.3039700000000001</v>
      </c>
      <c r="D30" s="56">
        <v>3.27881</v>
      </c>
      <c r="E30" s="56">
        <v>3.0732900000000001</v>
      </c>
      <c r="F30" s="56">
        <v>2.53775</v>
      </c>
      <c r="G30" s="56">
        <v>2.0291700000000001</v>
      </c>
      <c r="H30" s="56">
        <v>1.63039</v>
      </c>
      <c r="I30" s="56">
        <v>1.5806</v>
      </c>
      <c r="J30" s="56">
        <v>1.23454</v>
      </c>
      <c r="K30" s="56">
        <v>1.1272500000000001</v>
      </c>
      <c r="L30" s="56">
        <v>1.2384200000000001</v>
      </c>
      <c r="M30" s="56">
        <v>1.29369</v>
      </c>
      <c r="N30" s="56">
        <v>1.2764200000000001</v>
      </c>
      <c r="O30" s="56">
        <v>1.32945</v>
      </c>
      <c r="P30" s="56">
        <v>1.3792599999999999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1.92523</v>
      </c>
      <c r="D31" s="32">
        <v>1.7527600000000001</v>
      </c>
      <c r="E31" s="32">
        <v>1.6823999999999999</v>
      </c>
      <c r="F31" s="32">
        <v>1.4364300000000001</v>
      </c>
      <c r="G31" s="32">
        <v>1.3401099999999999</v>
      </c>
      <c r="H31" s="32">
        <v>1.2321899999999999</v>
      </c>
      <c r="I31" s="32">
        <v>1.1712199999999999</v>
      </c>
      <c r="J31" s="32">
        <v>1.0787899999999999</v>
      </c>
      <c r="K31" s="32">
        <v>1.03583</v>
      </c>
      <c r="L31" s="32">
        <v>1.15591</v>
      </c>
      <c r="M31" s="32">
        <v>1.4208099999999999</v>
      </c>
      <c r="N31" s="32">
        <v>1.5491999999999999</v>
      </c>
      <c r="O31" s="32">
        <v>1.66873</v>
      </c>
      <c r="P31" s="32">
        <v>1.8401700000000001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1.30383</v>
      </c>
      <c r="D32" s="56">
        <v>1.22031</v>
      </c>
      <c r="E32" s="56">
        <v>1.15012</v>
      </c>
      <c r="F32" s="56">
        <v>1.0422499999999999</v>
      </c>
      <c r="G32" s="56">
        <v>0.97711999999999999</v>
      </c>
      <c r="H32" s="56">
        <v>0.85235000000000005</v>
      </c>
      <c r="I32" s="56">
        <v>0.67008999999999996</v>
      </c>
      <c r="J32" s="56">
        <v>0.50851000000000002</v>
      </c>
      <c r="K32" s="56">
        <v>0.5625</v>
      </c>
      <c r="L32" s="56">
        <v>1.16225</v>
      </c>
      <c r="M32" s="56">
        <v>1.5732299999999999</v>
      </c>
      <c r="N32" s="56">
        <v>1.6423700000000001</v>
      </c>
      <c r="O32" s="56">
        <v>1.8609800000000001</v>
      </c>
      <c r="P32" s="56">
        <v>2.02779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0.66639999999999999</v>
      </c>
      <c r="D33" s="32">
        <v>0.54879</v>
      </c>
      <c r="E33" s="32">
        <v>0.46600999999999998</v>
      </c>
      <c r="F33" s="32">
        <v>0.42346</v>
      </c>
      <c r="G33" s="32">
        <v>0.45177</v>
      </c>
      <c r="H33" s="32">
        <v>0.39698</v>
      </c>
      <c r="I33" s="32">
        <v>0.27743000000000001</v>
      </c>
      <c r="J33" s="32">
        <v>0.22742000000000001</v>
      </c>
      <c r="K33" s="32">
        <v>0.51115999999999995</v>
      </c>
      <c r="L33" s="32">
        <v>0.71694000000000002</v>
      </c>
      <c r="M33" s="32">
        <v>0.67808000000000002</v>
      </c>
      <c r="N33" s="32">
        <v>0.61312</v>
      </c>
      <c r="O33" s="32">
        <v>0.64085999999999999</v>
      </c>
      <c r="P33" s="32">
        <v>0.67330999999999996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8584-7656-4F34-9BC0-B7D411CD82D3}">
  <sheetPr codeName="Folha20">
    <tabColor rgb="FFFFFF00"/>
  </sheetPr>
  <dimension ref="A2:X517"/>
  <sheetViews>
    <sheetView topLeftCell="A352" workbookViewId="0">
      <selection activeCell="F13" sqref="F13"/>
    </sheetView>
  </sheetViews>
  <sheetFormatPr defaultRowHeight="12.75"/>
  <cols>
    <col min="1" max="1" width="10.42578125" bestFit="1" customWidth="1"/>
    <col min="2" max="3" width="9.28515625" bestFit="1" customWidth="1"/>
    <col min="4" max="4" width="10.28515625" bestFit="1" customWidth="1"/>
    <col min="5" max="6" width="9.28515625" bestFit="1" customWidth="1"/>
    <col min="7" max="7" width="12" bestFit="1" customWidth="1"/>
    <col min="8" max="8" width="13.42578125" customWidth="1"/>
    <col min="9" max="14" width="10.28515625" bestFit="1" customWidth="1"/>
    <col min="15" max="24" width="9.28515625" bestFit="1" customWidth="1"/>
    <col min="25" max="25" width="11" bestFit="1" customWidth="1"/>
    <col min="26" max="27" width="9.28515625" bestFit="1" customWidth="1"/>
    <col min="28" max="28" width="10.28515625" bestFit="1" customWidth="1"/>
    <col min="29" max="58" width="9.28515625" bestFit="1" customWidth="1"/>
    <col min="59" max="59" width="8.28515625" bestFit="1" customWidth="1"/>
    <col min="60" max="74" width="9.28515625" bestFit="1" customWidth="1"/>
    <col min="75" max="75" width="8.28515625" bestFit="1" customWidth="1"/>
    <col min="76" max="77" width="9.28515625" bestFit="1" customWidth="1"/>
    <col min="78" max="79" width="8.28515625" bestFit="1" customWidth="1"/>
    <col min="80" max="85" width="9.28515625" bestFit="1" customWidth="1"/>
    <col min="86" max="86" width="8.28515625" bestFit="1" customWidth="1"/>
    <col min="87" max="101" width="9.28515625" bestFit="1" customWidth="1"/>
    <col min="102" max="102" width="8.28515625" bestFit="1" customWidth="1"/>
    <col min="103" max="104" width="9.28515625" bestFit="1" customWidth="1"/>
    <col min="105" max="106" width="8.28515625" bestFit="1" customWidth="1"/>
    <col min="107" max="113" width="9.28515625" bestFit="1" customWidth="1"/>
    <col min="114" max="114" width="8.28515625" bestFit="1" customWidth="1"/>
    <col min="115" max="116" width="9.28515625" bestFit="1" customWidth="1"/>
    <col min="117" max="117" width="8.28515625" bestFit="1" customWidth="1"/>
    <col min="118" max="125" width="9.28515625" bestFit="1" customWidth="1"/>
    <col min="126" max="126" width="8.28515625" bestFit="1" customWidth="1"/>
    <col min="127" max="130" width="9.28515625" bestFit="1" customWidth="1"/>
    <col min="131" max="131" width="8.28515625" bestFit="1" customWidth="1"/>
    <col min="132" max="190" width="9.28515625" bestFit="1" customWidth="1"/>
    <col min="191" max="192" width="8.28515625" bestFit="1" customWidth="1"/>
    <col min="193" max="193" width="9.28515625" bestFit="1" customWidth="1"/>
    <col min="194" max="198" width="8.28515625" bestFit="1" customWidth="1"/>
    <col min="199" max="199" width="9.28515625" bestFit="1" customWidth="1"/>
    <col min="200" max="201" width="8.28515625" bestFit="1" customWidth="1"/>
    <col min="202" max="202" width="9.28515625" bestFit="1" customWidth="1"/>
    <col min="203" max="217" width="8.28515625" bestFit="1" customWidth="1"/>
    <col min="218" max="249" width="9.28515625" bestFit="1" customWidth="1"/>
    <col min="250" max="250" width="8.28515625" bestFit="1" customWidth="1"/>
    <col min="251" max="261" width="9.28515625" bestFit="1" customWidth="1"/>
    <col min="262" max="262" width="8.28515625" bestFit="1" customWidth="1"/>
    <col min="263" max="271" width="9.28515625" bestFit="1" customWidth="1"/>
    <col min="272" max="277" width="8.28515625" bestFit="1" customWidth="1"/>
    <col min="278" max="278" width="9.28515625" bestFit="1" customWidth="1"/>
    <col min="279" max="291" width="8.28515625" bestFit="1" customWidth="1"/>
    <col min="292" max="293" width="9.28515625" bestFit="1" customWidth="1"/>
    <col min="294" max="298" width="8.28515625" bestFit="1" customWidth="1"/>
    <col min="299" max="406" width="9.28515625" bestFit="1" customWidth="1"/>
    <col min="407" max="409" width="9" bestFit="1" customWidth="1"/>
    <col min="410" max="410" width="10" bestFit="1" customWidth="1"/>
    <col min="411" max="413" width="9" bestFit="1" customWidth="1"/>
    <col min="414" max="416" width="10" bestFit="1" customWidth="1"/>
    <col min="417" max="418" width="9" bestFit="1" customWidth="1"/>
    <col min="419" max="420" width="10" bestFit="1" customWidth="1"/>
    <col min="421" max="425" width="9" bestFit="1" customWidth="1"/>
    <col min="426" max="426" width="10" bestFit="1" customWidth="1"/>
    <col min="427" max="433" width="9" bestFit="1" customWidth="1"/>
    <col min="434" max="435" width="13.5703125" bestFit="1" customWidth="1"/>
    <col min="436" max="436" width="12" bestFit="1" customWidth="1"/>
    <col min="437" max="437" width="13.5703125" bestFit="1" customWidth="1"/>
    <col min="438" max="438" width="13" bestFit="1" customWidth="1"/>
    <col min="439" max="439" width="13.5703125" bestFit="1" customWidth="1"/>
    <col min="440" max="440" width="12" bestFit="1" customWidth="1"/>
    <col min="441" max="442" width="13" bestFit="1" customWidth="1"/>
    <col min="443" max="445" width="13.5703125" bestFit="1" customWidth="1"/>
    <col min="446" max="448" width="12" bestFit="1" customWidth="1"/>
    <col min="449" max="449" width="13.5703125" bestFit="1" customWidth="1"/>
    <col min="450" max="450" width="12" bestFit="1" customWidth="1"/>
    <col min="451" max="451" width="13" bestFit="1" customWidth="1"/>
    <col min="452" max="452" width="13.5703125" bestFit="1" customWidth="1"/>
    <col min="453" max="453" width="12" bestFit="1" customWidth="1"/>
    <col min="454" max="454" width="13" bestFit="1" customWidth="1"/>
    <col min="455" max="455" width="13.5703125" bestFit="1" customWidth="1"/>
    <col min="456" max="457" width="12" bestFit="1" customWidth="1"/>
    <col min="458" max="458" width="13.5703125" bestFit="1" customWidth="1"/>
    <col min="459" max="460" width="13" bestFit="1" customWidth="1"/>
  </cols>
  <sheetData>
    <row r="2" spans="1:24">
      <c r="C2" s="89" t="s">
        <v>241</v>
      </c>
      <c r="D2" s="87"/>
      <c r="E2" s="87"/>
      <c r="G2" s="88">
        <v>0</v>
      </c>
      <c r="H2" s="88">
        <v>1</v>
      </c>
      <c r="I2" s="88">
        <v>1</v>
      </c>
      <c r="J2" s="88">
        <v>1</v>
      </c>
      <c r="K2" s="88">
        <v>1</v>
      </c>
      <c r="L2" s="88">
        <v>1</v>
      </c>
      <c r="M2" s="88">
        <v>1</v>
      </c>
      <c r="N2" s="88">
        <v>1</v>
      </c>
      <c r="O2" s="88">
        <v>1</v>
      </c>
      <c r="P2" s="88">
        <v>1</v>
      </c>
      <c r="Q2" s="88">
        <v>1</v>
      </c>
      <c r="R2" s="88">
        <v>1</v>
      </c>
      <c r="S2" s="88">
        <v>1</v>
      </c>
      <c r="T2" s="88">
        <v>1</v>
      </c>
      <c r="U2" s="88">
        <v>1</v>
      </c>
      <c r="V2" s="88">
        <v>1</v>
      </c>
    </row>
    <row r="3" spans="1:24">
      <c r="G3" s="85">
        <f>YEAR(G5)</f>
        <v>2027</v>
      </c>
      <c r="H3" s="85">
        <f t="shared" ref="H3:V3" si="0">YEAR(H5)</f>
        <v>2026</v>
      </c>
      <c r="I3" s="85">
        <f t="shared" si="0"/>
        <v>2025</v>
      </c>
      <c r="J3" s="85">
        <f t="shared" si="0"/>
        <v>2024</v>
      </c>
      <c r="K3" s="85">
        <f t="shared" si="0"/>
        <v>2023</v>
      </c>
      <c r="L3" s="85">
        <f t="shared" si="0"/>
        <v>2022</v>
      </c>
      <c r="M3" s="85">
        <f t="shared" si="0"/>
        <v>2021</v>
      </c>
      <c r="N3" s="85">
        <f t="shared" si="0"/>
        <v>2020</v>
      </c>
      <c r="O3" s="85">
        <f t="shared" si="0"/>
        <v>2019</v>
      </c>
      <c r="P3" s="85">
        <f t="shared" si="0"/>
        <v>2018</v>
      </c>
      <c r="Q3" s="85">
        <f t="shared" si="0"/>
        <v>2017</v>
      </c>
      <c r="R3" s="85">
        <f t="shared" si="0"/>
        <v>2016</v>
      </c>
      <c r="S3" s="85">
        <f t="shared" si="0"/>
        <v>2015</v>
      </c>
      <c r="T3" s="85">
        <f t="shared" si="0"/>
        <v>2014</v>
      </c>
      <c r="U3" s="85">
        <f t="shared" si="0"/>
        <v>2013</v>
      </c>
      <c r="V3" s="85">
        <f t="shared" si="0"/>
        <v>2012</v>
      </c>
    </row>
    <row r="4" spans="1:24">
      <c r="C4" s="83" t="s">
        <v>235</v>
      </c>
      <c r="D4" s="83" t="s">
        <v>236</v>
      </c>
    </row>
    <row r="5" spans="1:24">
      <c r="G5" s="78">
        <v>46388</v>
      </c>
      <c r="H5" s="78">
        <v>46023</v>
      </c>
      <c r="I5" s="78">
        <v>45658</v>
      </c>
      <c r="J5" s="78">
        <v>45292</v>
      </c>
      <c r="K5" s="78">
        <v>44927</v>
      </c>
      <c r="L5" s="78">
        <v>44562</v>
      </c>
      <c r="M5" s="78">
        <v>44197</v>
      </c>
      <c r="N5" s="78">
        <v>43831</v>
      </c>
      <c r="O5" s="78">
        <v>43466</v>
      </c>
      <c r="P5" s="78">
        <v>43101</v>
      </c>
      <c r="Q5" s="78">
        <v>42736</v>
      </c>
      <c r="R5" s="78">
        <v>42370</v>
      </c>
      <c r="S5" s="78">
        <v>42005</v>
      </c>
      <c r="T5" s="78">
        <v>41640</v>
      </c>
      <c r="U5" s="78">
        <v>41275</v>
      </c>
      <c r="V5" s="78">
        <v>40909</v>
      </c>
      <c r="W5" s="78"/>
      <c r="X5" s="78"/>
    </row>
    <row r="6" spans="1:24">
      <c r="B6" t="str">
        <f>C6&amp;"-"&amp;D6</f>
        <v>UE27-UDGG</v>
      </c>
      <c r="C6" t="str">
        <f>IF(VLOOKUP(F6,aux!B:C,2,0)="PT","",VLOOKUP(F6,aux!B:C,2,0))</f>
        <v>UE27</v>
      </c>
      <c r="D6" t="str">
        <f>IF(E6="",D5,_xlfn.TEXTBEFORE(E6," - "))</f>
        <v>UDGG</v>
      </c>
      <c r="E6" t="s">
        <v>217</v>
      </c>
      <c r="F6" t="s">
        <v>232</v>
      </c>
      <c r="G6">
        <v>85.252030000000005</v>
      </c>
      <c r="H6">
        <v>84.221649999999997</v>
      </c>
      <c r="I6">
        <v>82.796499999999995</v>
      </c>
      <c r="J6">
        <v>81.862780000000001</v>
      </c>
      <c r="K6">
        <v>81.800579999999997</v>
      </c>
      <c r="L6">
        <v>83.77901</v>
      </c>
      <c r="M6">
        <v>88.318600000000004</v>
      </c>
      <c r="N6">
        <v>91.235560000000007</v>
      </c>
      <c r="O6">
        <v>79.122820000000004</v>
      </c>
      <c r="P6">
        <v>81.248009999999994</v>
      </c>
      <c r="Q6">
        <v>83.312550000000002</v>
      </c>
      <c r="R6">
        <v>85.927130000000005</v>
      </c>
      <c r="S6">
        <v>86.977720000000005</v>
      </c>
      <c r="T6">
        <v>88.969220000000007</v>
      </c>
      <c r="U6">
        <v>88.77552</v>
      </c>
      <c r="V6">
        <v>86.669799999999995</v>
      </c>
    </row>
    <row r="7" spans="1:24">
      <c r="B7" t="str">
        <f t="shared" ref="B7:B70" si="1">C7&amp;"-"&amp;D7</f>
        <v>AE21-UDGG</v>
      </c>
      <c r="C7" t="str">
        <f>IF(VLOOKUP(F7,aux!B:C,2,0)="PT","",VLOOKUP(F7,aux!B:C,2,0))</f>
        <v>AE21</v>
      </c>
      <c r="D7" t="str">
        <f t="shared" ref="D7" si="2">IF(E7="",D6,_xlfn.TEXTBEFORE(E7," - "))</f>
        <v>UDGG</v>
      </c>
      <c r="F7" t="s">
        <v>233</v>
      </c>
      <c r="G7">
        <v>91.174520000000001</v>
      </c>
      <c r="H7">
        <v>90.241600000000005</v>
      </c>
      <c r="I7">
        <v>88.748559999999998</v>
      </c>
      <c r="J7">
        <v>87.971680000000006</v>
      </c>
      <c r="K7">
        <v>88.035240000000002</v>
      </c>
      <c r="L7">
        <v>90.55659</v>
      </c>
      <c r="M7">
        <v>95.273070000000004</v>
      </c>
      <c r="N7">
        <v>98.156779999999998</v>
      </c>
      <c r="O7">
        <v>85.208389999999994</v>
      </c>
      <c r="P7">
        <v>87.247600000000006</v>
      </c>
      <c r="Q7">
        <v>89.255030000000005</v>
      </c>
      <c r="R7">
        <v>91.8018</v>
      </c>
      <c r="S7">
        <v>92.927300000000002</v>
      </c>
      <c r="T7">
        <v>95.017390000000006</v>
      </c>
      <c r="U7">
        <v>94.747770000000003</v>
      </c>
      <c r="V7">
        <v>92.395030000000006</v>
      </c>
    </row>
    <row r="8" spans="1:24">
      <c r="B8" t="str">
        <f t="shared" si="1"/>
        <v>BG-UDGG</v>
      </c>
      <c r="C8" t="str">
        <f>IF(VLOOKUP(F8,aux!B:C,2,0)="PT","",VLOOKUP(F8,aux!B:C,2,0))</f>
        <v>BG</v>
      </c>
      <c r="D8" t="str">
        <f t="shared" ref="D8:D71" si="3">IF(E8="",D7,_xlfn.TEXTBEFORE(E8," - "))</f>
        <v>UDGG</v>
      </c>
      <c r="F8" t="s">
        <v>122</v>
      </c>
      <c r="G8">
        <v>35.501950000000001</v>
      </c>
      <c r="H8">
        <v>32.333939999999998</v>
      </c>
      <c r="I8">
        <v>29.852969999999999</v>
      </c>
      <c r="J8">
        <v>23.840340000000001</v>
      </c>
      <c r="K8">
        <v>22.930409999999998</v>
      </c>
      <c r="L8">
        <v>22.48527</v>
      </c>
      <c r="M8">
        <v>23.849679999999999</v>
      </c>
      <c r="N8">
        <v>24.46264</v>
      </c>
      <c r="O8">
        <v>20.11768</v>
      </c>
      <c r="P8">
        <v>22.191189999999999</v>
      </c>
      <c r="Q8">
        <v>25.10887</v>
      </c>
      <c r="R8">
        <v>29.102550000000001</v>
      </c>
      <c r="S8">
        <v>25.921720000000001</v>
      </c>
      <c r="T8">
        <v>27.006070000000001</v>
      </c>
      <c r="U8">
        <v>16.99539</v>
      </c>
      <c r="V8">
        <v>16.57949</v>
      </c>
    </row>
    <row r="9" spans="1:24">
      <c r="B9" t="str">
        <f t="shared" si="1"/>
        <v>CZ-UDGG</v>
      </c>
      <c r="C9" t="str">
        <f>IF(VLOOKUP(F9,aux!B:C,2,0)="PT","",VLOOKUP(F9,aux!B:C,2,0))</f>
        <v>CZ</v>
      </c>
      <c r="D9" t="str">
        <f t="shared" si="3"/>
        <v>UDGG</v>
      </c>
      <c r="F9" t="s">
        <v>123</v>
      </c>
      <c r="G9">
        <v>47.16169</v>
      </c>
      <c r="H9">
        <v>45.838500000000003</v>
      </c>
      <c r="I9">
        <v>44.250230000000002</v>
      </c>
      <c r="J9">
        <v>43.291530000000002</v>
      </c>
      <c r="K9">
        <v>42.222549999999998</v>
      </c>
      <c r="L9">
        <v>42.52037</v>
      </c>
      <c r="M9">
        <v>40.692010000000003</v>
      </c>
      <c r="N9">
        <v>36.882939999999998</v>
      </c>
      <c r="O9">
        <v>29.551739999999999</v>
      </c>
      <c r="P9">
        <v>31.677759999999999</v>
      </c>
      <c r="Q9">
        <v>33.781829999999999</v>
      </c>
      <c r="R9">
        <v>36.232210000000002</v>
      </c>
      <c r="S9">
        <v>39.46949</v>
      </c>
      <c r="T9">
        <v>41.54618</v>
      </c>
      <c r="U9">
        <v>44.141089999999998</v>
      </c>
      <c r="V9">
        <v>43.835299999999997</v>
      </c>
    </row>
    <row r="10" spans="1:24">
      <c r="A10" s="78"/>
      <c r="B10" t="str">
        <f t="shared" si="1"/>
        <v>DK-UDGG</v>
      </c>
      <c r="C10" t="str">
        <f>IF(VLOOKUP(F10,aux!B:C,2,0)="PT","",VLOOKUP(F10,aux!B:C,2,0))</f>
        <v>DK</v>
      </c>
      <c r="D10" t="str">
        <f t="shared" si="3"/>
        <v>UDGG</v>
      </c>
      <c r="F10" t="s">
        <v>124</v>
      </c>
      <c r="G10">
        <v>26.223970000000001</v>
      </c>
      <c r="H10">
        <v>26.985220000000002</v>
      </c>
      <c r="I10">
        <v>27.922429999999999</v>
      </c>
      <c r="J10">
        <v>30.543690000000002</v>
      </c>
      <c r="K10">
        <v>32.964019999999998</v>
      </c>
      <c r="L10">
        <v>33.315420000000003</v>
      </c>
      <c r="M10">
        <v>39.62762</v>
      </c>
      <c r="N10">
        <v>45.196840000000002</v>
      </c>
      <c r="O10">
        <v>38.33466</v>
      </c>
      <c r="P10">
        <v>38.538760000000003</v>
      </c>
      <c r="Q10">
        <v>40.152549999999998</v>
      </c>
      <c r="R10">
        <v>41.691960000000002</v>
      </c>
      <c r="S10">
        <v>44.550379999999997</v>
      </c>
      <c r="T10">
        <v>48.712470000000003</v>
      </c>
      <c r="U10">
        <v>47.769910000000003</v>
      </c>
      <c r="V10">
        <v>48.711210000000001</v>
      </c>
    </row>
    <row r="11" spans="1:24">
      <c r="A11" s="78"/>
      <c r="B11" t="str">
        <f t="shared" si="1"/>
        <v>DE-UDGG</v>
      </c>
      <c r="C11" t="str">
        <f>IF(VLOOKUP(F11,aux!B:C,2,0)="PT","",VLOOKUP(F11,aux!B:C,2,0))</f>
        <v>DE</v>
      </c>
      <c r="D11" t="str">
        <f t="shared" si="3"/>
        <v>UDGG</v>
      </c>
      <c r="F11" t="s">
        <v>125</v>
      </c>
      <c r="G11">
        <v>67.960750000000004</v>
      </c>
      <c r="H11">
        <v>65.848550000000003</v>
      </c>
      <c r="I11">
        <v>63.496560000000002</v>
      </c>
      <c r="J11">
        <v>62.227899999999998</v>
      </c>
      <c r="K11">
        <v>62.34543</v>
      </c>
      <c r="L11">
        <v>64.396540000000002</v>
      </c>
      <c r="M11">
        <v>67.93759</v>
      </c>
      <c r="N11">
        <v>68.041030000000006</v>
      </c>
      <c r="O11">
        <v>58.683219999999999</v>
      </c>
      <c r="P11">
        <v>60.757539999999999</v>
      </c>
      <c r="Q11">
        <v>63.9878</v>
      </c>
      <c r="R11">
        <v>68.301460000000006</v>
      </c>
      <c r="S11">
        <v>71.184079999999994</v>
      </c>
      <c r="T11">
        <v>74.537840000000003</v>
      </c>
      <c r="U11">
        <v>77.456710000000001</v>
      </c>
      <c r="V11">
        <v>79.834900000000005</v>
      </c>
    </row>
    <row r="12" spans="1:24">
      <c r="A12" s="78"/>
      <c r="B12" t="str">
        <f t="shared" si="1"/>
        <v>EE-UDGG</v>
      </c>
      <c r="C12" t="str">
        <f>IF(VLOOKUP(F12,aux!B:C,2,0)="PT","",VLOOKUP(F12,aux!B:C,2,0))</f>
        <v>EE</v>
      </c>
      <c r="D12" t="str">
        <f t="shared" si="3"/>
        <v>UDGG</v>
      </c>
      <c r="F12" t="s">
        <v>126</v>
      </c>
      <c r="G12">
        <v>30.511469999999999</v>
      </c>
      <c r="H12">
        <v>26.901070000000001</v>
      </c>
      <c r="I12">
        <v>24.110959999999999</v>
      </c>
      <c r="J12">
        <v>23.472049999999999</v>
      </c>
      <c r="K12">
        <v>20.171130000000002</v>
      </c>
      <c r="L12">
        <v>19.187239999999999</v>
      </c>
      <c r="M12">
        <v>18.425090000000001</v>
      </c>
      <c r="N12">
        <v>19.098120000000002</v>
      </c>
      <c r="O12">
        <v>9.0467600000000008</v>
      </c>
      <c r="P12">
        <v>8.5069199999999991</v>
      </c>
      <c r="Q12">
        <v>9.4344800000000006</v>
      </c>
      <c r="R12">
        <v>10.239330000000001</v>
      </c>
      <c r="S12">
        <v>10.78965</v>
      </c>
      <c r="T12">
        <v>11.563140000000001</v>
      </c>
      <c r="U12">
        <v>11.43492</v>
      </c>
      <c r="V12">
        <v>11.14695</v>
      </c>
    </row>
    <row r="13" spans="1:24">
      <c r="A13" s="78"/>
      <c r="B13" t="str">
        <f t="shared" si="1"/>
        <v>IE-UDGG</v>
      </c>
      <c r="C13" t="str">
        <f>IF(VLOOKUP(F13,aux!B:C,2,0)="PT","",VLOOKUP(F13,aux!B:C,2,0))</f>
        <v>IE</v>
      </c>
      <c r="D13" t="str">
        <f t="shared" si="3"/>
        <v>UDGG</v>
      </c>
      <c r="F13" t="s">
        <v>127</v>
      </c>
      <c r="G13">
        <v>31.55293</v>
      </c>
      <c r="H13">
        <v>32.37509</v>
      </c>
      <c r="I13">
        <v>32.864840000000001</v>
      </c>
      <c r="J13">
        <v>38.304380000000002</v>
      </c>
      <c r="K13">
        <v>41.788620000000002</v>
      </c>
      <c r="L13">
        <v>42.959130000000002</v>
      </c>
      <c r="M13">
        <v>52.443759999999997</v>
      </c>
      <c r="N13">
        <v>56.900390000000002</v>
      </c>
      <c r="O13">
        <v>55.789479999999998</v>
      </c>
      <c r="P13">
        <v>61.337969999999999</v>
      </c>
      <c r="Q13">
        <v>65.221890000000002</v>
      </c>
      <c r="R13">
        <v>72.683149999999998</v>
      </c>
      <c r="S13">
        <v>74.031379999999999</v>
      </c>
      <c r="T13">
        <v>101.38754</v>
      </c>
      <c r="U13">
        <v>117.67542</v>
      </c>
      <c r="V13">
        <v>118.91107</v>
      </c>
    </row>
    <row r="14" spans="1:24">
      <c r="A14" s="78"/>
      <c r="B14" t="str">
        <f t="shared" si="1"/>
        <v>EL-UDGG</v>
      </c>
      <c r="C14" t="str">
        <f>IF(VLOOKUP(F14,aux!B:C,2,0)="PT","",VLOOKUP(F14,aux!B:C,2,0))</f>
        <v>EL</v>
      </c>
      <c r="D14" t="str">
        <f t="shared" si="3"/>
        <v>UDGG</v>
      </c>
      <c r="F14" t="s">
        <v>64</v>
      </c>
      <c r="G14">
        <v>134.35517999999999</v>
      </c>
      <c r="H14">
        <v>140.67863</v>
      </c>
      <c r="I14">
        <v>146.13212999999999</v>
      </c>
      <c r="J14">
        <v>154.16498000000001</v>
      </c>
      <c r="K14">
        <v>164.27815000000001</v>
      </c>
      <c r="L14">
        <v>177.77246</v>
      </c>
      <c r="M14">
        <v>197.28665000000001</v>
      </c>
      <c r="N14">
        <v>209.38224</v>
      </c>
      <c r="O14">
        <v>183.17247</v>
      </c>
      <c r="P14">
        <v>189.02901</v>
      </c>
      <c r="Q14">
        <v>182.09877</v>
      </c>
      <c r="R14">
        <v>183.10595000000001</v>
      </c>
      <c r="S14">
        <v>179.62011000000001</v>
      </c>
      <c r="T14">
        <v>182.67032</v>
      </c>
      <c r="U14">
        <v>180.36605</v>
      </c>
      <c r="V14">
        <v>164.11317</v>
      </c>
    </row>
    <row r="15" spans="1:24">
      <c r="A15" s="78"/>
      <c r="B15" t="str">
        <f t="shared" si="1"/>
        <v>ES-UDGG</v>
      </c>
      <c r="C15" t="str">
        <f>IF(VLOOKUP(F15,aux!B:C,2,0)="PT","",VLOOKUP(F15,aux!B:C,2,0))</f>
        <v>ES</v>
      </c>
      <c r="D15" t="str">
        <f t="shared" si="3"/>
        <v>UDGG</v>
      </c>
      <c r="F15" t="s">
        <v>128</v>
      </c>
      <c r="G15">
        <v>98.898539999999997</v>
      </c>
      <c r="H15">
        <v>99.608720000000005</v>
      </c>
      <c r="I15">
        <v>100.65629</v>
      </c>
      <c r="J15">
        <v>101.64604</v>
      </c>
      <c r="K15">
        <v>105.18212</v>
      </c>
      <c r="L15">
        <v>109.32084999999999</v>
      </c>
      <c r="M15">
        <v>115.69678</v>
      </c>
      <c r="N15">
        <v>119.27911</v>
      </c>
      <c r="O15">
        <v>97.65925</v>
      </c>
      <c r="P15">
        <v>99.790959999999998</v>
      </c>
      <c r="Q15">
        <v>101.20717999999999</v>
      </c>
      <c r="R15">
        <v>102.02036</v>
      </c>
      <c r="S15">
        <v>102.48521</v>
      </c>
      <c r="T15">
        <v>104.44838</v>
      </c>
      <c r="U15">
        <v>100.01494</v>
      </c>
      <c r="V15">
        <v>89.560379999999995</v>
      </c>
    </row>
    <row r="16" spans="1:24">
      <c r="A16" s="78"/>
      <c r="B16" t="str">
        <f t="shared" si="1"/>
        <v>FR-UDGG</v>
      </c>
      <c r="C16" t="str">
        <f>IF(VLOOKUP(F16,aux!B:C,2,0)="PT","",VLOOKUP(F16,aux!B:C,2,0))</f>
        <v>FR</v>
      </c>
      <c r="D16" t="str">
        <f t="shared" si="3"/>
        <v>UDGG</v>
      </c>
      <c r="F16" t="s">
        <v>129</v>
      </c>
      <c r="G16">
        <v>120.19201</v>
      </c>
      <c r="H16">
        <v>118.05238</v>
      </c>
      <c r="I16">
        <v>115.55171</v>
      </c>
      <c r="J16">
        <v>112.63478000000001</v>
      </c>
      <c r="K16">
        <v>109.50736000000001</v>
      </c>
      <c r="L16">
        <v>111.36557999999999</v>
      </c>
      <c r="M16">
        <v>112.78570999999999</v>
      </c>
      <c r="N16">
        <v>114.90658000000001</v>
      </c>
      <c r="O16">
        <v>98.157730000000001</v>
      </c>
      <c r="P16">
        <v>98.529920000000004</v>
      </c>
      <c r="Q16">
        <v>98.76097</v>
      </c>
      <c r="R16">
        <v>98.149730000000005</v>
      </c>
      <c r="S16">
        <v>96.977810000000005</v>
      </c>
      <c r="T16">
        <v>96.164400000000001</v>
      </c>
      <c r="U16">
        <v>94.5578</v>
      </c>
      <c r="V16">
        <v>91.741960000000006</v>
      </c>
    </row>
    <row r="17" spans="1:22">
      <c r="A17" s="78"/>
      <c r="B17" t="str">
        <f t="shared" si="1"/>
        <v>IT-UDGG</v>
      </c>
      <c r="C17" t="str">
        <f>IF(VLOOKUP(F17,aux!B:C,2,0)="PT","",VLOOKUP(F17,aux!B:C,2,0))</f>
        <v>IT</v>
      </c>
      <c r="D17" t="str">
        <f t="shared" si="3"/>
        <v>UDGG</v>
      </c>
      <c r="F17" t="s">
        <v>130</v>
      </c>
      <c r="G17">
        <v>139.15188000000001</v>
      </c>
      <c r="H17">
        <v>138.4982</v>
      </c>
      <c r="I17">
        <v>137.10454999999999</v>
      </c>
      <c r="J17">
        <v>134.73942</v>
      </c>
      <c r="K17">
        <v>133.93926999999999</v>
      </c>
      <c r="L17">
        <v>138.35740000000001</v>
      </c>
      <c r="M17">
        <v>145.81992</v>
      </c>
      <c r="N17">
        <v>154.38077000000001</v>
      </c>
      <c r="O17">
        <v>133.90001000000001</v>
      </c>
      <c r="P17">
        <v>134.20018999999999</v>
      </c>
      <c r="Q17">
        <v>133.74296000000001</v>
      </c>
      <c r="R17">
        <v>134.24185</v>
      </c>
      <c r="S17">
        <v>134.79046</v>
      </c>
      <c r="T17">
        <v>134.79758000000001</v>
      </c>
      <c r="U17">
        <v>131.85448</v>
      </c>
      <c r="V17">
        <v>125.90125999999999</v>
      </c>
    </row>
    <row r="18" spans="1:22">
      <c r="A18" s="78"/>
      <c r="B18" t="str">
        <f t="shared" si="1"/>
        <v>CY-UDGG</v>
      </c>
      <c r="C18" t="str">
        <f>IF(VLOOKUP(F18,aux!B:C,2,0)="PT","",VLOOKUP(F18,aux!B:C,2,0))</f>
        <v>CY</v>
      </c>
      <c r="D18" t="str">
        <f t="shared" si="3"/>
        <v>UDGG</v>
      </c>
      <c r="F18" t="s">
        <v>131</v>
      </c>
      <c r="G18">
        <v>45.470559999999999</v>
      </c>
      <c r="H18">
        <v>50.381210000000003</v>
      </c>
      <c r="I18">
        <v>55.033720000000002</v>
      </c>
      <c r="J18">
        <v>62.736539999999998</v>
      </c>
      <c r="K18">
        <v>71.075509999999994</v>
      </c>
      <c r="L18">
        <v>80.096069999999997</v>
      </c>
      <c r="M18">
        <v>96.487949999999998</v>
      </c>
      <c r="N18">
        <v>113.60378</v>
      </c>
      <c r="O18">
        <v>92.293660000000003</v>
      </c>
      <c r="P18">
        <v>100.71905</v>
      </c>
      <c r="Q18">
        <v>96.478809999999996</v>
      </c>
      <c r="R18">
        <v>106.92118000000001</v>
      </c>
      <c r="S18">
        <v>111.59569999999999</v>
      </c>
      <c r="T18">
        <v>113.48239</v>
      </c>
      <c r="U18">
        <v>108.27451000000001</v>
      </c>
      <c r="V18">
        <v>84.350800000000007</v>
      </c>
    </row>
    <row r="19" spans="1:22">
      <c r="A19" s="78"/>
      <c r="B19" t="str">
        <f t="shared" si="1"/>
        <v>LT-UDGG</v>
      </c>
      <c r="C19" t="str">
        <f>IF(VLOOKUP(F19,aux!B:C,2,0)="PT","",VLOOKUP(F19,aux!B:C,2,0))</f>
        <v>LT</v>
      </c>
      <c r="D19" t="str">
        <f t="shared" si="3"/>
        <v>UDGG</v>
      </c>
      <c r="F19" t="s">
        <v>133</v>
      </c>
      <c r="G19">
        <v>48.35548</v>
      </c>
      <c r="H19">
        <v>44.612169999999999</v>
      </c>
      <c r="I19">
        <v>39.472749999999998</v>
      </c>
      <c r="J19">
        <v>37.96669</v>
      </c>
      <c r="K19">
        <v>37.112009999999998</v>
      </c>
      <c r="L19">
        <v>38.315759999999997</v>
      </c>
      <c r="M19">
        <v>43.326540000000001</v>
      </c>
      <c r="N19">
        <v>45.882179999999998</v>
      </c>
      <c r="O19">
        <v>35.593769999999999</v>
      </c>
      <c r="P19">
        <v>33.348129999999998</v>
      </c>
      <c r="Q19">
        <v>39.129449999999999</v>
      </c>
      <c r="R19">
        <v>39.794229999999999</v>
      </c>
      <c r="S19">
        <v>42.420140000000004</v>
      </c>
      <c r="T19">
        <v>40.727679999999999</v>
      </c>
      <c r="U19">
        <v>38.8613</v>
      </c>
      <c r="V19">
        <v>39.909829999999999</v>
      </c>
    </row>
    <row r="20" spans="1:22">
      <c r="A20" s="78"/>
      <c r="B20" t="str">
        <f t="shared" si="1"/>
        <v>LU-UDGG</v>
      </c>
      <c r="C20" t="str">
        <f>IF(VLOOKUP(F20,aux!B:C,2,0)="PT","",VLOOKUP(F20,aux!B:C,2,0))</f>
        <v>LU</v>
      </c>
      <c r="D20" t="str">
        <f t="shared" si="3"/>
        <v>UDGG</v>
      </c>
      <c r="F20" t="s">
        <v>134</v>
      </c>
      <c r="G20">
        <v>30.195049999999998</v>
      </c>
      <c r="H20">
        <v>29.16038</v>
      </c>
      <c r="I20">
        <v>26.468599999999999</v>
      </c>
      <c r="J20">
        <v>26.26831</v>
      </c>
      <c r="K20">
        <v>24.68207</v>
      </c>
      <c r="L20">
        <v>24.90165</v>
      </c>
      <c r="M20">
        <v>24.18459</v>
      </c>
      <c r="N20">
        <v>24.532689999999999</v>
      </c>
      <c r="O20">
        <v>22.338850000000001</v>
      </c>
      <c r="P20">
        <v>20.870080000000002</v>
      </c>
      <c r="Q20">
        <v>21.802250000000001</v>
      </c>
      <c r="R20">
        <v>19.597539999999999</v>
      </c>
      <c r="S20">
        <v>21.133199999999999</v>
      </c>
      <c r="T20">
        <v>21.863320000000002</v>
      </c>
      <c r="U20">
        <v>22.407</v>
      </c>
      <c r="V20">
        <v>20.8491</v>
      </c>
    </row>
    <row r="21" spans="1:22">
      <c r="A21" s="78"/>
      <c r="B21" t="str">
        <f t="shared" si="1"/>
        <v>HU-UDGG</v>
      </c>
      <c r="C21" t="str">
        <f>IF(VLOOKUP(F21,aux!B:C,2,0)="PT","",VLOOKUP(F21,aux!B:C,2,0))</f>
        <v>HU</v>
      </c>
      <c r="D21" t="str">
        <f t="shared" si="3"/>
        <v>UDGG</v>
      </c>
      <c r="F21" t="s">
        <v>135</v>
      </c>
      <c r="G21">
        <v>76.839770000000001</v>
      </c>
      <c r="H21">
        <v>75.053030000000007</v>
      </c>
      <c r="I21">
        <v>74.572029999999998</v>
      </c>
      <c r="J21">
        <v>73.462119999999999</v>
      </c>
      <c r="K21">
        <v>73.297089999999997</v>
      </c>
      <c r="L21">
        <v>74.077889999999996</v>
      </c>
      <c r="M21">
        <v>76.214669999999998</v>
      </c>
      <c r="N21">
        <v>78.686599999999999</v>
      </c>
      <c r="O21">
        <v>64.988429999999994</v>
      </c>
      <c r="P21">
        <v>68.816159999999996</v>
      </c>
      <c r="Q21">
        <v>72.001639999999995</v>
      </c>
      <c r="R21">
        <v>74.645889999999994</v>
      </c>
      <c r="S21">
        <v>75.724130000000002</v>
      </c>
      <c r="T21">
        <v>76.490499999999997</v>
      </c>
      <c r="U21">
        <v>77.220230000000001</v>
      </c>
      <c r="V21">
        <v>78.363979999999998</v>
      </c>
    </row>
    <row r="22" spans="1:22">
      <c r="A22" s="78"/>
      <c r="B22" t="str">
        <f t="shared" si="1"/>
        <v>MT-UDGG</v>
      </c>
      <c r="C22" t="str">
        <f>IF(VLOOKUP(F22,aux!B:C,2,0)="PT","",VLOOKUP(F22,aux!B:C,2,0))</f>
        <v>MT</v>
      </c>
      <c r="D22" t="str">
        <f t="shared" si="3"/>
        <v>UDGG</v>
      </c>
      <c r="F22" t="s">
        <v>21</v>
      </c>
      <c r="G22">
        <v>46.172899999999998</v>
      </c>
      <c r="H22">
        <v>46.230969999999999</v>
      </c>
      <c r="I22">
        <v>46.372549999999997</v>
      </c>
      <c r="J22">
        <v>45.905760000000001</v>
      </c>
      <c r="K22">
        <v>46.919969999999999</v>
      </c>
      <c r="L22">
        <v>50.267220000000002</v>
      </c>
      <c r="M22">
        <v>49.740699999999997</v>
      </c>
      <c r="N22">
        <v>48.79345</v>
      </c>
      <c r="O22">
        <v>39.221850000000003</v>
      </c>
      <c r="P22">
        <v>41.442900000000002</v>
      </c>
      <c r="Q22">
        <v>45.557780000000001</v>
      </c>
      <c r="R22">
        <v>53.14911</v>
      </c>
      <c r="S22">
        <v>55.048180000000002</v>
      </c>
      <c r="T22">
        <v>60.745649999999998</v>
      </c>
      <c r="U22">
        <v>64.944680000000005</v>
      </c>
      <c r="V22">
        <v>65.611689999999996</v>
      </c>
    </row>
    <row r="23" spans="1:22">
      <c r="A23" s="78"/>
      <c r="B23" t="str">
        <f t="shared" si="1"/>
        <v>NL-UDGG</v>
      </c>
      <c r="C23" t="str">
        <f>IF(VLOOKUP(F23,aux!B:C,2,0)="PT","",VLOOKUP(F23,aux!B:C,2,0))</f>
        <v>NL</v>
      </c>
      <c r="D23" t="str">
        <f t="shared" si="3"/>
        <v>UDGG</v>
      </c>
      <c r="F23" t="s">
        <v>136</v>
      </c>
      <c r="G23">
        <v>46.97437</v>
      </c>
      <c r="H23">
        <v>46.948070000000001</v>
      </c>
      <c r="I23">
        <v>44.388269999999999</v>
      </c>
      <c r="J23">
        <v>43.783880000000003</v>
      </c>
      <c r="K23">
        <v>45.849530000000001</v>
      </c>
      <c r="L23">
        <v>48.413699999999999</v>
      </c>
      <c r="M23">
        <v>50.500700000000002</v>
      </c>
      <c r="N23">
        <v>53.412460000000003</v>
      </c>
      <c r="O23">
        <v>47.652050000000003</v>
      </c>
      <c r="P23">
        <v>51.553910000000002</v>
      </c>
      <c r="Q23">
        <v>55.971609999999998</v>
      </c>
      <c r="R23">
        <v>60.868540000000003</v>
      </c>
      <c r="S23">
        <v>63.815069999999999</v>
      </c>
      <c r="T23">
        <v>67.198620000000005</v>
      </c>
      <c r="U23">
        <v>67.197590000000005</v>
      </c>
      <c r="V23">
        <v>65.740189999999998</v>
      </c>
    </row>
    <row r="24" spans="1:22">
      <c r="A24" s="78"/>
      <c r="B24" t="str">
        <f t="shared" si="1"/>
        <v>PL-UDGG</v>
      </c>
      <c r="C24" t="str">
        <f>IF(VLOOKUP(F24,aux!B:C,2,0)="PT","",VLOOKUP(F24,aux!B:C,2,0))</f>
        <v>PL</v>
      </c>
      <c r="D24" t="str">
        <f t="shared" si="3"/>
        <v>UDGG</v>
      </c>
      <c r="F24" t="s">
        <v>138</v>
      </c>
      <c r="G24">
        <v>68.250649999999993</v>
      </c>
      <c r="H24">
        <v>64.469120000000004</v>
      </c>
      <c r="I24">
        <v>59.681780000000003</v>
      </c>
      <c r="J24">
        <v>54.847340000000003</v>
      </c>
      <c r="K24">
        <v>49.520510000000002</v>
      </c>
      <c r="L24">
        <v>48.787010000000002</v>
      </c>
      <c r="M24">
        <v>53.013579999999997</v>
      </c>
      <c r="N24">
        <v>56.58466</v>
      </c>
      <c r="O24">
        <v>45.211109999999998</v>
      </c>
      <c r="P24">
        <v>48.233620000000002</v>
      </c>
      <c r="Q24">
        <v>50.444299999999998</v>
      </c>
      <c r="R24">
        <v>54.128810000000001</v>
      </c>
      <c r="S24">
        <v>51.056170000000002</v>
      </c>
      <c r="T24">
        <v>51.12997</v>
      </c>
      <c r="U24">
        <v>56.859029999999997</v>
      </c>
      <c r="V24">
        <v>54.472209999999997</v>
      </c>
    </row>
    <row r="25" spans="1:22">
      <c r="A25" s="78"/>
      <c r="B25" t="str">
        <f t="shared" si="1"/>
        <v>SK-UDGG</v>
      </c>
      <c r="C25" t="str">
        <f>IF(VLOOKUP(F25,aux!B:C,2,0)="PT","",VLOOKUP(F25,aux!B:C,2,0))</f>
        <v>SK</v>
      </c>
      <c r="D25" t="str">
        <f t="shared" si="3"/>
        <v>UDGG</v>
      </c>
      <c r="F25" t="s">
        <v>141</v>
      </c>
      <c r="G25">
        <v>66.852670000000003</v>
      </c>
      <c r="H25">
        <v>63.705060000000003</v>
      </c>
      <c r="I25">
        <v>61.392440000000001</v>
      </c>
      <c r="J25">
        <v>59.70073</v>
      </c>
      <c r="K25">
        <v>55.757629999999999</v>
      </c>
      <c r="L25">
        <v>57.756189999999997</v>
      </c>
      <c r="M25">
        <v>60.216859999999997</v>
      </c>
      <c r="N25">
        <v>58.408140000000003</v>
      </c>
      <c r="O25">
        <v>48.009630000000001</v>
      </c>
      <c r="P25">
        <v>49.270319999999998</v>
      </c>
      <c r="Q25">
        <v>51.381489999999999</v>
      </c>
      <c r="R25">
        <v>52.13561</v>
      </c>
      <c r="S25">
        <v>51.59928</v>
      </c>
      <c r="T25">
        <v>53.392069999999997</v>
      </c>
      <c r="U25">
        <v>54.610720000000001</v>
      </c>
      <c r="V25">
        <v>51.687559999999998</v>
      </c>
    </row>
    <row r="26" spans="1:22">
      <c r="A26" s="78"/>
      <c r="B26" t="str">
        <f t="shared" si="1"/>
        <v>FI-UDGG</v>
      </c>
      <c r="C26" t="str">
        <f>IF(VLOOKUP(F26,aux!B:C,2,0)="PT","",VLOOKUP(F26,aux!B:C,2,0))</f>
        <v>FI</v>
      </c>
      <c r="D26" t="str">
        <f t="shared" si="3"/>
        <v>UDGG</v>
      </c>
      <c r="F26" t="s">
        <v>142</v>
      </c>
      <c r="G26">
        <v>93.080340000000007</v>
      </c>
      <c r="H26">
        <v>91.167990000000003</v>
      </c>
      <c r="I26">
        <v>88.545820000000006</v>
      </c>
      <c r="J26">
        <v>82.371290000000002</v>
      </c>
      <c r="K26">
        <v>77.045479999999998</v>
      </c>
      <c r="L26">
        <v>73.963970000000003</v>
      </c>
      <c r="M26">
        <v>73.125929999999997</v>
      </c>
      <c r="N26">
        <v>75.317170000000004</v>
      </c>
      <c r="O26">
        <v>65.327979999999997</v>
      </c>
      <c r="P26">
        <v>65.358230000000006</v>
      </c>
      <c r="Q26">
        <v>66.580780000000004</v>
      </c>
      <c r="R26">
        <v>68.649199999999993</v>
      </c>
      <c r="S26">
        <v>68.764269999999996</v>
      </c>
      <c r="T26">
        <v>64.812610000000006</v>
      </c>
      <c r="U26">
        <v>60.811709999999998</v>
      </c>
      <c r="V26">
        <v>57.85615</v>
      </c>
    </row>
    <row r="27" spans="1:22">
      <c r="A27" s="78"/>
      <c r="B27" t="str">
        <f t="shared" si="1"/>
        <v>SE-UDGG</v>
      </c>
      <c r="C27" t="str">
        <f>IF(VLOOKUP(F27,aux!B:C,2,0)="PT","",VLOOKUP(F27,aux!B:C,2,0))</f>
        <v>SE</v>
      </c>
      <c r="D27" t="str">
        <f t="shared" si="3"/>
        <v>UDGG</v>
      </c>
      <c r="F27" t="s">
        <v>143</v>
      </c>
      <c r="G27">
        <v>37.703609999999998</v>
      </c>
      <c r="H27">
        <v>36.575780000000002</v>
      </c>
      <c r="I27">
        <v>35.08961</v>
      </c>
      <c r="J27">
        <v>34.212359999999997</v>
      </c>
      <c r="K27">
        <v>32.243769999999998</v>
      </c>
      <c r="L27">
        <v>34.406640000000003</v>
      </c>
      <c r="M27">
        <v>37.240650000000002</v>
      </c>
      <c r="N27">
        <v>40.4816</v>
      </c>
      <c r="O27">
        <v>36.014130000000002</v>
      </c>
      <c r="P27">
        <v>40.17004</v>
      </c>
      <c r="Q27">
        <v>41.912750000000003</v>
      </c>
      <c r="R27">
        <v>43.179029999999997</v>
      </c>
      <c r="S27">
        <v>44.790869999999998</v>
      </c>
      <c r="T27">
        <v>46.066470000000002</v>
      </c>
      <c r="U27">
        <v>41.173999999999999</v>
      </c>
      <c r="V27">
        <v>38.12471</v>
      </c>
    </row>
    <row r="28" spans="1:22">
      <c r="A28" s="78"/>
      <c r="B28" t="str">
        <f t="shared" si="1"/>
        <v>HR-UDGG</v>
      </c>
      <c r="C28" t="str">
        <f>IF(VLOOKUP(F28,aux!B:C,2,0)="PT","",VLOOKUP(F28,aux!B:C,2,0))</f>
        <v>HR</v>
      </c>
      <c r="D28" t="str">
        <f t="shared" si="3"/>
        <v>UDGG</v>
      </c>
      <c r="F28" t="s">
        <v>147</v>
      </c>
      <c r="G28">
        <v>55.58981</v>
      </c>
      <c r="H28">
        <v>55.941609999999997</v>
      </c>
      <c r="I28">
        <v>56.327739999999999</v>
      </c>
      <c r="J28">
        <v>57.370179999999998</v>
      </c>
      <c r="K28">
        <v>60.949730000000002</v>
      </c>
      <c r="L28">
        <v>68.54786</v>
      </c>
      <c r="M28">
        <v>78.207890000000006</v>
      </c>
      <c r="N28">
        <v>86.476990000000001</v>
      </c>
      <c r="O28">
        <v>70.883039999999994</v>
      </c>
      <c r="P28">
        <v>72.847380000000001</v>
      </c>
      <c r="Q28">
        <v>76.176959999999994</v>
      </c>
      <c r="R28">
        <v>79.261579999999995</v>
      </c>
      <c r="S28">
        <v>82.779619999999994</v>
      </c>
      <c r="T28">
        <v>83.231049999999996</v>
      </c>
      <c r="U28">
        <v>79.487740000000002</v>
      </c>
      <c r="V28">
        <v>68.854169999999996</v>
      </c>
    </row>
    <row r="29" spans="1:22">
      <c r="A29" s="78"/>
      <c r="B29" t="str">
        <f t="shared" si="1"/>
        <v>LV-UDGG</v>
      </c>
      <c r="C29" t="str">
        <f>IF(VLOOKUP(F29,aux!B:C,2,0)="PT","",VLOOKUP(F29,aux!B:C,2,0))</f>
        <v>LV</v>
      </c>
      <c r="D29" t="str">
        <f t="shared" si="3"/>
        <v>UDGG</v>
      </c>
      <c r="F29" t="s">
        <v>132</v>
      </c>
      <c r="G29">
        <v>53.78172</v>
      </c>
      <c r="H29">
        <v>48.83569</v>
      </c>
      <c r="I29">
        <v>46.88749</v>
      </c>
      <c r="J29">
        <v>46.249429999999997</v>
      </c>
      <c r="K29">
        <v>44.430300000000003</v>
      </c>
      <c r="L29">
        <v>44.44294</v>
      </c>
      <c r="M29">
        <v>45.873809999999999</v>
      </c>
      <c r="N29">
        <v>44.036920000000002</v>
      </c>
      <c r="O29">
        <v>37.910850000000003</v>
      </c>
      <c r="P29">
        <v>38.304380000000002</v>
      </c>
      <c r="Q29">
        <v>40.32958</v>
      </c>
      <c r="R29">
        <v>41.734139999999996</v>
      </c>
      <c r="S29">
        <v>38.279150000000001</v>
      </c>
      <c r="T29">
        <v>43.078899999999997</v>
      </c>
      <c r="U29">
        <v>41.774099999999997</v>
      </c>
      <c r="V29">
        <v>44.048310000000001</v>
      </c>
    </row>
    <row r="30" spans="1:22">
      <c r="A30" s="78"/>
      <c r="B30" t="str">
        <f t="shared" si="1"/>
        <v>RO-UDGG</v>
      </c>
      <c r="C30" t="str">
        <f>IF(VLOOKUP(F30,aux!B:C,2,0)="PT","",VLOOKUP(F30,aux!B:C,2,0))</f>
        <v>RO</v>
      </c>
      <c r="D30" t="str">
        <f t="shared" si="3"/>
        <v>UDGG</v>
      </c>
      <c r="F30" t="s">
        <v>139</v>
      </c>
      <c r="G30">
        <v>63.37679</v>
      </c>
      <c r="H30">
        <v>61.552750000000003</v>
      </c>
      <c r="I30">
        <v>59.346730000000001</v>
      </c>
      <c r="J30">
        <v>54.844079999999998</v>
      </c>
      <c r="K30">
        <v>49.29974</v>
      </c>
      <c r="L30">
        <v>48.063830000000003</v>
      </c>
      <c r="M30">
        <v>48.594540000000002</v>
      </c>
      <c r="N30">
        <v>46.87359</v>
      </c>
      <c r="O30">
        <v>35.185400000000001</v>
      </c>
      <c r="P30">
        <v>34.613909999999997</v>
      </c>
      <c r="Q30">
        <v>35.262250000000002</v>
      </c>
      <c r="R30">
        <v>37.833880000000001</v>
      </c>
      <c r="S30">
        <v>37.711289999999998</v>
      </c>
      <c r="T30">
        <v>39.136690000000002</v>
      </c>
      <c r="U30">
        <v>37.781260000000003</v>
      </c>
      <c r="V30">
        <v>35.374479999999998</v>
      </c>
    </row>
    <row r="31" spans="1:22">
      <c r="A31" s="78"/>
      <c r="B31" t="str">
        <f t="shared" si="1"/>
        <v>AT-UDGG</v>
      </c>
      <c r="C31" t="str">
        <f>IF(VLOOKUP(F31,aux!B:C,2,0)="PT","",VLOOKUP(F31,aux!B:C,2,0))</f>
        <v>AT</v>
      </c>
      <c r="D31" t="str">
        <f t="shared" si="3"/>
        <v>UDGG</v>
      </c>
      <c r="F31" t="s">
        <v>137</v>
      </c>
      <c r="G31">
        <v>84.858040000000003</v>
      </c>
      <c r="H31">
        <v>83.43571</v>
      </c>
      <c r="I31">
        <v>81.526499999999999</v>
      </c>
      <c r="J31">
        <v>79.955690000000004</v>
      </c>
      <c r="K31">
        <v>77.771529999999998</v>
      </c>
      <c r="L31">
        <v>78.139269999999996</v>
      </c>
      <c r="M31">
        <v>82.398979999999995</v>
      </c>
      <c r="N31">
        <v>83.182990000000004</v>
      </c>
      <c r="O31">
        <v>71.005939999999995</v>
      </c>
      <c r="P31">
        <v>74.586269999999999</v>
      </c>
      <c r="Q31">
        <v>79.057130000000001</v>
      </c>
      <c r="R31">
        <v>83.419120000000007</v>
      </c>
      <c r="S31">
        <v>85.614670000000004</v>
      </c>
      <c r="T31">
        <v>85.209850000000003</v>
      </c>
      <c r="U31">
        <v>82.43083</v>
      </c>
      <c r="V31">
        <v>82.93562</v>
      </c>
    </row>
    <row r="32" spans="1:22">
      <c r="A32" s="78"/>
      <c r="B32" t="str">
        <f t="shared" si="1"/>
        <v>BE-UDGG</v>
      </c>
      <c r="C32" t="str">
        <f>IF(VLOOKUP(F32,aux!B:C,2,0)="PT","",VLOOKUP(F32,aux!B:C,2,0))</f>
        <v>BE</v>
      </c>
      <c r="D32" t="str">
        <f t="shared" si="3"/>
        <v>UDGG</v>
      </c>
      <c r="F32" t="s">
        <v>121</v>
      </c>
      <c r="G32">
        <v>112.8308</v>
      </c>
      <c r="H32">
        <v>110.48533</v>
      </c>
      <c r="I32">
        <v>107.85737</v>
      </c>
      <c r="J32">
        <v>103.91736</v>
      </c>
      <c r="K32">
        <v>102.54355</v>
      </c>
      <c r="L32">
        <v>103.32505</v>
      </c>
      <c r="M32">
        <v>108.74189</v>
      </c>
      <c r="N32">
        <v>111.36118999999999</v>
      </c>
      <c r="O32">
        <v>97.69314</v>
      </c>
      <c r="P32">
        <v>100.15624</v>
      </c>
      <c r="Q32">
        <v>102.63158</v>
      </c>
      <c r="R32">
        <v>105.77087</v>
      </c>
      <c r="S32">
        <v>105.69264</v>
      </c>
      <c r="T32">
        <v>106.64399</v>
      </c>
      <c r="U32">
        <v>105.07164</v>
      </c>
      <c r="V32">
        <v>104.37277</v>
      </c>
    </row>
    <row r="33" spans="1:22">
      <c r="A33" s="78"/>
      <c r="B33" t="str">
        <f t="shared" si="1"/>
        <v>-UDGG</v>
      </c>
      <c r="C33" t="str">
        <f>IF(VLOOKUP(F33,aux!B:C,2,0)="PT","",VLOOKUP(F33,aux!B:C,2,0))</f>
        <v/>
      </c>
      <c r="D33" t="str">
        <f t="shared" si="3"/>
        <v>UDGG</v>
      </c>
      <c r="F33" t="s">
        <v>7</v>
      </c>
      <c r="G33">
        <v>86.001239999999996</v>
      </c>
      <c r="H33">
        <v>87.600800000000007</v>
      </c>
      <c r="I33">
        <v>89.665490000000005</v>
      </c>
      <c r="J33">
        <v>93.483990000000006</v>
      </c>
      <c r="K33">
        <v>96.869450000000001</v>
      </c>
      <c r="L33">
        <v>111.2317</v>
      </c>
      <c r="M33">
        <v>123.87817</v>
      </c>
      <c r="N33">
        <v>134.09644</v>
      </c>
      <c r="O33">
        <v>116.10971000000001</v>
      </c>
      <c r="P33">
        <v>121.11221999999999</v>
      </c>
      <c r="Q33">
        <v>126.0292</v>
      </c>
      <c r="R33">
        <v>131.18022999999999</v>
      </c>
      <c r="S33">
        <v>131.02322000000001</v>
      </c>
      <c r="T33">
        <v>132.45321999999999</v>
      </c>
      <c r="U33">
        <v>130.84075000000001</v>
      </c>
      <c r="V33">
        <v>128.60347999999999</v>
      </c>
    </row>
    <row r="34" spans="1:22">
      <c r="A34" s="78"/>
      <c r="B34" t="str">
        <f t="shared" si="1"/>
        <v>SI-UDGG</v>
      </c>
      <c r="C34" t="str">
        <f>IF(VLOOKUP(F34,aux!B:C,2,0)="PT","",VLOOKUP(F34,aux!B:C,2,0))</f>
        <v>SI</v>
      </c>
      <c r="D34" t="str">
        <f t="shared" si="3"/>
        <v>UDGG</v>
      </c>
      <c r="F34" t="s">
        <v>140</v>
      </c>
      <c r="G34">
        <v>65.116600000000005</v>
      </c>
      <c r="H34">
        <v>64.883439999999993</v>
      </c>
      <c r="I34">
        <v>65.720070000000007</v>
      </c>
      <c r="J34">
        <v>66.384339999999995</v>
      </c>
      <c r="K34">
        <v>68.288610000000006</v>
      </c>
      <c r="L34">
        <v>72.773349999999994</v>
      </c>
      <c r="M34">
        <v>74.817809999999994</v>
      </c>
      <c r="N34">
        <v>80.169749999999993</v>
      </c>
      <c r="O34">
        <v>66.020439999999994</v>
      </c>
      <c r="P34">
        <v>71.006529999999998</v>
      </c>
      <c r="Q34">
        <v>74.889949999999999</v>
      </c>
      <c r="R34">
        <v>79.430369999999996</v>
      </c>
      <c r="S34">
        <v>83.418170000000003</v>
      </c>
      <c r="T34">
        <v>81.132940000000005</v>
      </c>
      <c r="U34">
        <v>70.836290000000005</v>
      </c>
      <c r="V34">
        <v>54.073929999999997</v>
      </c>
    </row>
    <row r="35" spans="1:22">
      <c r="A35" s="78"/>
      <c r="B35" t="str">
        <f t="shared" si="1"/>
        <v>UE27-UTVG</v>
      </c>
      <c r="C35" t="str">
        <f>IF(VLOOKUP(F35,aux!B:C,2,0)="PT","",VLOOKUP(F35,aux!B:C,2,0))</f>
        <v>UE27</v>
      </c>
      <c r="D35" t="str">
        <f t="shared" si="3"/>
        <v>UTVG</v>
      </c>
      <c r="E35" t="s">
        <v>218</v>
      </c>
      <c r="F35" t="s">
        <v>232</v>
      </c>
      <c r="G35">
        <v>12.82856</v>
      </c>
      <c r="H35">
        <v>12.852080000000001</v>
      </c>
      <c r="I35">
        <v>12.80048</v>
      </c>
      <c r="J35">
        <v>12.779299999999999</v>
      </c>
      <c r="K35">
        <v>12.762930000000001</v>
      </c>
      <c r="L35">
        <v>13.26915</v>
      </c>
      <c r="M35">
        <v>13.57043</v>
      </c>
      <c r="N35">
        <v>13.325390000000001</v>
      </c>
      <c r="O35">
        <v>13.619910000000001</v>
      </c>
      <c r="P35">
        <v>13.618270000000001</v>
      </c>
      <c r="Q35">
        <v>13.60947</v>
      </c>
      <c r="R35">
        <v>13.6343</v>
      </c>
      <c r="S35">
        <v>13.662179999999999</v>
      </c>
      <c r="T35">
        <v>13.75067</v>
      </c>
      <c r="U35">
        <v>13.639340000000001</v>
      </c>
      <c r="V35">
        <v>13.491250000000001</v>
      </c>
    </row>
    <row r="36" spans="1:22">
      <c r="A36" s="78"/>
      <c r="B36" t="str">
        <f t="shared" si="1"/>
        <v>AE21-UTVG</v>
      </c>
      <c r="C36" t="str">
        <f>IF(VLOOKUP(F36,aux!B:C,2,0)="PT","",VLOOKUP(F36,aux!B:C,2,0))</f>
        <v>AE21</v>
      </c>
      <c r="D36" t="str">
        <f t="shared" si="3"/>
        <v>UTVG</v>
      </c>
      <c r="F36" t="s">
        <v>233</v>
      </c>
      <c r="G36">
        <v>12.413589999999999</v>
      </c>
      <c r="H36">
        <v>12.45248</v>
      </c>
      <c r="I36">
        <v>12.42074</v>
      </c>
      <c r="J36">
        <v>12.391080000000001</v>
      </c>
      <c r="K36">
        <v>12.3574</v>
      </c>
      <c r="L36">
        <v>12.91545</v>
      </c>
      <c r="M36">
        <v>13.167490000000001</v>
      </c>
      <c r="N36">
        <v>12.93929</v>
      </c>
      <c r="O36">
        <v>13.279249999999999</v>
      </c>
      <c r="P36">
        <v>13.231400000000001</v>
      </c>
      <c r="Q36">
        <v>13.20682</v>
      </c>
      <c r="R36">
        <v>13.216390000000001</v>
      </c>
      <c r="S36">
        <v>13.268980000000001</v>
      </c>
      <c r="T36">
        <v>13.380750000000001</v>
      </c>
      <c r="U36">
        <v>13.214259999999999</v>
      </c>
      <c r="V36">
        <v>13.056480000000001</v>
      </c>
    </row>
    <row r="37" spans="1:22">
      <c r="A37" s="78"/>
      <c r="B37" t="str">
        <f t="shared" si="1"/>
        <v>BG-UTVG</v>
      </c>
      <c r="C37" t="str">
        <f>IF(VLOOKUP(F37,aux!B:C,2,0)="PT","",VLOOKUP(F37,aux!B:C,2,0))</f>
        <v>BG</v>
      </c>
      <c r="D37" t="str">
        <f t="shared" si="3"/>
        <v>UTVG</v>
      </c>
      <c r="F37" t="s">
        <v>122</v>
      </c>
      <c r="G37">
        <v>14.661350000000001</v>
      </c>
      <c r="H37">
        <v>14.674630000000001</v>
      </c>
      <c r="I37">
        <v>14.3942</v>
      </c>
      <c r="J37">
        <v>14.643700000000001</v>
      </c>
      <c r="K37">
        <v>14.614000000000001</v>
      </c>
      <c r="L37">
        <v>16.05331</v>
      </c>
      <c r="M37">
        <v>14.801259999999999</v>
      </c>
      <c r="N37">
        <v>15.00043</v>
      </c>
      <c r="O37">
        <v>15.35516</v>
      </c>
      <c r="P37">
        <v>14.803470000000001</v>
      </c>
      <c r="Q37">
        <v>15.31096</v>
      </c>
      <c r="R37">
        <v>15.409409999999999</v>
      </c>
      <c r="S37">
        <v>15.258380000000001</v>
      </c>
      <c r="T37">
        <v>14.932119999999999</v>
      </c>
      <c r="U37">
        <v>15.276479999999999</v>
      </c>
      <c r="V37">
        <v>14.3253</v>
      </c>
    </row>
    <row r="38" spans="1:22">
      <c r="A38" s="78"/>
      <c r="B38" t="str">
        <f t="shared" si="1"/>
        <v>CZ-UTVG</v>
      </c>
      <c r="C38" t="str">
        <f>IF(VLOOKUP(F38,aux!B:C,2,0)="PT","",VLOOKUP(F38,aux!B:C,2,0))</f>
        <v>CZ</v>
      </c>
      <c r="D38" t="str">
        <f t="shared" si="3"/>
        <v>UTVG</v>
      </c>
      <c r="F38" t="s">
        <v>123</v>
      </c>
      <c r="G38">
        <v>10.618679999999999</v>
      </c>
      <c r="H38">
        <v>10.81001</v>
      </c>
      <c r="I38">
        <v>10.79847</v>
      </c>
      <c r="J38">
        <v>10.92446</v>
      </c>
      <c r="K38">
        <v>10.81752</v>
      </c>
      <c r="L38">
        <v>11.113580000000001</v>
      </c>
      <c r="M38">
        <v>11.177300000000001</v>
      </c>
      <c r="N38">
        <v>11.175319999999999</v>
      </c>
      <c r="O38">
        <v>11.6836</v>
      </c>
      <c r="P38">
        <v>11.82206</v>
      </c>
      <c r="Q38">
        <v>12.091379999999999</v>
      </c>
      <c r="R38">
        <v>12.11721</v>
      </c>
      <c r="S38">
        <v>12.07931</v>
      </c>
      <c r="T38">
        <v>11.719620000000001</v>
      </c>
      <c r="U38">
        <v>12.51371</v>
      </c>
      <c r="V38">
        <v>12.18482</v>
      </c>
    </row>
    <row r="39" spans="1:22">
      <c r="A39" s="78"/>
      <c r="B39" t="str">
        <f t="shared" si="1"/>
        <v>DK-UTVG</v>
      </c>
      <c r="C39" t="str">
        <f>IF(VLOOKUP(F39,aux!B:C,2,0)="PT","",VLOOKUP(F39,aux!B:C,2,0))</f>
        <v>DK</v>
      </c>
      <c r="D39" t="str">
        <f t="shared" si="3"/>
        <v>UTVG</v>
      </c>
      <c r="F39" t="s">
        <v>124</v>
      </c>
      <c r="G39">
        <v>13.75615</v>
      </c>
      <c r="H39">
        <v>13.736090000000001</v>
      </c>
      <c r="I39">
        <v>13.65551</v>
      </c>
      <c r="J39">
        <v>13.76132</v>
      </c>
      <c r="K39">
        <v>14.116350000000001</v>
      </c>
      <c r="L39">
        <v>14.307399999999999</v>
      </c>
      <c r="M39">
        <v>15.453419999999999</v>
      </c>
      <c r="N39">
        <v>15.961970000000001</v>
      </c>
      <c r="O39">
        <v>15.826840000000001</v>
      </c>
      <c r="P39">
        <v>16.051449999999999</v>
      </c>
      <c r="Q39">
        <v>15.91924</v>
      </c>
      <c r="R39">
        <v>16.202179999999998</v>
      </c>
      <c r="S39">
        <v>16.32884</v>
      </c>
      <c r="T39">
        <v>16.272349999999999</v>
      </c>
      <c r="U39">
        <v>16.368690000000001</v>
      </c>
      <c r="V39">
        <v>16.359120000000001</v>
      </c>
    </row>
    <row r="40" spans="1:22">
      <c r="A40" s="78"/>
      <c r="B40" t="str">
        <f t="shared" si="1"/>
        <v>DE-UTVG</v>
      </c>
      <c r="C40" t="str">
        <f>IF(VLOOKUP(F40,aux!B:C,2,0)="PT","",VLOOKUP(F40,aux!B:C,2,0))</f>
        <v>DE</v>
      </c>
      <c r="D40" t="str">
        <f t="shared" si="3"/>
        <v>UTVG</v>
      </c>
      <c r="F40" t="s">
        <v>125</v>
      </c>
      <c r="G40">
        <v>10.150930000000001</v>
      </c>
      <c r="H40">
        <v>10.24658</v>
      </c>
      <c r="I40">
        <v>10.29397</v>
      </c>
      <c r="J40">
        <v>10.251379999999999</v>
      </c>
      <c r="K40">
        <v>10.16067</v>
      </c>
      <c r="L40">
        <v>10.8866</v>
      </c>
      <c r="M40">
        <v>11.1525</v>
      </c>
      <c r="N40">
        <v>10.759320000000001</v>
      </c>
      <c r="O40">
        <v>11.14936</v>
      </c>
      <c r="P40">
        <v>11.106479999999999</v>
      </c>
      <c r="Q40">
        <v>11.15409</v>
      </c>
      <c r="R40">
        <v>11.24058</v>
      </c>
      <c r="S40">
        <v>11.331860000000001</v>
      </c>
      <c r="T40">
        <v>11.318020000000001</v>
      </c>
      <c r="U40">
        <v>11.37172</v>
      </c>
      <c r="V40">
        <v>11.27515</v>
      </c>
    </row>
    <row r="41" spans="1:22">
      <c r="A41" s="78"/>
      <c r="B41" t="str">
        <f t="shared" si="1"/>
        <v>EE-UTVG</v>
      </c>
      <c r="C41" t="str">
        <f>IF(VLOOKUP(F41,aux!B:C,2,0)="PT","",VLOOKUP(F41,aux!B:C,2,0))</f>
        <v>EE</v>
      </c>
      <c r="D41" t="str">
        <f t="shared" si="3"/>
        <v>UTVG</v>
      </c>
      <c r="F41" t="s">
        <v>126</v>
      </c>
      <c r="G41">
        <v>14.413019999999999</v>
      </c>
      <c r="H41">
        <v>14.636150000000001</v>
      </c>
      <c r="I41">
        <v>14.03961</v>
      </c>
      <c r="J41">
        <v>13.92577</v>
      </c>
      <c r="K41">
        <v>13.478070000000001</v>
      </c>
      <c r="L41">
        <v>13.380660000000001</v>
      </c>
      <c r="M41">
        <v>13.622730000000001</v>
      </c>
      <c r="N41">
        <v>13.429270000000001</v>
      </c>
      <c r="O41">
        <v>14.146850000000001</v>
      </c>
      <c r="P41">
        <v>13.804510000000001</v>
      </c>
      <c r="Q41">
        <v>14.124790000000001</v>
      </c>
      <c r="R41">
        <v>14.659090000000001</v>
      </c>
      <c r="S41">
        <v>14.247859999999999</v>
      </c>
      <c r="T41">
        <v>13.78453</v>
      </c>
      <c r="U41">
        <v>13.51338</v>
      </c>
      <c r="V41">
        <v>14.03307</v>
      </c>
    </row>
    <row r="42" spans="1:22">
      <c r="A42" s="78"/>
      <c r="B42" t="str">
        <f t="shared" si="1"/>
        <v>IE-UTVG</v>
      </c>
      <c r="C42" t="str">
        <f>IF(VLOOKUP(F42,aux!B:C,2,0)="PT","",VLOOKUP(F42,aux!B:C,2,0))</f>
        <v>IE</v>
      </c>
      <c r="D42" t="str">
        <f t="shared" si="3"/>
        <v>UTVG</v>
      </c>
      <c r="F42" t="s">
        <v>127</v>
      </c>
      <c r="G42">
        <v>5.9135799999999996</v>
      </c>
      <c r="H42">
        <v>5.9947299999999997</v>
      </c>
      <c r="I42">
        <v>5.8811299999999997</v>
      </c>
      <c r="J42">
        <v>6.3536700000000002</v>
      </c>
      <c r="K42">
        <v>6.3405500000000004</v>
      </c>
      <c r="L42">
        <v>6.0705900000000002</v>
      </c>
      <c r="M42">
        <v>6.5659799999999997</v>
      </c>
      <c r="N42">
        <v>6.2197300000000002</v>
      </c>
      <c r="O42">
        <v>7.5695699999999997</v>
      </c>
      <c r="P42">
        <v>7.6736599999999999</v>
      </c>
      <c r="Q42">
        <v>7.9935200000000002</v>
      </c>
      <c r="R42">
        <v>8.5059400000000007</v>
      </c>
      <c r="S42">
        <v>8.2586200000000005</v>
      </c>
      <c r="T42">
        <v>10.59863</v>
      </c>
      <c r="U42">
        <v>10.557729999999999</v>
      </c>
      <c r="V42">
        <v>10.39673</v>
      </c>
    </row>
    <row r="43" spans="1:22">
      <c r="A43" s="78"/>
      <c r="B43" t="str">
        <f t="shared" si="1"/>
        <v>EL-UTVG</v>
      </c>
      <c r="C43" t="str">
        <f>IF(VLOOKUP(F43,aux!B:C,2,0)="PT","",VLOOKUP(F43,aux!B:C,2,0))</f>
        <v>EL</v>
      </c>
      <c r="D43" t="str">
        <f t="shared" si="3"/>
        <v>UTVG</v>
      </c>
      <c r="F43" t="s">
        <v>64</v>
      </c>
      <c r="G43">
        <v>16.6295</v>
      </c>
      <c r="H43">
        <v>17.262499999999999</v>
      </c>
      <c r="I43">
        <v>17.161390000000001</v>
      </c>
      <c r="J43">
        <v>16.978829999999999</v>
      </c>
      <c r="K43">
        <v>17.103870000000001</v>
      </c>
      <c r="L43">
        <v>19.086130000000001</v>
      </c>
      <c r="M43">
        <v>17.01643</v>
      </c>
      <c r="N43">
        <v>16.57639</v>
      </c>
      <c r="O43">
        <v>17.426169999999999</v>
      </c>
      <c r="P43">
        <v>17.667899999999999</v>
      </c>
      <c r="Q43">
        <v>17.60135</v>
      </c>
      <c r="R43">
        <v>17.712420000000002</v>
      </c>
      <c r="S43">
        <v>16.615259999999999</v>
      </c>
      <c r="T43">
        <v>16.31607</v>
      </c>
      <c r="U43">
        <v>14.942690000000001</v>
      </c>
      <c r="V43">
        <v>14.6332</v>
      </c>
    </row>
    <row r="44" spans="1:22">
      <c r="A44" s="78"/>
      <c r="B44" t="str">
        <f t="shared" si="1"/>
        <v>ES-UTVG</v>
      </c>
      <c r="C44" t="str">
        <f>IF(VLOOKUP(F44,aux!B:C,2,0)="PT","",VLOOKUP(F44,aux!B:C,2,0))</f>
        <v>ES</v>
      </c>
      <c r="D44" t="str">
        <f t="shared" si="3"/>
        <v>UTVG</v>
      </c>
      <c r="F44" t="s">
        <v>128</v>
      </c>
      <c r="G44">
        <v>11.29349</v>
      </c>
      <c r="H44">
        <v>11.184139999999999</v>
      </c>
      <c r="I44">
        <v>11.34782</v>
      </c>
      <c r="J44">
        <v>11.09789</v>
      </c>
      <c r="K44">
        <v>11.074199999999999</v>
      </c>
      <c r="L44">
        <v>11.66025</v>
      </c>
      <c r="M44">
        <v>11.89446</v>
      </c>
      <c r="N44">
        <v>11.225149999999999</v>
      </c>
      <c r="O44">
        <v>11.410769999999999</v>
      </c>
      <c r="P44">
        <v>11.646190000000001</v>
      </c>
      <c r="Q44">
        <v>11.543950000000001</v>
      </c>
      <c r="R44">
        <v>11.47068</v>
      </c>
      <c r="S44">
        <v>11.622450000000001</v>
      </c>
      <c r="T44">
        <v>11.392760000000001</v>
      </c>
      <c r="U44">
        <v>10.992419999999999</v>
      </c>
      <c r="V44">
        <v>10.16676</v>
      </c>
    </row>
    <row r="45" spans="1:22">
      <c r="A45" s="78"/>
      <c r="B45" t="str">
        <f t="shared" si="1"/>
        <v>FR-UTVG</v>
      </c>
      <c r="C45" t="str">
        <f>IF(VLOOKUP(F45,aux!B:C,2,0)="PT","",VLOOKUP(F45,aux!B:C,2,0))</f>
        <v>FR</v>
      </c>
      <c r="D45" t="str">
        <f t="shared" si="3"/>
        <v>UTVG</v>
      </c>
      <c r="F45" t="s">
        <v>129</v>
      </c>
      <c r="G45">
        <v>15.77089</v>
      </c>
      <c r="H45">
        <v>15.870290000000001</v>
      </c>
      <c r="I45">
        <v>15.70731</v>
      </c>
      <c r="J45">
        <v>15.539910000000001</v>
      </c>
      <c r="K45">
        <v>15.77045</v>
      </c>
      <c r="L45">
        <v>16.65089</v>
      </c>
      <c r="M45">
        <v>16.602029999999999</v>
      </c>
      <c r="N45">
        <v>16.835999999999999</v>
      </c>
      <c r="O45">
        <v>16.816870000000002</v>
      </c>
      <c r="P45">
        <v>16.5383</v>
      </c>
      <c r="Q45">
        <v>16.345469999999999</v>
      </c>
      <c r="R45">
        <v>16.051839999999999</v>
      </c>
      <c r="S45">
        <v>15.887919999999999</v>
      </c>
      <c r="T45">
        <v>15.739179999999999</v>
      </c>
      <c r="U45">
        <v>15.59463</v>
      </c>
      <c r="V45">
        <v>15.38405</v>
      </c>
    </row>
    <row r="46" spans="1:22">
      <c r="A46" s="78"/>
      <c r="B46" t="str">
        <f t="shared" si="1"/>
        <v>IT-UTVG</v>
      </c>
      <c r="C46" t="str">
        <f>IF(VLOOKUP(F46,aux!B:C,2,0)="PT","",VLOOKUP(F46,aux!B:C,2,0))</f>
        <v>IT</v>
      </c>
      <c r="D46" t="str">
        <f t="shared" si="3"/>
        <v>UTVG</v>
      </c>
      <c r="F46" t="s">
        <v>130</v>
      </c>
      <c r="G46">
        <v>14.171239999999999</v>
      </c>
      <c r="H46">
        <v>14.083729999999999</v>
      </c>
      <c r="I46">
        <v>14.060409999999999</v>
      </c>
      <c r="J46">
        <v>14.059749999999999</v>
      </c>
      <c r="K46">
        <v>13.60032</v>
      </c>
      <c r="L46">
        <v>14.0059</v>
      </c>
      <c r="M46">
        <v>14.22518</v>
      </c>
      <c r="N46">
        <v>13.843019999999999</v>
      </c>
      <c r="O46">
        <v>14.49436</v>
      </c>
      <c r="P46">
        <v>14.41203</v>
      </c>
      <c r="Q46">
        <v>14.37787</v>
      </c>
      <c r="R46">
        <v>14.37933</v>
      </c>
      <c r="S46">
        <v>15.04782</v>
      </c>
      <c r="T46">
        <v>15.422549999999999</v>
      </c>
      <c r="U46">
        <v>14.942449999999999</v>
      </c>
      <c r="V46">
        <v>15.1751</v>
      </c>
    </row>
    <row r="47" spans="1:22">
      <c r="A47" s="78"/>
      <c r="B47" t="str">
        <f t="shared" si="1"/>
        <v>CY-UTVG</v>
      </c>
      <c r="C47" t="str">
        <f>IF(VLOOKUP(F47,aux!B:C,2,0)="PT","",VLOOKUP(F47,aux!B:C,2,0))</f>
        <v>CY</v>
      </c>
      <c r="D47" t="str">
        <f t="shared" si="3"/>
        <v>UTVG</v>
      </c>
      <c r="F47" t="s">
        <v>131</v>
      </c>
      <c r="G47">
        <v>13.00487</v>
      </c>
      <c r="H47">
        <v>12.783670000000001</v>
      </c>
      <c r="I47">
        <v>13.005319999999999</v>
      </c>
      <c r="J47">
        <v>13.46787</v>
      </c>
      <c r="K47">
        <v>13.7334</v>
      </c>
      <c r="L47">
        <v>13.68408</v>
      </c>
      <c r="M47">
        <v>13.444369999999999</v>
      </c>
      <c r="N47">
        <v>13.173539999999999</v>
      </c>
      <c r="O47">
        <v>14.5281</v>
      </c>
      <c r="P47">
        <v>15.03454</v>
      </c>
      <c r="Q47">
        <v>14.96669</v>
      </c>
      <c r="R47">
        <v>14.87655</v>
      </c>
      <c r="S47">
        <v>15.02384</v>
      </c>
      <c r="T47">
        <v>15.174340000000001</v>
      </c>
      <c r="U47">
        <v>14.00915</v>
      </c>
      <c r="V47">
        <v>14.147970000000001</v>
      </c>
    </row>
    <row r="48" spans="1:22">
      <c r="A48" s="78"/>
      <c r="B48" t="str">
        <f t="shared" si="1"/>
        <v>LT-UTVG</v>
      </c>
      <c r="C48" t="str">
        <f>IF(VLOOKUP(F48,aux!B:C,2,0)="PT","",VLOOKUP(F48,aux!B:C,2,0))</f>
        <v>LT</v>
      </c>
      <c r="D48" t="str">
        <f t="shared" si="3"/>
        <v>UTVG</v>
      </c>
      <c r="F48" t="s">
        <v>133</v>
      </c>
      <c r="G48">
        <v>11.957090000000001</v>
      </c>
      <c r="H48">
        <v>11.95862</v>
      </c>
      <c r="I48">
        <v>11.88172</v>
      </c>
      <c r="J48">
        <v>11.588150000000001</v>
      </c>
      <c r="K48">
        <v>11.226369999999999</v>
      </c>
      <c r="L48">
        <v>11.74742</v>
      </c>
      <c r="M48">
        <v>12.027699999999999</v>
      </c>
      <c r="N48">
        <v>11.90002</v>
      </c>
      <c r="O48">
        <v>11.64255</v>
      </c>
      <c r="P48">
        <v>11.49358</v>
      </c>
      <c r="Q48">
        <v>11.69143</v>
      </c>
      <c r="R48">
        <v>11.81766</v>
      </c>
      <c r="S48">
        <v>11.70865</v>
      </c>
      <c r="T48">
        <v>11.327070000000001</v>
      </c>
      <c r="U48">
        <v>11.12088</v>
      </c>
      <c r="V48">
        <v>11.278729999999999</v>
      </c>
    </row>
    <row r="49" spans="1:22">
      <c r="A49" s="78"/>
      <c r="B49" t="str">
        <f t="shared" si="1"/>
        <v>LU-UTVG</v>
      </c>
      <c r="C49" t="str">
        <f>IF(VLOOKUP(F49,aux!B:C,2,0)="PT","",VLOOKUP(F49,aux!B:C,2,0))</f>
        <v>LU</v>
      </c>
      <c r="D49" t="str">
        <f t="shared" si="3"/>
        <v>UTVG</v>
      </c>
      <c r="F49" t="s">
        <v>134</v>
      </c>
      <c r="G49">
        <v>11.60994</v>
      </c>
      <c r="H49">
        <v>11.6206</v>
      </c>
      <c r="I49">
        <v>11.58436</v>
      </c>
      <c r="J49">
        <v>11.34529</v>
      </c>
      <c r="K49">
        <v>11.067460000000001</v>
      </c>
      <c r="L49">
        <v>11.78908</v>
      </c>
      <c r="M49">
        <v>11.783899999999999</v>
      </c>
      <c r="N49">
        <v>11.33427</v>
      </c>
      <c r="O49">
        <v>11.76667</v>
      </c>
      <c r="P49">
        <v>11.697190000000001</v>
      </c>
      <c r="Q49">
        <v>11.14354</v>
      </c>
      <c r="R49">
        <v>10.759359999999999</v>
      </c>
      <c r="S49">
        <v>10.65544</v>
      </c>
      <c r="T49">
        <v>12.6623</v>
      </c>
      <c r="U49">
        <v>12.2316</v>
      </c>
      <c r="V49">
        <v>12.237909999999999</v>
      </c>
    </row>
    <row r="50" spans="1:22">
      <c r="A50" s="78"/>
      <c r="B50" t="str">
        <f t="shared" si="1"/>
        <v>HU-UTVG</v>
      </c>
      <c r="C50" t="str">
        <f>IF(VLOOKUP(F50,aux!B:C,2,0)="PT","",VLOOKUP(F50,aux!B:C,2,0))</f>
        <v>HU</v>
      </c>
      <c r="D50" t="str">
        <f t="shared" si="3"/>
        <v>UTVG</v>
      </c>
      <c r="F50" t="s">
        <v>135</v>
      </c>
      <c r="G50">
        <v>16.46632</v>
      </c>
      <c r="H50">
        <v>17.27047</v>
      </c>
      <c r="I50">
        <v>17.155010000000001</v>
      </c>
      <c r="J50">
        <v>17.138020000000001</v>
      </c>
      <c r="K50">
        <v>17.49578</v>
      </c>
      <c r="L50">
        <v>18.15316</v>
      </c>
      <c r="M50">
        <v>17.44398</v>
      </c>
      <c r="N50">
        <v>17.873840000000001</v>
      </c>
      <c r="O50">
        <v>17.786249999999999</v>
      </c>
      <c r="P50">
        <v>17.976510000000001</v>
      </c>
      <c r="Q50">
        <v>17.823530000000002</v>
      </c>
      <c r="R50">
        <v>17.976690000000001</v>
      </c>
      <c r="S50">
        <v>18.603169999999999</v>
      </c>
      <c r="T50">
        <v>18.424060000000001</v>
      </c>
      <c r="U50">
        <v>18.551850000000002</v>
      </c>
      <c r="V50">
        <v>18.555610000000001</v>
      </c>
    </row>
    <row r="51" spans="1:22">
      <c r="A51" s="78"/>
      <c r="B51" t="str">
        <f t="shared" si="1"/>
        <v>MT-UTVG</v>
      </c>
      <c r="C51" t="str">
        <f>IF(VLOOKUP(F51,aux!B:C,2,0)="PT","",VLOOKUP(F51,aux!B:C,2,0))</f>
        <v>MT</v>
      </c>
      <c r="D51" t="str">
        <f t="shared" si="3"/>
        <v>UTVG</v>
      </c>
      <c r="F51" t="s">
        <v>21</v>
      </c>
      <c r="G51">
        <v>9.4594199999999997</v>
      </c>
      <c r="H51">
        <v>9.4543900000000001</v>
      </c>
      <c r="I51">
        <v>9.6394199999999994</v>
      </c>
      <c r="J51">
        <v>9.1460600000000003</v>
      </c>
      <c r="K51">
        <v>9.2665299999999995</v>
      </c>
      <c r="L51">
        <v>9.8867100000000008</v>
      </c>
      <c r="M51">
        <v>9.4007100000000001</v>
      </c>
      <c r="N51">
        <v>9.6996500000000001</v>
      </c>
      <c r="O51">
        <v>11.06127</v>
      </c>
      <c r="P51">
        <v>11.47268</v>
      </c>
      <c r="Q51">
        <v>11.18323</v>
      </c>
      <c r="R51">
        <v>11.61046</v>
      </c>
      <c r="S51">
        <v>11.51505</v>
      </c>
      <c r="T51">
        <v>12.38537</v>
      </c>
      <c r="U51">
        <v>12.15222</v>
      </c>
      <c r="V51">
        <v>12.579789999999999</v>
      </c>
    </row>
    <row r="52" spans="1:22">
      <c r="A52" s="78"/>
      <c r="B52" t="str">
        <f t="shared" si="1"/>
        <v>NL-UTVG</v>
      </c>
      <c r="C52" t="str">
        <f>IF(VLOOKUP(F52,aux!B:C,2,0)="PT","",VLOOKUP(F52,aux!B:C,2,0))</f>
        <v>NL</v>
      </c>
      <c r="D52" t="str">
        <f t="shared" si="3"/>
        <v>UTVG</v>
      </c>
      <c r="F52" t="s">
        <v>136</v>
      </c>
      <c r="G52">
        <v>11.475949999999999</v>
      </c>
      <c r="H52">
        <v>11.268840000000001</v>
      </c>
      <c r="I52">
        <v>11.12163</v>
      </c>
      <c r="J52">
        <v>11.28017</v>
      </c>
      <c r="K52">
        <v>11.32047</v>
      </c>
      <c r="L52">
        <v>11.47119</v>
      </c>
      <c r="M52">
        <v>12.36824</v>
      </c>
      <c r="N52">
        <v>12.47368</v>
      </c>
      <c r="O52">
        <v>12.03844</v>
      </c>
      <c r="P52">
        <v>11.83135</v>
      </c>
      <c r="Q52">
        <v>11.69711</v>
      </c>
      <c r="R52">
        <v>11.708679999999999</v>
      </c>
      <c r="S52">
        <v>11.29016</v>
      </c>
      <c r="T52">
        <v>11.5352</v>
      </c>
      <c r="U52">
        <v>11.164770000000001</v>
      </c>
      <c r="V52">
        <v>10.83098</v>
      </c>
    </row>
    <row r="53" spans="1:22">
      <c r="A53" s="78"/>
      <c r="B53" t="str">
        <f t="shared" si="1"/>
        <v>PL-UTVG</v>
      </c>
      <c r="C53" t="str">
        <f>IF(VLOOKUP(F53,aux!B:C,2,0)="PT","",VLOOKUP(F53,aux!B:C,2,0))</f>
        <v>PL</v>
      </c>
      <c r="D53" t="str">
        <f t="shared" si="3"/>
        <v>UTVG</v>
      </c>
      <c r="F53" t="s">
        <v>138</v>
      </c>
      <c r="G53">
        <v>14.491910000000001</v>
      </c>
      <c r="H53">
        <v>14.209949999999999</v>
      </c>
      <c r="I53">
        <v>14.15948</v>
      </c>
      <c r="J53">
        <v>14.37928</v>
      </c>
      <c r="K53">
        <v>14.131779999999999</v>
      </c>
      <c r="L53">
        <v>13.56467</v>
      </c>
      <c r="M53">
        <v>15.008649999999999</v>
      </c>
      <c r="N53">
        <v>13.80303</v>
      </c>
      <c r="O53">
        <v>13.66714</v>
      </c>
      <c r="P53">
        <v>13.87571</v>
      </c>
      <c r="Q53">
        <v>13.732570000000001</v>
      </c>
      <c r="R53">
        <v>13.371079999999999</v>
      </c>
      <c r="S53">
        <v>12.86375</v>
      </c>
      <c r="T53">
        <v>12.95105</v>
      </c>
      <c r="U53">
        <v>12.93877</v>
      </c>
      <c r="V53">
        <v>13.04509</v>
      </c>
    </row>
    <row r="54" spans="1:22">
      <c r="A54" s="78"/>
      <c r="B54" t="str">
        <f t="shared" si="1"/>
        <v>SK-UTVG</v>
      </c>
      <c r="C54" t="str">
        <f>IF(VLOOKUP(F54,aux!B:C,2,0)="PT","",VLOOKUP(F54,aux!B:C,2,0))</f>
        <v>SK</v>
      </c>
      <c r="D54" t="str">
        <f t="shared" si="3"/>
        <v>UTVG</v>
      </c>
      <c r="F54" t="s">
        <v>141</v>
      </c>
      <c r="G54">
        <v>11.725669999999999</v>
      </c>
      <c r="H54">
        <v>12.143599999999999</v>
      </c>
      <c r="I54">
        <v>12.040940000000001</v>
      </c>
      <c r="J54">
        <v>11.63312</v>
      </c>
      <c r="K54">
        <v>12.02425</v>
      </c>
      <c r="L54">
        <v>12.023400000000001</v>
      </c>
      <c r="M54">
        <v>11.83268</v>
      </c>
      <c r="N54">
        <v>11.93038</v>
      </c>
      <c r="O54">
        <v>12.039239999999999</v>
      </c>
      <c r="P54">
        <v>11.734920000000001</v>
      </c>
      <c r="Q54">
        <v>11.806089999999999</v>
      </c>
      <c r="R54">
        <v>11.372730000000001</v>
      </c>
      <c r="S54">
        <v>11.482989999999999</v>
      </c>
      <c r="T54">
        <v>11.42259</v>
      </c>
      <c r="U54">
        <v>11.18449</v>
      </c>
      <c r="V54">
        <v>10.56321</v>
      </c>
    </row>
    <row r="55" spans="1:22">
      <c r="A55" s="78"/>
      <c r="B55" t="str">
        <f t="shared" si="1"/>
        <v>FI-UTVG</v>
      </c>
      <c r="C55" t="str">
        <f>IF(VLOOKUP(F55,aux!B:C,2,0)="PT","",VLOOKUP(F55,aux!B:C,2,0))</f>
        <v>FI</v>
      </c>
      <c r="D55" t="str">
        <f t="shared" si="3"/>
        <v>UTVG</v>
      </c>
      <c r="F55" t="s">
        <v>142</v>
      </c>
      <c r="G55">
        <v>14.14002</v>
      </c>
      <c r="H55">
        <v>14.27516</v>
      </c>
      <c r="I55">
        <v>14.07349</v>
      </c>
      <c r="J55">
        <v>13.949630000000001</v>
      </c>
      <c r="K55">
        <v>13.76239</v>
      </c>
      <c r="L55">
        <v>14.43854</v>
      </c>
      <c r="M55">
        <v>14.73244</v>
      </c>
      <c r="N55">
        <v>14.83203</v>
      </c>
      <c r="O55">
        <v>14.885249999999999</v>
      </c>
      <c r="P55">
        <v>15.020810000000001</v>
      </c>
      <c r="Q55">
        <v>14.836270000000001</v>
      </c>
      <c r="R55">
        <v>15.18378</v>
      </c>
      <c r="S55">
        <v>14.878299999999999</v>
      </c>
      <c r="T55">
        <v>15.092180000000001</v>
      </c>
      <c r="U55">
        <v>15.07098</v>
      </c>
      <c r="V55">
        <v>14.674759999999999</v>
      </c>
    </row>
    <row r="56" spans="1:22">
      <c r="A56" s="78"/>
      <c r="B56" t="str">
        <f t="shared" si="1"/>
        <v>SE-UTVG</v>
      </c>
      <c r="C56" t="str">
        <f>IF(VLOOKUP(F56,aux!B:C,2,0)="PT","",VLOOKUP(F56,aux!B:C,2,0))</f>
        <v>SE</v>
      </c>
      <c r="D56" t="str">
        <f t="shared" si="3"/>
        <v>UTVG</v>
      </c>
      <c r="F56" t="s">
        <v>143</v>
      </c>
      <c r="G56">
        <v>20.900670000000002</v>
      </c>
      <c r="H56">
        <v>20.659600000000001</v>
      </c>
      <c r="I56">
        <v>20.8979</v>
      </c>
      <c r="J56">
        <v>20.907309999999999</v>
      </c>
      <c r="K56">
        <v>21.527380000000001</v>
      </c>
      <c r="L56">
        <v>21.91864</v>
      </c>
      <c r="M56">
        <v>21.642869999999998</v>
      </c>
      <c r="N56">
        <v>21.543849999999999</v>
      </c>
      <c r="O56">
        <v>21.993310000000001</v>
      </c>
      <c r="P56">
        <v>22.52356</v>
      </c>
      <c r="Q56">
        <v>22.508880000000001</v>
      </c>
      <c r="R56">
        <v>22.480830000000001</v>
      </c>
      <c r="S56">
        <v>21.627859999999998</v>
      </c>
      <c r="T56">
        <v>21.694230000000001</v>
      </c>
      <c r="U56">
        <v>21.947679999999998</v>
      </c>
      <c r="V56">
        <v>21.962980000000002</v>
      </c>
    </row>
    <row r="57" spans="1:22">
      <c r="A57" s="78"/>
      <c r="B57" t="str">
        <f t="shared" si="1"/>
        <v>HR-UTVG</v>
      </c>
      <c r="C57" t="str">
        <f>IF(VLOOKUP(F57,aux!B:C,2,0)="PT","",VLOOKUP(F57,aux!B:C,2,0))</f>
        <v>HR</v>
      </c>
      <c r="D57" t="str">
        <f t="shared" si="3"/>
        <v>UTVG</v>
      </c>
      <c r="F57" t="s">
        <v>147</v>
      </c>
      <c r="G57">
        <v>19.42642</v>
      </c>
      <c r="H57">
        <v>19.347750000000001</v>
      </c>
      <c r="I57">
        <v>19.16319</v>
      </c>
      <c r="J57">
        <v>19.180669999999999</v>
      </c>
      <c r="K57">
        <v>18.996970000000001</v>
      </c>
      <c r="L57">
        <v>19.18402</v>
      </c>
      <c r="M57">
        <v>19.55827</v>
      </c>
      <c r="N57">
        <v>19.202660000000002</v>
      </c>
      <c r="O57">
        <v>20.351320000000001</v>
      </c>
      <c r="P57">
        <v>20.20675</v>
      </c>
      <c r="Q57">
        <v>19.763739999999999</v>
      </c>
      <c r="R57">
        <v>19.574729999999999</v>
      </c>
      <c r="S57">
        <v>19.412320000000001</v>
      </c>
      <c r="T57">
        <v>18.71941</v>
      </c>
      <c r="U57">
        <v>18.764340000000001</v>
      </c>
      <c r="V57">
        <v>18.35304</v>
      </c>
    </row>
    <row r="58" spans="1:22">
      <c r="A58" s="78"/>
      <c r="B58" t="str">
        <f t="shared" si="1"/>
        <v>LV-UTVG</v>
      </c>
      <c r="C58" t="str">
        <f>IF(VLOOKUP(F58,aux!B:C,2,0)="PT","",VLOOKUP(F58,aux!B:C,2,0))</f>
        <v>LV</v>
      </c>
      <c r="D58" t="str">
        <f t="shared" si="3"/>
        <v>UTVG</v>
      </c>
      <c r="F58" t="s">
        <v>132</v>
      </c>
      <c r="G58">
        <v>14.59661</v>
      </c>
      <c r="H58">
        <v>14.4999</v>
      </c>
      <c r="I58">
        <v>14.192360000000001</v>
      </c>
      <c r="J58">
        <v>14.39123</v>
      </c>
      <c r="K58">
        <v>14.095610000000001</v>
      </c>
      <c r="L58">
        <v>14.85932</v>
      </c>
      <c r="M58">
        <v>14.366350000000001</v>
      </c>
      <c r="N58">
        <v>14.66445</v>
      </c>
      <c r="O58">
        <v>14.842219999999999</v>
      </c>
      <c r="P58">
        <v>14.99962</v>
      </c>
      <c r="Q58">
        <v>14.671559999999999</v>
      </c>
      <c r="R58">
        <v>14.763920000000001</v>
      </c>
      <c r="S58">
        <v>14.152979999999999</v>
      </c>
      <c r="T58">
        <v>14.02707</v>
      </c>
      <c r="U58">
        <v>13.62627</v>
      </c>
      <c r="V58">
        <v>13.22691</v>
      </c>
    </row>
    <row r="59" spans="1:22">
      <c r="A59" s="78"/>
      <c r="B59" t="str">
        <f t="shared" si="1"/>
        <v>RO-UTVG</v>
      </c>
      <c r="C59" t="str">
        <f>IF(VLOOKUP(F59,aux!B:C,2,0)="PT","",VLOOKUP(F59,aux!B:C,2,0))</f>
        <v>RO</v>
      </c>
      <c r="D59" t="str">
        <f t="shared" si="3"/>
        <v>UTVG</v>
      </c>
      <c r="F59" t="s">
        <v>139</v>
      </c>
      <c r="G59">
        <v>11.862450000000001</v>
      </c>
      <c r="H59">
        <v>11.90766</v>
      </c>
      <c r="I59">
        <v>11.18759</v>
      </c>
      <c r="J59">
        <v>10.98071</v>
      </c>
      <c r="K59">
        <v>11.04706</v>
      </c>
      <c r="L59">
        <v>11.01276</v>
      </c>
      <c r="M59">
        <v>10.69154</v>
      </c>
      <c r="N59">
        <v>10.33708</v>
      </c>
      <c r="O59">
        <v>10.52563</v>
      </c>
      <c r="P59">
        <v>10.411849999999999</v>
      </c>
      <c r="Q59">
        <v>10.37494</v>
      </c>
      <c r="R59">
        <v>11.51929</v>
      </c>
      <c r="S59">
        <v>13.279809999999999</v>
      </c>
      <c r="T59">
        <v>12.7372</v>
      </c>
      <c r="U59">
        <v>12.81307</v>
      </c>
      <c r="V59">
        <v>12.55669</v>
      </c>
    </row>
    <row r="60" spans="1:22">
      <c r="A60" s="78"/>
      <c r="B60" t="str">
        <f t="shared" si="1"/>
        <v>AT-UTVG</v>
      </c>
      <c r="C60" t="str">
        <f>IF(VLOOKUP(F60,aux!B:C,2,0)="PT","",VLOOKUP(F60,aux!B:C,2,0))</f>
        <v>AT</v>
      </c>
      <c r="D60" t="str">
        <f t="shared" si="3"/>
        <v>UTVG</v>
      </c>
      <c r="F60" t="s">
        <v>137</v>
      </c>
      <c r="G60">
        <v>13.965630000000001</v>
      </c>
      <c r="H60">
        <v>14.03478</v>
      </c>
      <c r="I60">
        <v>14.018459999999999</v>
      </c>
      <c r="J60">
        <v>13.65057</v>
      </c>
      <c r="K60">
        <v>13.69886</v>
      </c>
      <c r="L60">
        <v>13.70546</v>
      </c>
      <c r="M60">
        <v>14.084250000000001</v>
      </c>
      <c r="N60">
        <v>13.77614</v>
      </c>
      <c r="O60">
        <v>14.08339</v>
      </c>
      <c r="P60">
        <v>14.10318</v>
      </c>
      <c r="Q60">
        <v>14.394</v>
      </c>
      <c r="R60">
        <v>14.628489999999999</v>
      </c>
      <c r="S60">
        <v>14.62759</v>
      </c>
      <c r="T60">
        <v>14.66741</v>
      </c>
      <c r="U60">
        <v>14.7599</v>
      </c>
      <c r="V60">
        <v>14.760490000000001</v>
      </c>
    </row>
    <row r="61" spans="1:22">
      <c r="A61" s="78"/>
      <c r="B61" t="str">
        <f t="shared" si="1"/>
        <v>BE-UTVG</v>
      </c>
      <c r="C61" t="str">
        <f>IF(VLOOKUP(F61,aux!B:C,2,0)="PT","",VLOOKUP(F61,aux!B:C,2,0))</f>
        <v>BE</v>
      </c>
      <c r="D61" t="str">
        <f t="shared" si="3"/>
        <v>UTVG</v>
      </c>
      <c r="F61" t="s">
        <v>121</v>
      </c>
      <c r="G61">
        <v>11.778130000000001</v>
      </c>
      <c r="H61">
        <v>11.80284</v>
      </c>
      <c r="I61">
        <v>11.76276</v>
      </c>
      <c r="J61">
        <v>11.815910000000001</v>
      </c>
      <c r="K61">
        <v>12.09994</v>
      </c>
      <c r="L61">
        <v>12.3314</v>
      </c>
      <c r="M61">
        <v>13.21679</v>
      </c>
      <c r="N61">
        <v>12.79284</v>
      </c>
      <c r="O61">
        <v>13.2766</v>
      </c>
      <c r="P61">
        <v>13.410270000000001</v>
      </c>
      <c r="Q61">
        <v>13.43127</v>
      </c>
      <c r="R61">
        <v>13.48738</v>
      </c>
      <c r="S61">
        <v>13.263070000000001</v>
      </c>
      <c r="T61">
        <v>13.38414</v>
      </c>
      <c r="U61">
        <v>13.54936</v>
      </c>
      <c r="V61">
        <v>13.565390000000001</v>
      </c>
    </row>
    <row r="62" spans="1:22">
      <c r="A62" s="78"/>
      <c r="B62" t="str">
        <f t="shared" si="1"/>
        <v>-UTVG</v>
      </c>
      <c r="C62" t="str">
        <f>IF(VLOOKUP(F62,aux!B:C,2,0)="PT","",VLOOKUP(F62,aux!B:C,2,0))</f>
        <v/>
      </c>
      <c r="D62" t="str">
        <f t="shared" si="3"/>
        <v>UTVG</v>
      </c>
      <c r="F62" t="s">
        <v>7</v>
      </c>
      <c r="G62">
        <v>14.450939999999999</v>
      </c>
      <c r="H62">
        <v>14.46611</v>
      </c>
      <c r="I62">
        <v>14.51066</v>
      </c>
      <c r="J62">
        <v>14.34398</v>
      </c>
      <c r="K62">
        <v>14.323919999999999</v>
      </c>
      <c r="L62">
        <v>14.96669</v>
      </c>
      <c r="M62">
        <v>14.99563</v>
      </c>
      <c r="N62">
        <v>14.562609999999999</v>
      </c>
      <c r="O62">
        <v>15.03138</v>
      </c>
      <c r="P62">
        <v>15.059290000000001</v>
      </c>
      <c r="Q62">
        <v>14.92825</v>
      </c>
      <c r="R62">
        <v>14.788970000000001</v>
      </c>
      <c r="S62">
        <v>14.60895</v>
      </c>
      <c r="T62">
        <v>14.274889999999999</v>
      </c>
      <c r="U62">
        <v>13.7118</v>
      </c>
      <c r="V62">
        <v>13.851470000000001</v>
      </c>
    </row>
    <row r="63" spans="1:22">
      <c r="A63" s="78"/>
      <c r="B63" t="str">
        <f t="shared" si="1"/>
        <v>SI-UTVG</v>
      </c>
      <c r="C63" t="str">
        <f>IF(VLOOKUP(F63,aux!B:C,2,0)="PT","",VLOOKUP(F63,aux!B:C,2,0))</f>
        <v>SI</v>
      </c>
      <c r="D63" t="str">
        <f t="shared" si="3"/>
        <v>UTVG</v>
      </c>
      <c r="F63" t="s">
        <v>140</v>
      </c>
      <c r="G63">
        <v>12.62355</v>
      </c>
      <c r="H63">
        <v>12.49161</v>
      </c>
      <c r="I63">
        <v>12.72583</v>
      </c>
      <c r="J63">
        <v>12.85796</v>
      </c>
      <c r="K63">
        <v>12.891109999999999</v>
      </c>
      <c r="L63">
        <v>13.46405</v>
      </c>
      <c r="M63">
        <v>13.6439</v>
      </c>
      <c r="N63">
        <v>13.14838</v>
      </c>
      <c r="O63">
        <v>14.359590000000001</v>
      </c>
      <c r="P63">
        <v>14.623810000000001</v>
      </c>
      <c r="Q63">
        <v>14.874370000000001</v>
      </c>
      <c r="R63">
        <v>15.15399</v>
      </c>
      <c r="S63">
        <v>15.36688</v>
      </c>
      <c r="T63">
        <v>15.32878</v>
      </c>
      <c r="U63">
        <v>15.364050000000001</v>
      </c>
      <c r="V63">
        <v>14.65715</v>
      </c>
    </row>
    <row r="64" spans="1:22">
      <c r="A64" s="78"/>
      <c r="B64" t="str">
        <f t="shared" si="1"/>
        <v>UE27-UTYG</v>
      </c>
      <c r="C64" t="str">
        <f>IF(VLOOKUP(F64,aux!B:C,2,0)="PT","",VLOOKUP(F64,aux!B:C,2,0))</f>
        <v>UE27</v>
      </c>
      <c r="D64" t="str">
        <f t="shared" si="3"/>
        <v>UTYG</v>
      </c>
      <c r="E64" t="s">
        <v>219</v>
      </c>
      <c r="F64" t="s">
        <v>232</v>
      </c>
      <c r="G64">
        <v>13.41574</v>
      </c>
      <c r="H64">
        <v>13.369949999999999</v>
      </c>
      <c r="I64">
        <v>13.27708</v>
      </c>
      <c r="J64">
        <v>13.247960000000001</v>
      </c>
      <c r="K64">
        <v>13.01562</v>
      </c>
      <c r="L64">
        <v>13.22451</v>
      </c>
      <c r="M64">
        <v>13.113149999999999</v>
      </c>
      <c r="N64">
        <v>12.867599999999999</v>
      </c>
      <c r="O64">
        <v>12.851139999999999</v>
      </c>
      <c r="P64">
        <v>12.859870000000001</v>
      </c>
      <c r="Q64">
        <v>12.791270000000001</v>
      </c>
      <c r="R64">
        <v>12.65334</v>
      </c>
      <c r="S64">
        <v>12.61689</v>
      </c>
      <c r="T64">
        <v>12.64376</v>
      </c>
      <c r="U64">
        <v>12.618180000000001</v>
      </c>
      <c r="V64">
        <v>12.36313</v>
      </c>
    </row>
    <row r="65" spans="1:22">
      <c r="A65" s="78"/>
      <c r="B65" t="str">
        <f t="shared" si="1"/>
        <v>AE21-UTYG</v>
      </c>
      <c r="C65" t="str">
        <f>IF(VLOOKUP(F65,aux!B:C,2,0)="PT","",VLOOKUP(F65,aux!B:C,2,0))</f>
        <v>AE21</v>
      </c>
      <c r="D65" t="str">
        <f t="shared" si="3"/>
        <v>UTYG</v>
      </c>
      <c r="F65" t="s">
        <v>233</v>
      </c>
      <c r="G65">
        <v>13.52952</v>
      </c>
      <c r="H65">
        <v>13.47156</v>
      </c>
      <c r="I65">
        <v>13.327059999999999</v>
      </c>
      <c r="J65">
        <v>13.276149999999999</v>
      </c>
      <c r="K65">
        <v>13.06841</v>
      </c>
      <c r="L65">
        <v>13.23906</v>
      </c>
      <c r="M65">
        <v>12.9459</v>
      </c>
      <c r="N65">
        <v>12.69739</v>
      </c>
      <c r="O65">
        <v>12.7058</v>
      </c>
      <c r="P65">
        <v>12.737360000000001</v>
      </c>
      <c r="Q65">
        <v>12.56325</v>
      </c>
      <c r="R65">
        <v>12.387589999999999</v>
      </c>
      <c r="S65">
        <v>12.371040000000001</v>
      </c>
      <c r="T65">
        <v>12.35427</v>
      </c>
      <c r="U65">
        <v>12.40005</v>
      </c>
      <c r="V65">
        <v>12.15659</v>
      </c>
    </row>
    <row r="66" spans="1:22">
      <c r="A66" s="78"/>
      <c r="B66" t="str">
        <f t="shared" si="1"/>
        <v>BG-UTYG</v>
      </c>
      <c r="C66" t="str">
        <f>IF(VLOOKUP(F66,aux!B:C,2,0)="PT","",VLOOKUP(F66,aux!B:C,2,0))</f>
        <v>BG</v>
      </c>
      <c r="D66" t="str">
        <f t="shared" si="3"/>
        <v>UTYG</v>
      </c>
      <c r="F66" t="s">
        <v>122</v>
      </c>
      <c r="G66">
        <v>6.7470800000000004</v>
      </c>
      <c r="H66">
        <v>6.8479000000000001</v>
      </c>
      <c r="I66">
        <v>6.4893200000000002</v>
      </c>
      <c r="J66">
        <v>6.4738800000000003</v>
      </c>
      <c r="K66">
        <v>6.3660300000000003</v>
      </c>
      <c r="L66">
        <v>6.1669499999999999</v>
      </c>
      <c r="M66">
        <v>6.3736300000000004</v>
      </c>
      <c r="N66">
        <v>5.8022299999999998</v>
      </c>
      <c r="O66">
        <v>5.8487400000000003</v>
      </c>
      <c r="P66">
        <v>5.8227099999999998</v>
      </c>
      <c r="Q66">
        <v>5.8534199999999998</v>
      </c>
      <c r="R66">
        <v>5.5762499999999999</v>
      </c>
      <c r="S66">
        <v>5.4149700000000003</v>
      </c>
      <c r="T66">
        <v>5.2403300000000002</v>
      </c>
      <c r="U66">
        <v>5.0036199999999997</v>
      </c>
      <c r="V66">
        <v>4.6080199999999998</v>
      </c>
    </row>
    <row r="67" spans="1:22">
      <c r="A67" s="78"/>
      <c r="B67" t="str">
        <f t="shared" si="1"/>
        <v>CZ-UTYG</v>
      </c>
      <c r="C67" t="str">
        <f>IF(VLOOKUP(F67,aux!B:C,2,0)="PT","",VLOOKUP(F67,aux!B:C,2,0))</f>
        <v>CZ</v>
      </c>
      <c r="D67" t="str">
        <f t="shared" si="3"/>
        <v>UTYG</v>
      </c>
      <c r="F67" t="s">
        <v>123</v>
      </c>
      <c r="G67">
        <v>7.7847400000000002</v>
      </c>
      <c r="H67">
        <v>7.8013899999999996</v>
      </c>
      <c r="I67">
        <v>8.5615500000000004</v>
      </c>
      <c r="J67">
        <v>8.5033799999999999</v>
      </c>
      <c r="K67">
        <v>7.9891500000000004</v>
      </c>
      <c r="L67">
        <v>7.6338299999999997</v>
      </c>
      <c r="M67">
        <v>7.4281100000000002</v>
      </c>
      <c r="N67">
        <v>8.3280799999999999</v>
      </c>
      <c r="O67">
        <v>8.3295600000000007</v>
      </c>
      <c r="P67">
        <v>8.3725699999999996</v>
      </c>
      <c r="Q67">
        <v>8.0403599999999997</v>
      </c>
      <c r="R67">
        <v>7.95845</v>
      </c>
      <c r="S67">
        <v>7.6135000000000002</v>
      </c>
      <c r="T67">
        <v>7.66242</v>
      </c>
      <c r="U67">
        <v>7.5109899999999996</v>
      </c>
      <c r="V67">
        <v>7.35961</v>
      </c>
    </row>
    <row r="68" spans="1:22">
      <c r="A68" s="78"/>
      <c r="B68" t="str">
        <f t="shared" si="1"/>
        <v>DK-UTYG</v>
      </c>
      <c r="C68" t="str">
        <f>IF(VLOOKUP(F68,aux!B:C,2,0)="PT","",VLOOKUP(F68,aux!B:C,2,0))</f>
        <v>DK</v>
      </c>
      <c r="D68" t="str">
        <f t="shared" si="3"/>
        <v>UTYG</v>
      </c>
      <c r="F68" t="s">
        <v>124</v>
      </c>
      <c r="G68">
        <v>29.937819999999999</v>
      </c>
      <c r="H68">
        <v>30.16161</v>
      </c>
      <c r="I68">
        <v>30.790320000000001</v>
      </c>
      <c r="J68">
        <v>31.32338</v>
      </c>
      <c r="K68">
        <v>29.755089999999999</v>
      </c>
      <c r="L68">
        <v>27.660340000000001</v>
      </c>
      <c r="M68">
        <v>32.01914</v>
      </c>
      <c r="N68">
        <v>31.348120000000002</v>
      </c>
      <c r="O68">
        <v>31.316009999999999</v>
      </c>
      <c r="P68">
        <v>28.556180000000001</v>
      </c>
      <c r="Q68">
        <v>29.936160000000001</v>
      </c>
      <c r="R68">
        <v>29.922619999999998</v>
      </c>
      <c r="S68">
        <v>30.852730000000001</v>
      </c>
      <c r="T68">
        <v>33.30939</v>
      </c>
      <c r="U68">
        <v>30.299420000000001</v>
      </c>
      <c r="V68">
        <v>29.298580000000001</v>
      </c>
    </row>
    <row r="69" spans="1:22">
      <c r="A69" s="78"/>
      <c r="B69" t="str">
        <f t="shared" si="1"/>
        <v>DE-UTYG</v>
      </c>
      <c r="C69" t="str">
        <f>IF(VLOOKUP(F69,aux!B:C,2,0)="PT","",VLOOKUP(F69,aux!B:C,2,0))</f>
        <v>DE</v>
      </c>
      <c r="D69" t="str">
        <f t="shared" si="3"/>
        <v>UTYG</v>
      </c>
      <c r="F69" t="s">
        <v>125</v>
      </c>
      <c r="G69">
        <v>12.79006</v>
      </c>
      <c r="H69">
        <v>12.83169</v>
      </c>
      <c r="I69">
        <v>12.783519999999999</v>
      </c>
      <c r="J69">
        <v>12.77054</v>
      </c>
      <c r="K69">
        <v>12.64024</v>
      </c>
      <c r="L69">
        <v>13.31193</v>
      </c>
      <c r="M69">
        <v>13.200060000000001</v>
      </c>
      <c r="N69">
        <v>12.43141</v>
      </c>
      <c r="O69">
        <v>12.945029999999999</v>
      </c>
      <c r="P69">
        <v>12.94881</v>
      </c>
      <c r="Q69">
        <v>12.64288</v>
      </c>
      <c r="R69">
        <v>12.426629999999999</v>
      </c>
      <c r="S69">
        <v>12.039210000000001</v>
      </c>
      <c r="T69">
        <v>11.84609</v>
      </c>
      <c r="U69">
        <v>11.874879999999999</v>
      </c>
      <c r="V69">
        <v>11.659890000000001</v>
      </c>
    </row>
    <row r="70" spans="1:22">
      <c r="A70" s="78"/>
      <c r="B70" t="str">
        <f t="shared" si="1"/>
        <v>EE-UTYG</v>
      </c>
      <c r="C70" t="str">
        <f>IF(VLOOKUP(F70,aux!B:C,2,0)="PT","",VLOOKUP(F70,aux!B:C,2,0))</f>
        <v>EE</v>
      </c>
      <c r="D70" t="str">
        <f t="shared" si="3"/>
        <v>UTYG</v>
      </c>
      <c r="F70" t="s">
        <v>126</v>
      </c>
      <c r="G70">
        <v>8.3354700000000008</v>
      </c>
      <c r="H70">
        <v>8.5328300000000006</v>
      </c>
      <c r="I70">
        <v>9.9363799999999998</v>
      </c>
      <c r="J70">
        <v>9.5089600000000001</v>
      </c>
      <c r="K70">
        <v>8.1784099999999995</v>
      </c>
      <c r="L70">
        <v>8.0039300000000004</v>
      </c>
      <c r="M70">
        <v>8.3530200000000008</v>
      </c>
      <c r="N70">
        <v>7.5446999999999997</v>
      </c>
      <c r="O70">
        <v>7.1673799999999996</v>
      </c>
      <c r="P70">
        <v>7.2961900000000002</v>
      </c>
      <c r="Q70">
        <v>7.0323700000000002</v>
      </c>
      <c r="R70">
        <v>7.3365299999999998</v>
      </c>
      <c r="S70">
        <v>7.6474700000000002</v>
      </c>
      <c r="T70">
        <v>7.2602900000000004</v>
      </c>
      <c r="U70">
        <v>7.0823099999999997</v>
      </c>
      <c r="V70">
        <v>6.5446400000000002</v>
      </c>
    </row>
    <row r="71" spans="1:22">
      <c r="A71" s="78"/>
      <c r="B71" t="str">
        <f t="shared" ref="B71:B134" si="4">C71&amp;"-"&amp;D71</f>
        <v>IE-UTYG</v>
      </c>
      <c r="C71" t="str">
        <f>IF(VLOOKUP(F71,aux!B:C,2,0)="PT","",VLOOKUP(F71,aux!B:C,2,0))</f>
        <v>IE</v>
      </c>
      <c r="D71" t="str">
        <f t="shared" si="3"/>
        <v>UTYG</v>
      </c>
      <c r="F71" t="s">
        <v>127</v>
      </c>
      <c r="G71">
        <v>12.23333</v>
      </c>
      <c r="H71">
        <v>12.239369999999999</v>
      </c>
      <c r="I71">
        <v>11.42154</v>
      </c>
      <c r="J71">
        <v>11.766360000000001</v>
      </c>
      <c r="K71">
        <v>11.37557</v>
      </c>
      <c r="L71">
        <v>10.872059999999999</v>
      </c>
      <c r="M71">
        <v>10.187110000000001</v>
      </c>
      <c r="N71">
        <v>9.7697099999999999</v>
      </c>
      <c r="O71">
        <v>10.045590000000001</v>
      </c>
      <c r="P71">
        <v>10.22683</v>
      </c>
      <c r="Q71">
        <v>9.9305400000000006</v>
      </c>
      <c r="R71">
        <v>10.48522</v>
      </c>
      <c r="S71">
        <v>10.23296</v>
      </c>
      <c r="T71">
        <v>12.407450000000001</v>
      </c>
      <c r="U71">
        <v>12.53506</v>
      </c>
      <c r="V71">
        <v>12.62148</v>
      </c>
    </row>
    <row r="72" spans="1:22">
      <c r="A72" s="78"/>
      <c r="B72" t="str">
        <f t="shared" si="4"/>
        <v>EL-UTYG</v>
      </c>
      <c r="C72" t="str">
        <f>IF(VLOOKUP(F72,aux!B:C,2,0)="PT","",VLOOKUP(F72,aux!B:C,2,0))</f>
        <v>EL</v>
      </c>
      <c r="D72" t="str">
        <f t="shared" ref="D72:D77" si="5">IF(E72="",D71,_xlfn.TEXTBEFORE(E72," - "))</f>
        <v>UTYG</v>
      </c>
      <c r="F72" t="s">
        <v>64</v>
      </c>
      <c r="G72">
        <v>10.996589999999999</v>
      </c>
      <c r="H72">
        <v>10.818350000000001</v>
      </c>
      <c r="I72">
        <v>11.06244</v>
      </c>
      <c r="J72">
        <v>11.150399999999999</v>
      </c>
      <c r="K72">
        <v>10.14838</v>
      </c>
      <c r="L72">
        <v>9.2512899999999991</v>
      </c>
      <c r="M72">
        <v>9.0608400000000007</v>
      </c>
      <c r="N72">
        <v>8.9298300000000008</v>
      </c>
      <c r="O72">
        <v>9.1105400000000003</v>
      </c>
      <c r="P72">
        <v>9.9565000000000001</v>
      </c>
      <c r="Q72">
        <v>9.5834600000000005</v>
      </c>
      <c r="R72">
        <v>9.7450100000000006</v>
      </c>
      <c r="S72">
        <v>9.5670199999999994</v>
      </c>
      <c r="T72">
        <v>9.8931199999999997</v>
      </c>
      <c r="U72">
        <v>10.630280000000001</v>
      </c>
      <c r="V72">
        <v>11.124309999999999</v>
      </c>
    </row>
    <row r="73" spans="1:22">
      <c r="A73" s="78"/>
      <c r="B73" t="str">
        <f t="shared" si="4"/>
        <v>ES-UTYG</v>
      </c>
      <c r="C73" t="str">
        <f>IF(VLOOKUP(F73,aux!B:C,2,0)="PT","",VLOOKUP(F73,aux!B:C,2,0))</f>
        <v>ES</v>
      </c>
      <c r="D73" t="str">
        <f t="shared" si="5"/>
        <v>UTYG</v>
      </c>
      <c r="F73" t="s">
        <v>128</v>
      </c>
      <c r="G73">
        <v>13.79304</v>
      </c>
      <c r="H73">
        <v>13.56542</v>
      </c>
      <c r="I73">
        <v>13.077540000000001</v>
      </c>
      <c r="J73">
        <v>12.463609999999999</v>
      </c>
      <c r="K73">
        <v>12.226179999999999</v>
      </c>
      <c r="L73">
        <v>11.975759999999999</v>
      </c>
      <c r="M73">
        <v>11.613759999999999</v>
      </c>
      <c r="N73">
        <v>11.10046</v>
      </c>
      <c r="O73">
        <v>10.29879</v>
      </c>
      <c r="P73">
        <v>10.49959</v>
      </c>
      <c r="Q73">
        <v>9.9945000000000004</v>
      </c>
      <c r="R73">
        <v>9.7956599999999998</v>
      </c>
      <c r="S73">
        <v>9.85243</v>
      </c>
      <c r="T73">
        <v>10.04814</v>
      </c>
      <c r="U73">
        <v>9.9676100000000005</v>
      </c>
      <c r="V73">
        <v>9.9398199999999992</v>
      </c>
    </row>
    <row r="74" spans="1:22">
      <c r="A74" s="78"/>
      <c r="B74" t="str">
        <f t="shared" si="4"/>
        <v>FR-UTYG</v>
      </c>
      <c r="C74" t="str">
        <f>IF(VLOOKUP(F74,aux!B:C,2,0)="PT","",VLOOKUP(F74,aux!B:C,2,0))</f>
        <v>FR</v>
      </c>
      <c r="D74" t="str">
        <f t="shared" si="5"/>
        <v>UTYG</v>
      </c>
      <c r="F74" t="s">
        <v>129</v>
      </c>
      <c r="G74">
        <v>13.168799999999999</v>
      </c>
      <c r="H74">
        <v>13.14634</v>
      </c>
      <c r="I74">
        <v>13.02026</v>
      </c>
      <c r="J74">
        <v>12.45838</v>
      </c>
      <c r="K74">
        <v>12.60642</v>
      </c>
      <c r="L74">
        <v>13.523300000000001</v>
      </c>
      <c r="M74">
        <v>12.920999999999999</v>
      </c>
      <c r="N74">
        <v>13.208</v>
      </c>
      <c r="O74">
        <v>13.082520000000001</v>
      </c>
      <c r="P74">
        <v>13.223459999999999</v>
      </c>
      <c r="Q74">
        <v>12.82569</v>
      </c>
      <c r="R74">
        <v>12.482519999999999</v>
      </c>
      <c r="S74">
        <v>12.65292</v>
      </c>
      <c r="T74">
        <v>12.650499999999999</v>
      </c>
      <c r="U74">
        <v>12.7639</v>
      </c>
      <c r="V74">
        <v>12.38865</v>
      </c>
    </row>
    <row r="75" spans="1:22">
      <c r="A75" s="78"/>
      <c r="B75" t="str">
        <f t="shared" si="4"/>
        <v>IT-UTYG</v>
      </c>
      <c r="C75" t="str">
        <f>IF(VLOOKUP(F75,aux!B:C,2,0)="PT","",VLOOKUP(F75,aux!B:C,2,0))</f>
        <v>IT</v>
      </c>
      <c r="D75" t="str">
        <f t="shared" si="5"/>
        <v>UTYG</v>
      </c>
      <c r="F75" t="s">
        <v>130</v>
      </c>
      <c r="G75">
        <v>15.325469999999999</v>
      </c>
      <c r="H75">
        <v>15.2804</v>
      </c>
      <c r="I75">
        <v>15.32474</v>
      </c>
      <c r="J75">
        <v>15.60187</v>
      </c>
      <c r="K75">
        <v>15.017469999999999</v>
      </c>
      <c r="L75">
        <v>14.533060000000001</v>
      </c>
      <c r="M75">
        <v>14.56504</v>
      </c>
      <c r="N75">
        <v>15.03594</v>
      </c>
      <c r="O75">
        <v>14.312390000000001</v>
      </c>
      <c r="P75">
        <v>13.981820000000001</v>
      </c>
      <c r="Q75">
        <v>14.34004</v>
      </c>
      <c r="R75">
        <v>14.51295</v>
      </c>
      <c r="S75">
        <v>14.58361</v>
      </c>
      <c r="T75">
        <v>14.49797</v>
      </c>
      <c r="U75">
        <v>14.86726</v>
      </c>
      <c r="V75">
        <v>14.68352</v>
      </c>
    </row>
    <row r="76" spans="1:22">
      <c r="A76" s="78"/>
      <c r="B76" t="str">
        <f t="shared" si="4"/>
        <v>CY-UTYG</v>
      </c>
      <c r="C76" t="str">
        <f>IF(VLOOKUP(F76,aux!B:C,2,0)="PT","",VLOOKUP(F76,aux!B:C,2,0))</f>
        <v>CY</v>
      </c>
      <c r="D76" t="str">
        <f t="shared" si="5"/>
        <v>UTYG</v>
      </c>
      <c r="F76" t="s">
        <v>131</v>
      </c>
      <c r="G76">
        <v>11.0252</v>
      </c>
      <c r="H76">
        <v>10.8666</v>
      </c>
      <c r="I76">
        <v>11.467639999999999</v>
      </c>
      <c r="J76">
        <v>10.94243</v>
      </c>
      <c r="K76">
        <v>10.064690000000001</v>
      </c>
      <c r="L76">
        <v>9.8639200000000002</v>
      </c>
      <c r="M76">
        <v>9.6947500000000009</v>
      </c>
      <c r="N76">
        <v>9.3887300000000007</v>
      </c>
      <c r="O76">
        <v>9.1979600000000001</v>
      </c>
      <c r="P76">
        <v>9.4291999999999998</v>
      </c>
      <c r="Q76">
        <v>9.5045199999999994</v>
      </c>
      <c r="R76">
        <v>9.2511700000000001</v>
      </c>
      <c r="S76">
        <v>9.8366299999999995</v>
      </c>
      <c r="T76">
        <v>10.36504</v>
      </c>
      <c r="U76">
        <v>10.387829999999999</v>
      </c>
      <c r="V76">
        <v>9.8705499999999997</v>
      </c>
    </row>
    <row r="77" spans="1:22">
      <c r="A77" s="78"/>
      <c r="B77" t="str">
        <f t="shared" si="4"/>
        <v>LT-UTYG</v>
      </c>
      <c r="C77" t="str">
        <f>IF(VLOOKUP(F77,aux!B:C,2,0)="PT","",VLOOKUP(F77,aux!B:C,2,0))</f>
        <v>LT</v>
      </c>
      <c r="D77" t="str">
        <f t="shared" si="5"/>
        <v>UTYG</v>
      </c>
      <c r="F77" t="s">
        <v>133</v>
      </c>
      <c r="G77">
        <v>11.80701</v>
      </c>
      <c r="H77">
        <v>11.24601</v>
      </c>
      <c r="I77">
        <v>10.71091</v>
      </c>
      <c r="J77">
        <v>10.62266</v>
      </c>
      <c r="K77">
        <v>10.445119999999999</v>
      </c>
      <c r="L77">
        <v>10.03233</v>
      </c>
      <c r="M77">
        <v>9.5617800000000006</v>
      </c>
      <c r="N77">
        <v>8.9370999999999992</v>
      </c>
      <c r="O77">
        <v>8.7862899999999993</v>
      </c>
      <c r="P77">
        <v>5.6007499999999997</v>
      </c>
      <c r="Q77">
        <v>5.4179199999999996</v>
      </c>
      <c r="R77">
        <v>5.6518800000000002</v>
      </c>
      <c r="S77">
        <v>5.4277800000000003</v>
      </c>
      <c r="T77">
        <v>5.0444800000000001</v>
      </c>
      <c r="U77">
        <v>4.9784899999999999</v>
      </c>
      <c r="V77">
        <v>4.8362800000000004</v>
      </c>
    </row>
    <row r="78" spans="1:22">
      <c r="B78" t="str">
        <f t="shared" si="4"/>
        <v>LU-UTYG</v>
      </c>
      <c r="C78" t="str">
        <f>IF(VLOOKUP(F78,aux!B:C,2,0)="PT","",VLOOKUP(F78,aux!B:C,2,0))</f>
        <v>LU</v>
      </c>
      <c r="D78" t="str">
        <f t="shared" ref="D78:D134" si="6">IF(E78="",D77,_xlfn.TEXTBEFORE(E78," - "))</f>
        <v>UTYG</v>
      </c>
      <c r="F78" t="s">
        <v>134</v>
      </c>
      <c r="G78">
        <v>18.704260000000001</v>
      </c>
      <c r="H78">
        <v>18.34205</v>
      </c>
      <c r="I78">
        <v>17.92005</v>
      </c>
      <c r="J78">
        <v>19.10425</v>
      </c>
      <c r="K78">
        <v>17.41816</v>
      </c>
      <c r="L78">
        <v>16.138030000000001</v>
      </c>
      <c r="M78">
        <v>15.683160000000001</v>
      </c>
      <c r="N78">
        <v>15.83248</v>
      </c>
      <c r="O78">
        <v>16.839729999999999</v>
      </c>
      <c r="P78">
        <v>16.83501</v>
      </c>
      <c r="Q78">
        <v>14.681240000000001</v>
      </c>
      <c r="R78">
        <v>14.251530000000001</v>
      </c>
      <c r="S78">
        <v>13.76877</v>
      </c>
      <c r="T78">
        <v>13.12318</v>
      </c>
      <c r="U78">
        <v>13.447329999999999</v>
      </c>
      <c r="V78">
        <v>13.48921</v>
      </c>
    </row>
    <row r="79" spans="1:22">
      <c r="B79" t="str">
        <f t="shared" si="4"/>
        <v>HU-UTYG</v>
      </c>
      <c r="C79" t="str">
        <f>IF(VLOOKUP(F79,aux!B:C,2,0)="PT","",VLOOKUP(F79,aux!B:C,2,0))</f>
        <v>HU</v>
      </c>
      <c r="D79" t="str">
        <f t="shared" si="6"/>
        <v>UTYG</v>
      </c>
      <c r="F79" t="s">
        <v>135</v>
      </c>
      <c r="G79">
        <v>6.8330200000000003</v>
      </c>
      <c r="H79">
        <v>7.0703300000000002</v>
      </c>
      <c r="I79">
        <v>7.4997499999999997</v>
      </c>
      <c r="J79">
        <v>7.5515699999999999</v>
      </c>
      <c r="K79">
        <v>7.3999600000000001</v>
      </c>
      <c r="L79">
        <v>6.9125699999999997</v>
      </c>
      <c r="M79">
        <v>5.5719099999999999</v>
      </c>
      <c r="N79">
        <v>6.6368299999999998</v>
      </c>
      <c r="O79">
        <v>6.5104600000000001</v>
      </c>
      <c r="P79">
        <v>6.5595100000000004</v>
      </c>
      <c r="Q79">
        <v>7.1304400000000001</v>
      </c>
      <c r="R79">
        <v>7.2067699999999997</v>
      </c>
      <c r="S79">
        <v>6.7920299999999996</v>
      </c>
      <c r="T79">
        <v>6.67652</v>
      </c>
      <c r="U79">
        <v>6.5216799999999999</v>
      </c>
      <c r="V79">
        <v>6.7324200000000003</v>
      </c>
    </row>
    <row r="80" spans="1:22">
      <c r="B80" t="str">
        <f t="shared" si="4"/>
        <v>MT-UTYG</v>
      </c>
      <c r="C80" t="str">
        <f>IF(VLOOKUP(F80,aux!B:C,2,0)="PT","",VLOOKUP(F80,aux!B:C,2,0))</f>
        <v>MT</v>
      </c>
      <c r="D80" t="str">
        <f t="shared" si="6"/>
        <v>UTYG</v>
      </c>
      <c r="F80" t="s">
        <v>21</v>
      </c>
      <c r="G80">
        <v>15.200150000000001</v>
      </c>
      <c r="H80">
        <v>14.87486</v>
      </c>
      <c r="I80">
        <v>15.050940000000001</v>
      </c>
      <c r="J80">
        <v>14.78168</v>
      </c>
      <c r="K80">
        <v>12.014480000000001</v>
      </c>
      <c r="L80">
        <v>12.890359999999999</v>
      </c>
      <c r="M80">
        <v>12.84281</v>
      </c>
      <c r="N80">
        <v>12.63579</v>
      </c>
      <c r="O80">
        <v>13.86239</v>
      </c>
      <c r="P80">
        <v>13.8026</v>
      </c>
      <c r="Q80">
        <v>14.668469999999999</v>
      </c>
      <c r="R80">
        <v>14.492369999999999</v>
      </c>
      <c r="S80">
        <v>12.660679999999999</v>
      </c>
      <c r="T80">
        <v>13.058109999999999</v>
      </c>
      <c r="U80">
        <v>12.8337</v>
      </c>
      <c r="V80">
        <v>12.49957</v>
      </c>
    </row>
    <row r="81" spans="2:22">
      <c r="B81" t="str">
        <f t="shared" si="4"/>
        <v>NL-UTYG</v>
      </c>
      <c r="C81" t="str">
        <f>IF(VLOOKUP(F81,aux!B:C,2,0)="PT","",VLOOKUP(F81,aux!B:C,2,0))</f>
        <v>NL</v>
      </c>
      <c r="D81" t="str">
        <f t="shared" si="6"/>
        <v>UTYG</v>
      </c>
      <c r="F81" t="s">
        <v>136</v>
      </c>
      <c r="G81">
        <v>15.60483</v>
      </c>
      <c r="H81">
        <v>15.033160000000001</v>
      </c>
      <c r="I81">
        <v>14.571859999999999</v>
      </c>
      <c r="J81">
        <v>14.95538</v>
      </c>
      <c r="K81">
        <v>14.87707</v>
      </c>
      <c r="L81">
        <v>13.401020000000001</v>
      </c>
      <c r="M81">
        <v>12.89462</v>
      </c>
      <c r="N81">
        <v>12.442819999999999</v>
      </c>
      <c r="O81">
        <v>12.75503</v>
      </c>
      <c r="P81">
        <v>12.2448</v>
      </c>
      <c r="Q81">
        <v>12.505240000000001</v>
      </c>
      <c r="R81">
        <v>11.749639999999999</v>
      </c>
      <c r="S81">
        <v>11.59938</v>
      </c>
      <c r="T81">
        <v>11.22664</v>
      </c>
      <c r="U81">
        <v>10.478429999999999</v>
      </c>
      <c r="V81">
        <v>10.622389999999999</v>
      </c>
    </row>
    <row r="82" spans="2:22">
      <c r="B82" t="str">
        <f t="shared" si="4"/>
        <v>PL-UTYG</v>
      </c>
      <c r="C82" t="str">
        <f>IF(VLOOKUP(F82,aux!B:C,2,0)="PT","",VLOOKUP(F82,aux!B:C,2,0))</f>
        <v>PL</v>
      </c>
      <c r="D82" t="str">
        <f t="shared" si="6"/>
        <v>UTYG</v>
      </c>
      <c r="F82" t="s">
        <v>138</v>
      </c>
      <c r="G82">
        <v>8.7566100000000002</v>
      </c>
      <c r="H82">
        <v>8.4656900000000004</v>
      </c>
      <c r="I82">
        <v>8.0065500000000007</v>
      </c>
      <c r="J82">
        <v>7.7648599999999997</v>
      </c>
      <c r="K82">
        <v>7.4044699999999999</v>
      </c>
      <c r="L82">
        <v>7.5767600000000002</v>
      </c>
      <c r="M82">
        <v>8.2391299999999994</v>
      </c>
      <c r="N82">
        <v>7.8284399999999996</v>
      </c>
      <c r="O82">
        <v>7.84687</v>
      </c>
      <c r="P82">
        <v>7.7161</v>
      </c>
      <c r="Q82">
        <v>7.3068600000000004</v>
      </c>
      <c r="R82">
        <v>7.0994000000000002</v>
      </c>
      <c r="S82">
        <v>6.8875000000000002</v>
      </c>
      <c r="T82">
        <v>6.8199100000000001</v>
      </c>
      <c r="U82">
        <v>6.7882600000000002</v>
      </c>
      <c r="V82">
        <v>6.9900200000000003</v>
      </c>
    </row>
    <row r="83" spans="2:22">
      <c r="B83" t="str">
        <f t="shared" si="4"/>
        <v>SK-UTYG</v>
      </c>
      <c r="C83" t="str">
        <f>IF(VLOOKUP(F83,aux!B:C,2,0)="PT","",VLOOKUP(F83,aux!B:C,2,0))</f>
        <v>SK</v>
      </c>
      <c r="D83" t="str">
        <f t="shared" si="6"/>
        <v>UTYG</v>
      </c>
      <c r="F83" t="s">
        <v>141</v>
      </c>
      <c r="G83">
        <v>8.1523199999999996</v>
      </c>
      <c r="H83">
        <v>8.1355400000000007</v>
      </c>
      <c r="I83">
        <v>8.1577000000000002</v>
      </c>
      <c r="J83">
        <v>8.1935400000000005</v>
      </c>
      <c r="K83">
        <v>7.8797199999999998</v>
      </c>
      <c r="L83">
        <v>8.3358699999999999</v>
      </c>
      <c r="M83">
        <v>7.6822800000000004</v>
      </c>
      <c r="N83">
        <v>7.08467</v>
      </c>
      <c r="O83">
        <v>7.2159500000000003</v>
      </c>
      <c r="P83">
        <v>7.2324999999999999</v>
      </c>
      <c r="Q83">
        <v>7.2054799999999997</v>
      </c>
      <c r="R83">
        <v>7.1536200000000001</v>
      </c>
      <c r="S83">
        <v>7.0881600000000002</v>
      </c>
      <c r="T83">
        <v>6.6786099999999999</v>
      </c>
      <c r="U83">
        <v>6.1941800000000002</v>
      </c>
      <c r="V83">
        <v>5.6230000000000002</v>
      </c>
    </row>
    <row r="84" spans="2:22">
      <c r="B84" t="str">
        <f t="shared" si="4"/>
        <v>FI-UTYG</v>
      </c>
      <c r="C84" t="str">
        <f>IF(VLOOKUP(F84,aux!B:C,2,0)="PT","",VLOOKUP(F84,aux!B:C,2,0))</f>
        <v>FI</v>
      </c>
      <c r="D84" t="str">
        <f t="shared" si="6"/>
        <v>UTYG</v>
      </c>
      <c r="F84" t="s">
        <v>142</v>
      </c>
      <c r="G84">
        <v>15.638450000000001</v>
      </c>
      <c r="H84">
        <v>15.754429999999999</v>
      </c>
      <c r="I84">
        <v>16.009910000000001</v>
      </c>
      <c r="J84">
        <v>15.98917</v>
      </c>
      <c r="K84">
        <v>15.956849999999999</v>
      </c>
      <c r="L84">
        <v>16.4116</v>
      </c>
      <c r="M84">
        <v>16.151050000000001</v>
      </c>
      <c r="N84">
        <v>15.236459999999999</v>
      </c>
      <c r="O84">
        <v>15.297800000000001</v>
      </c>
      <c r="P84">
        <v>15.331709999999999</v>
      </c>
      <c r="Q84">
        <v>15.77216</v>
      </c>
      <c r="R84">
        <v>15.73033</v>
      </c>
      <c r="S84">
        <v>15.80317</v>
      </c>
      <c r="T84">
        <v>15.679970000000001</v>
      </c>
      <c r="U84">
        <v>15.51571</v>
      </c>
      <c r="V84">
        <v>14.92629</v>
      </c>
    </row>
    <row r="85" spans="2:22">
      <c r="B85" t="str">
        <f t="shared" si="4"/>
        <v>SE-UTYG</v>
      </c>
      <c r="C85" t="str">
        <f>IF(VLOOKUP(F85,aux!B:C,2,0)="PT","",VLOOKUP(F85,aux!B:C,2,0))</f>
        <v>SE</v>
      </c>
      <c r="D85" t="str">
        <f t="shared" si="6"/>
        <v>UTYG</v>
      </c>
      <c r="F85" t="s">
        <v>143</v>
      </c>
      <c r="G85">
        <v>17.377510000000001</v>
      </c>
      <c r="H85">
        <v>17.312909999999999</v>
      </c>
      <c r="I85">
        <v>17.379439999999999</v>
      </c>
      <c r="J85">
        <v>17.559370000000001</v>
      </c>
      <c r="K85">
        <v>17.403649999999999</v>
      </c>
      <c r="L85">
        <v>18.121079999999999</v>
      </c>
      <c r="M85">
        <v>18.658950000000001</v>
      </c>
      <c r="N85">
        <v>18.222650000000002</v>
      </c>
      <c r="O85">
        <v>18.191880000000001</v>
      </c>
      <c r="P85">
        <v>18.79233</v>
      </c>
      <c r="Q85">
        <v>19.170629999999999</v>
      </c>
      <c r="R85">
        <v>18.954989999999999</v>
      </c>
      <c r="S85">
        <v>18.413180000000001</v>
      </c>
      <c r="T85">
        <v>17.882110000000001</v>
      </c>
      <c r="U85">
        <v>17.81118</v>
      </c>
      <c r="V85">
        <v>17.439170000000001</v>
      </c>
    </row>
    <row r="86" spans="2:22">
      <c r="B86" t="str">
        <f t="shared" si="4"/>
        <v>HR-UTYG</v>
      </c>
      <c r="C86" t="str">
        <f>IF(VLOOKUP(F86,aux!B:C,2,0)="PT","",VLOOKUP(F86,aux!B:C,2,0))</f>
        <v>HR</v>
      </c>
      <c r="D86" t="str">
        <f t="shared" si="6"/>
        <v>UTYG</v>
      </c>
      <c r="F86" t="s">
        <v>147</v>
      </c>
      <c r="G86">
        <v>7.9946099999999998</v>
      </c>
      <c r="H86">
        <v>7.9657099999999996</v>
      </c>
      <c r="I86">
        <v>7.8871599999999997</v>
      </c>
      <c r="J86">
        <v>7.8713499999999996</v>
      </c>
      <c r="K86">
        <v>7.1919000000000004</v>
      </c>
      <c r="L86">
        <v>7.2956300000000001</v>
      </c>
      <c r="M86">
        <v>6.1155499999999998</v>
      </c>
      <c r="N86">
        <v>6.9016999999999999</v>
      </c>
      <c r="O86">
        <v>6.9184299999999999</v>
      </c>
      <c r="P86">
        <v>6.8024199999999997</v>
      </c>
      <c r="Q86">
        <v>6.6883800000000004</v>
      </c>
      <c r="R86">
        <v>6.9844099999999996</v>
      </c>
      <c r="S86">
        <v>6.6177700000000002</v>
      </c>
      <c r="T86">
        <v>6.7043499999999998</v>
      </c>
      <c r="U86">
        <v>6.9429499999999997</v>
      </c>
      <c r="V86">
        <v>6.5865200000000002</v>
      </c>
    </row>
    <row r="87" spans="2:22">
      <c r="B87" t="str">
        <f t="shared" si="4"/>
        <v>LV-UTYG</v>
      </c>
      <c r="C87" t="str">
        <f>IF(VLOOKUP(F87,aux!B:C,2,0)="PT","",VLOOKUP(F87,aux!B:C,2,0))</f>
        <v>LV</v>
      </c>
      <c r="D87" t="str">
        <f t="shared" si="6"/>
        <v>UTYG</v>
      </c>
      <c r="F87" t="s">
        <v>132</v>
      </c>
      <c r="G87">
        <v>8.3069900000000008</v>
      </c>
      <c r="H87">
        <v>8.2598599999999998</v>
      </c>
      <c r="I87">
        <v>8.4973100000000006</v>
      </c>
      <c r="J87">
        <v>9.1832399999999996</v>
      </c>
      <c r="K87">
        <v>7.9319100000000002</v>
      </c>
      <c r="L87">
        <v>7.6281999999999996</v>
      </c>
      <c r="M87">
        <v>7.4923099999999998</v>
      </c>
      <c r="N87">
        <v>7.2916600000000003</v>
      </c>
      <c r="O87">
        <v>7.5198700000000001</v>
      </c>
      <c r="P87">
        <v>6.9904799999999998</v>
      </c>
      <c r="Q87">
        <v>8.7092600000000004</v>
      </c>
      <c r="R87">
        <v>8.4364699999999999</v>
      </c>
      <c r="S87">
        <v>7.9508099999999997</v>
      </c>
      <c r="T87">
        <v>7.9484399999999997</v>
      </c>
      <c r="U87">
        <v>7.9171800000000001</v>
      </c>
      <c r="V87">
        <v>7.8515199999999998</v>
      </c>
    </row>
    <row r="88" spans="2:22">
      <c r="B88" t="str">
        <f t="shared" si="4"/>
        <v>RO-UTYG</v>
      </c>
      <c r="C88" t="str">
        <f>IF(VLOOKUP(F88,aux!B:C,2,0)="PT","",VLOOKUP(F88,aux!B:C,2,0))</f>
        <v>RO</v>
      </c>
      <c r="D88" t="str">
        <f t="shared" si="6"/>
        <v>UTYG</v>
      </c>
      <c r="F88" t="s">
        <v>139</v>
      </c>
      <c r="G88">
        <v>6.4927099999999998</v>
      </c>
      <c r="H88">
        <v>6.4389099999999999</v>
      </c>
      <c r="I88">
        <v>6.2853700000000003</v>
      </c>
      <c r="J88">
        <v>5.9892099999999999</v>
      </c>
      <c r="K88">
        <v>5.3646599999999998</v>
      </c>
      <c r="L88">
        <v>6.2165900000000001</v>
      </c>
      <c r="M88">
        <v>5.1449199999999999</v>
      </c>
      <c r="N88">
        <v>4.7070600000000002</v>
      </c>
      <c r="O88">
        <v>4.8338299999999998</v>
      </c>
      <c r="P88">
        <v>4.8932399999999996</v>
      </c>
      <c r="Q88">
        <v>6.1164800000000001</v>
      </c>
      <c r="R88">
        <v>6.5420800000000003</v>
      </c>
      <c r="S88">
        <v>6.6022699999999999</v>
      </c>
      <c r="T88">
        <v>6.1924200000000003</v>
      </c>
      <c r="U88">
        <v>5.9553799999999999</v>
      </c>
      <c r="V88">
        <v>5.5504300000000004</v>
      </c>
    </row>
    <row r="89" spans="2:22">
      <c r="B89" t="str">
        <f t="shared" si="4"/>
        <v>AT-UTYG</v>
      </c>
      <c r="C89" t="str">
        <f>IF(VLOOKUP(F89,aux!B:C,2,0)="PT","",VLOOKUP(F89,aux!B:C,2,0))</f>
        <v>AT</v>
      </c>
      <c r="D89" t="str">
        <f t="shared" si="6"/>
        <v>UTYG</v>
      </c>
      <c r="F89" t="s">
        <v>137</v>
      </c>
      <c r="G89">
        <v>13.955109999999999</v>
      </c>
      <c r="H89">
        <v>14.036020000000001</v>
      </c>
      <c r="I89">
        <v>13.93651</v>
      </c>
      <c r="J89">
        <v>14.026579999999999</v>
      </c>
      <c r="K89">
        <v>13.81818</v>
      </c>
      <c r="L89">
        <v>14.264480000000001</v>
      </c>
      <c r="M89">
        <v>13.81697</v>
      </c>
      <c r="N89">
        <v>12.7967</v>
      </c>
      <c r="O89">
        <v>13.64486</v>
      </c>
      <c r="P89">
        <v>13.50461</v>
      </c>
      <c r="Q89">
        <v>12.97786</v>
      </c>
      <c r="R89">
        <v>12.78885</v>
      </c>
      <c r="S89">
        <v>14.17475</v>
      </c>
      <c r="T89">
        <v>13.74122</v>
      </c>
      <c r="U89">
        <v>13.433109999999999</v>
      </c>
      <c r="V89">
        <v>13.037089999999999</v>
      </c>
    </row>
    <row r="90" spans="2:22">
      <c r="B90" t="str">
        <f t="shared" si="4"/>
        <v>BE-UTYG</v>
      </c>
      <c r="C90" t="str">
        <f>IF(VLOOKUP(F90,aux!B:C,2,0)="PT","",VLOOKUP(F90,aux!B:C,2,0))</f>
        <v>BE</v>
      </c>
      <c r="D90" t="str">
        <f t="shared" si="6"/>
        <v>UTYG</v>
      </c>
      <c r="F90" t="s">
        <v>121</v>
      </c>
      <c r="G90">
        <v>16.70684</v>
      </c>
      <c r="H90">
        <v>16.647690000000001</v>
      </c>
      <c r="I90">
        <v>16.517800000000001</v>
      </c>
      <c r="J90">
        <v>16.89601</v>
      </c>
      <c r="K90">
        <v>16.04758</v>
      </c>
      <c r="L90">
        <v>16.2607</v>
      </c>
      <c r="M90">
        <v>15.708500000000001</v>
      </c>
      <c r="N90">
        <v>15.573399999999999</v>
      </c>
      <c r="O90">
        <v>15.627969999999999</v>
      </c>
      <c r="P90">
        <v>16.798929999999999</v>
      </c>
      <c r="Q90">
        <v>16.677489999999999</v>
      </c>
      <c r="R90">
        <v>16.058389999999999</v>
      </c>
      <c r="S90">
        <v>16.374030000000001</v>
      </c>
      <c r="T90">
        <v>16.595659999999999</v>
      </c>
      <c r="U90">
        <v>16.650449999999999</v>
      </c>
      <c r="V90">
        <v>16.132449999999999</v>
      </c>
    </row>
    <row r="91" spans="2:22">
      <c r="B91" t="str">
        <f t="shared" si="4"/>
        <v>-UTYG</v>
      </c>
      <c r="C91" t="str">
        <f>IF(VLOOKUP(F91,aux!B:C,2,0)="PT","",VLOOKUP(F91,aux!B:C,2,0))</f>
        <v/>
      </c>
      <c r="D91" t="str">
        <f t="shared" si="6"/>
        <v>UTYG</v>
      </c>
      <c r="F91" t="s">
        <v>7</v>
      </c>
      <c r="G91">
        <v>9.5771599999999992</v>
      </c>
      <c r="H91">
        <v>9.9502199999999998</v>
      </c>
      <c r="I91">
        <v>10.025410000000001</v>
      </c>
      <c r="J91">
        <v>10.175219999999999</v>
      </c>
      <c r="K91">
        <v>10.578440000000001</v>
      </c>
      <c r="L91">
        <v>10.53181</v>
      </c>
      <c r="M91">
        <v>9.60046</v>
      </c>
      <c r="N91">
        <v>9.9946900000000003</v>
      </c>
      <c r="O91">
        <v>9.7276799999999994</v>
      </c>
      <c r="P91">
        <v>10.08724</v>
      </c>
      <c r="Q91">
        <v>9.9457199999999997</v>
      </c>
      <c r="R91">
        <v>10.094340000000001</v>
      </c>
      <c r="S91">
        <v>10.74431</v>
      </c>
      <c r="T91">
        <v>10.85286</v>
      </c>
      <c r="U91">
        <v>11.280989999999999</v>
      </c>
      <c r="V91">
        <v>8.8972999999999995</v>
      </c>
    </row>
    <row r="92" spans="2:22">
      <c r="B92" t="str">
        <f t="shared" si="4"/>
        <v>SI-UTYG</v>
      </c>
      <c r="C92" t="str">
        <f>IF(VLOOKUP(F92,aux!B:C,2,0)="PT","",VLOOKUP(F92,aux!B:C,2,0))</f>
        <v>SI</v>
      </c>
      <c r="D92" t="str">
        <f t="shared" si="6"/>
        <v>UTYG</v>
      </c>
      <c r="F92" t="s">
        <v>140</v>
      </c>
      <c r="G92">
        <v>8.3235799999999998</v>
      </c>
      <c r="H92">
        <v>8.1927199999999996</v>
      </c>
      <c r="I92">
        <v>8.4819300000000002</v>
      </c>
      <c r="J92">
        <v>8.4833800000000004</v>
      </c>
      <c r="K92">
        <v>7.8704299999999998</v>
      </c>
      <c r="L92">
        <v>8.0364799999999992</v>
      </c>
      <c r="M92">
        <v>8.4398800000000005</v>
      </c>
      <c r="N92">
        <v>7.84992</v>
      </c>
      <c r="O92">
        <v>7.8254299999999999</v>
      </c>
      <c r="P92">
        <v>7.9137000000000004</v>
      </c>
      <c r="Q92">
        <v>7.5466800000000003</v>
      </c>
      <c r="R92">
        <v>7.5253500000000004</v>
      </c>
      <c r="S92">
        <v>7.2745300000000004</v>
      </c>
      <c r="T92">
        <v>7.2226800000000004</v>
      </c>
      <c r="U92">
        <v>7.0412600000000003</v>
      </c>
      <c r="V92">
        <v>7.5584499999999997</v>
      </c>
    </row>
    <row r="93" spans="2:22">
      <c r="B93" t="str">
        <f t="shared" si="4"/>
        <v>UE27-UTYG</v>
      </c>
      <c r="C93" t="str">
        <f>IF(VLOOKUP(F93,aux!B:C,2,0)="PT","",VLOOKUP(F93,aux!B:C,2,0))</f>
        <v>UE27</v>
      </c>
      <c r="D93" t="str">
        <f t="shared" si="6"/>
        <v>UTYG</v>
      </c>
      <c r="F93" t="s">
        <v>232</v>
      </c>
      <c r="G93">
        <v>13.41574</v>
      </c>
      <c r="H93">
        <v>13.369949999999999</v>
      </c>
      <c r="I93">
        <v>13.27708</v>
      </c>
      <c r="J93">
        <v>13.247960000000001</v>
      </c>
      <c r="K93">
        <v>13.01562</v>
      </c>
      <c r="L93">
        <v>13.22451</v>
      </c>
      <c r="M93">
        <v>13.113149999999999</v>
      </c>
      <c r="N93">
        <v>12.867599999999999</v>
      </c>
      <c r="O93">
        <v>12.851139999999999</v>
      </c>
      <c r="P93">
        <v>12.859870000000001</v>
      </c>
      <c r="Q93">
        <v>12.791270000000001</v>
      </c>
      <c r="R93">
        <v>12.65334</v>
      </c>
      <c r="S93">
        <v>12.61689</v>
      </c>
      <c r="T93">
        <v>12.64376</v>
      </c>
      <c r="U93">
        <v>12.618180000000001</v>
      </c>
      <c r="V93">
        <v>12.36313</v>
      </c>
    </row>
    <row r="94" spans="2:22">
      <c r="B94" t="str">
        <f t="shared" si="4"/>
        <v>AE21-UTYG</v>
      </c>
      <c r="C94" t="str">
        <f>IF(VLOOKUP(F94,aux!B:C,2,0)="PT","",VLOOKUP(F94,aux!B:C,2,0))</f>
        <v>AE21</v>
      </c>
      <c r="D94" t="str">
        <f t="shared" si="6"/>
        <v>UTYG</v>
      </c>
      <c r="F94" t="s">
        <v>233</v>
      </c>
      <c r="G94">
        <v>13.52952</v>
      </c>
      <c r="H94">
        <v>13.47156</v>
      </c>
      <c r="I94">
        <v>13.327059999999999</v>
      </c>
      <c r="J94">
        <v>13.276149999999999</v>
      </c>
      <c r="K94">
        <v>13.06841</v>
      </c>
      <c r="L94">
        <v>13.23906</v>
      </c>
      <c r="M94">
        <v>12.9459</v>
      </c>
      <c r="N94">
        <v>12.69739</v>
      </c>
      <c r="O94">
        <v>12.7058</v>
      </c>
      <c r="P94">
        <v>12.737360000000001</v>
      </c>
      <c r="Q94">
        <v>12.56325</v>
      </c>
      <c r="R94">
        <v>12.387589999999999</v>
      </c>
      <c r="S94">
        <v>12.371040000000001</v>
      </c>
      <c r="T94">
        <v>12.35427</v>
      </c>
      <c r="U94">
        <v>12.40005</v>
      </c>
      <c r="V94">
        <v>12.15659</v>
      </c>
    </row>
    <row r="95" spans="2:22">
      <c r="B95" t="str">
        <f t="shared" si="4"/>
        <v>BG-UTYG</v>
      </c>
      <c r="C95" t="str">
        <f>IF(VLOOKUP(F95,aux!B:C,2,0)="PT","",VLOOKUP(F95,aux!B:C,2,0))</f>
        <v>BG</v>
      </c>
      <c r="D95" t="str">
        <f t="shared" si="6"/>
        <v>UTYG</v>
      </c>
      <c r="F95" t="s">
        <v>122</v>
      </c>
      <c r="G95">
        <v>6.7470800000000004</v>
      </c>
      <c r="H95">
        <v>6.8479000000000001</v>
      </c>
      <c r="I95">
        <v>6.4893200000000002</v>
      </c>
      <c r="J95">
        <v>6.4738800000000003</v>
      </c>
      <c r="K95">
        <v>6.3660300000000003</v>
      </c>
      <c r="L95">
        <v>6.1669499999999999</v>
      </c>
      <c r="M95">
        <v>6.3736300000000004</v>
      </c>
      <c r="N95">
        <v>5.8022299999999998</v>
      </c>
      <c r="O95">
        <v>5.8487400000000003</v>
      </c>
      <c r="P95">
        <v>5.8227099999999998</v>
      </c>
      <c r="Q95">
        <v>5.8534199999999998</v>
      </c>
      <c r="R95">
        <v>5.5762499999999999</v>
      </c>
      <c r="S95">
        <v>5.4149700000000003</v>
      </c>
      <c r="T95">
        <v>5.2403300000000002</v>
      </c>
      <c r="U95">
        <v>5.0036199999999997</v>
      </c>
      <c r="V95">
        <v>4.6080199999999998</v>
      </c>
    </row>
    <row r="96" spans="2:22">
      <c r="B96" t="str">
        <f t="shared" si="4"/>
        <v>CZ-UTYG</v>
      </c>
      <c r="C96" t="str">
        <f>IF(VLOOKUP(F96,aux!B:C,2,0)="PT","",VLOOKUP(F96,aux!B:C,2,0))</f>
        <v>CZ</v>
      </c>
      <c r="D96" t="str">
        <f t="shared" si="6"/>
        <v>UTYG</v>
      </c>
      <c r="F96" t="s">
        <v>123</v>
      </c>
      <c r="G96">
        <v>7.7847400000000002</v>
      </c>
      <c r="H96">
        <v>7.8013899999999996</v>
      </c>
      <c r="I96">
        <v>8.5615500000000004</v>
      </c>
      <c r="J96">
        <v>8.5033799999999999</v>
      </c>
      <c r="K96">
        <v>7.9891500000000004</v>
      </c>
      <c r="L96">
        <v>7.6338299999999997</v>
      </c>
      <c r="M96">
        <v>7.4281100000000002</v>
      </c>
      <c r="N96">
        <v>8.3280799999999999</v>
      </c>
      <c r="O96">
        <v>8.3295600000000007</v>
      </c>
      <c r="P96">
        <v>8.3725699999999996</v>
      </c>
      <c r="Q96">
        <v>8.0403599999999997</v>
      </c>
      <c r="R96">
        <v>7.95845</v>
      </c>
      <c r="S96">
        <v>7.6135000000000002</v>
      </c>
      <c r="T96">
        <v>7.66242</v>
      </c>
      <c r="U96">
        <v>7.5109899999999996</v>
      </c>
      <c r="V96">
        <v>7.35961</v>
      </c>
    </row>
    <row r="97" spans="2:22">
      <c r="B97" t="str">
        <f t="shared" si="4"/>
        <v>DK-UTYG</v>
      </c>
      <c r="C97" t="str">
        <f>IF(VLOOKUP(F97,aux!B:C,2,0)="PT","",VLOOKUP(F97,aux!B:C,2,0))</f>
        <v>DK</v>
      </c>
      <c r="D97" t="str">
        <f t="shared" si="6"/>
        <v>UTYG</v>
      </c>
      <c r="F97" t="s">
        <v>124</v>
      </c>
      <c r="G97">
        <v>29.937819999999999</v>
      </c>
      <c r="H97">
        <v>30.16161</v>
      </c>
      <c r="I97">
        <v>30.790320000000001</v>
      </c>
      <c r="J97">
        <v>31.32338</v>
      </c>
      <c r="K97">
        <v>29.755089999999999</v>
      </c>
      <c r="L97">
        <v>27.660340000000001</v>
      </c>
      <c r="M97">
        <v>32.01914</v>
      </c>
      <c r="N97">
        <v>31.348120000000002</v>
      </c>
      <c r="O97">
        <v>31.316009999999999</v>
      </c>
      <c r="P97">
        <v>28.556180000000001</v>
      </c>
      <c r="Q97">
        <v>29.936160000000001</v>
      </c>
      <c r="R97">
        <v>29.922619999999998</v>
      </c>
      <c r="S97">
        <v>30.852730000000001</v>
      </c>
      <c r="T97">
        <v>33.30939</v>
      </c>
      <c r="U97">
        <v>30.299420000000001</v>
      </c>
      <c r="V97">
        <v>29.298580000000001</v>
      </c>
    </row>
    <row r="98" spans="2:22">
      <c r="B98" t="str">
        <f t="shared" si="4"/>
        <v>DE-UTYG</v>
      </c>
      <c r="C98" t="str">
        <f>IF(VLOOKUP(F98,aux!B:C,2,0)="PT","",VLOOKUP(F98,aux!B:C,2,0))</f>
        <v>DE</v>
      </c>
      <c r="D98" t="str">
        <f t="shared" si="6"/>
        <v>UTYG</v>
      </c>
      <c r="F98" t="s">
        <v>125</v>
      </c>
      <c r="G98">
        <v>12.79006</v>
      </c>
      <c r="H98">
        <v>12.83169</v>
      </c>
      <c r="I98">
        <v>12.783519999999999</v>
      </c>
      <c r="J98">
        <v>12.77054</v>
      </c>
      <c r="K98">
        <v>12.64024</v>
      </c>
      <c r="L98">
        <v>13.31193</v>
      </c>
      <c r="M98">
        <v>13.200060000000001</v>
      </c>
      <c r="N98">
        <v>12.43141</v>
      </c>
      <c r="O98">
        <v>12.945029999999999</v>
      </c>
      <c r="P98">
        <v>12.94881</v>
      </c>
      <c r="Q98">
        <v>12.64288</v>
      </c>
      <c r="R98">
        <v>12.426629999999999</v>
      </c>
      <c r="S98">
        <v>12.039210000000001</v>
      </c>
      <c r="T98">
        <v>11.84609</v>
      </c>
      <c r="U98">
        <v>11.874879999999999</v>
      </c>
      <c r="V98">
        <v>11.659890000000001</v>
      </c>
    </row>
    <row r="99" spans="2:22">
      <c r="B99" t="str">
        <f t="shared" si="4"/>
        <v>EE-UTYG</v>
      </c>
      <c r="C99" t="str">
        <f>IF(VLOOKUP(F99,aux!B:C,2,0)="PT","",VLOOKUP(F99,aux!B:C,2,0))</f>
        <v>EE</v>
      </c>
      <c r="D99" t="str">
        <f t="shared" si="6"/>
        <v>UTYG</v>
      </c>
      <c r="F99" t="s">
        <v>126</v>
      </c>
      <c r="G99">
        <v>8.3354700000000008</v>
      </c>
      <c r="H99">
        <v>8.5328300000000006</v>
      </c>
      <c r="I99">
        <v>9.9363799999999998</v>
      </c>
      <c r="J99">
        <v>9.5089600000000001</v>
      </c>
      <c r="K99">
        <v>8.1784099999999995</v>
      </c>
      <c r="L99">
        <v>8.0039300000000004</v>
      </c>
      <c r="M99">
        <v>8.3530200000000008</v>
      </c>
      <c r="N99">
        <v>7.5446999999999997</v>
      </c>
      <c r="O99">
        <v>7.1673799999999996</v>
      </c>
      <c r="P99">
        <v>7.2961900000000002</v>
      </c>
      <c r="Q99">
        <v>7.0323700000000002</v>
      </c>
      <c r="R99">
        <v>7.3365299999999998</v>
      </c>
      <c r="S99">
        <v>7.6474700000000002</v>
      </c>
      <c r="T99">
        <v>7.2602900000000004</v>
      </c>
      <c r="U99">
        <v>7.0823099999999997</v>
      </c>
      <c r="V99">
        <v>6.5446400000000002</v>
      </c>
    </row>
    <row r="100" spans="2:22">
      <c r="B100" t="str">
        <f t="shared" si="4"/>
        <v>IE-UTYG</v>
      </c>
      <c r="C100" t="str">
        <f>IF(VLOOKUP(F100,aux!B:C,2,0)="PT","",VLOOKUP(F100,aux!B:C,2,0))</f>
        <v>IE</v>
      </c>
      <c r="D100" t="str">
        <f t="shared" si="6"/>
        <v>UTYG</v>
      </c>
      <c r="F100" t="s">
        <v>127</v>
      </c>
      <c r="G100">
        <v>12.23333</v>
      </c>
      <c r="H100">
        <v>12.239369999999999</v>
      </c>
      <c r="I100">
        <v>11.42154</v>
      </c>
      <c r="J100">
        <v>11.766360000000001</v>
      </c>
      <c r="K100">
        <v>11.37557</v>
      </c>
      <c r="L100">
        <v>10.872059999999999</v>
      </c>
      <c r="M100">
        <v>10.187110000000001</v>
      </c>
      <c r="N100">
        <v>9.7697099999999999</v>
      </c>
      <c r="O100">
        <v>10.045590000000001</v>
      </c>
      <c r="P100">
        <v>10.22683</v>
      </c>
      <c r="Q100">
        <v>9.9305400000000006</v>
      </c>
      <c r="R100">
        <v>10.48522</v>
      </c>
      <c r="S100">
        <v>10.23296</v>
      </c>
      <c r="T100">
        <v>12.407450000000001</v>
      </c>
      <c r="U100">
        <v>12.53506</v>
      </c>
      <c r="V100">
        <v>12.62148</v>
      </c>
    </row>
    <row r="101" spans="2:22">
      <c r="B101" t="str">
        <f t="shared" si="4"/>
        <v>EL-UTYG</v>
      </c>
      <c r="C101" t="str">
        <f>IF(VLOOKUP(F101,aux!B:C,2,0)="PT","",VLOOKUP(F101,aux!B:C,2,0))</f>
        <v>EL</v>
      </c>
      <c r="D101" t="str">
        <f t="shared" si="6"/>
        <v>UTYG</v>
      </c>
      <c r="F101" t="s">
        <v>64</v>
      </c>
      <c r="G101">
        <v>10.996589999999999</v>
      </c>
      <c r="H101">
        <v>10.818350000000001</v>
      </c>
      <c r="I101">
        <v>11.06244</v>
      </c>
      <c r="J101">
        <v>11.150399999999999</v>
      </c>
      <c r="K101">
        <v>10.14838</v>
      </c>
      <c r="L101">
        <v>9.2512899999999991</v>
      </c>
      <c r="M101">
        <v>9.0608400000000007</v>
      </c>
      <c r="N101">
        <v>8.9298300000000008</v>
      </c>
      <c r="O101">
        <v>9.1105400000000003</v>
      </c>
      <c r="P101">
        <v>9.9565000000000001</v>
      </c>
      <c r="Q101">
        <v>9.5834600000000005</v>
      </c>
      <c r="R101">
        <v>9.7450100000000006</v>
      </c>
      <c r="S101">
        <v>9.5670199999999994</v>
      </c>
      <c r="T101">
        <v>9.8931199999999997</v>
      </c>
      <c r="U101">
        <v>10.630280000000001</v>
      </c>
      <c r="V101">
        <v>11.124309999999999</v>
      </c>
    </row>
    <row r="102" spans="2:22">
      <c r="B102" t="str">
        <f t="shared" si="4"/>
        <v>ES-UTYG</v>
      </c>
      <c r="C102" t="str">
        <f>IF(VLOOKUP(F102,aux!B:C,2,0)="PT","",VLOOKUP(F102,aux!B:C,2,0))</f>
        <v>ES</v>
      </c>
      <c r="D102" t="str">
        <f t="shared" si="6"/>
        <v>UTYG</v>
      </c>
      <c r="F102" t="s">
        <v>128</v>
      </c>
      <c r="G102">
        <v>13.79304</v>
      </c>
      <c r="H102">
        <v>13.56542</v>
      </c>
      <c r="I102">
        <v>13.077540000000001</v>
      </c>
      <c r="J102">
        <v>12.463609999999999</v>
      </c>
      <c r="K102">
        <v>12.226179999999999</v>
      </c>
      <c r="L102">
        <v>11.975759999999999</v>
      </c>
      <c r="M102">
        <v>11.613759999999999</v>
      </c>
      <c r="N102">
        <v>11.10046</v>
      </c>
      <c r="O102">
        <v>10.29879</v>
      </c>
      <c r="P102">
        <v>10.49959</v>
      </c>
      <c r="Q102">
        <v>9.9945000000000004</v>
      </c>
      <c r="R102">
        <v>9.7956599999999998</v>
      </c>
      <c r="S102">
        <v>9.85243</v>
      </c>
      <c r="T102">
        <v>10.04814</v>
      </c>
      <c r="U102">
        <v>9.9676100000000005</v>
      </c>
      <c r="V102">
        <v>9.9398199999999992</v>
      </c>
    </row>
    <row r="103" spans="2:22">
      <c r="B103" t="str">
        <f t="shared" si="4"/>
        <v>FR-UTYG</v>
      </c>
      <c r="C103" t="str">
        <f>IF(VLOOKUP(F103,aux!B:C,2,0)="PT","",VLOOKUP(F103,aux!B:C,2,0))</f>
        <v>FR</v>
      </c>
      <c r="D103" t="str">
        <f t="shared" si="6"/>
        <v>UTYG</v>
      </c>
      <c r="F103" t="s">
        <v>129</v>
      </c>
      <c r="G103">
        <v>13.168799999999999</v>
      </c>
      <c r="H103">
        <v>13.14634</v>
      </c>
      <c r="I103">
        <v>13.02026</v>
      </c>
      <c r="J103">
        <v>12.45838</v>
      </c>
      <c r="K103">
        <v>12.60642</v>
      </c>
      <c r="L103">
        <v>13.523300000000001</v>
      </c>
      <c r="M103">
        <v>12.920999999999999</v>
      </c>
      <c r="N103">
        <v>13.208</v>
      </c>
      <c r="O103">
        <v>13.082520000000001</v>
      </c>
      <c r="P103">
        <v>13.223459999999999</v>
      </c>
      <c r="Q103">
        <v>12.82569</v>
      </c>
      <c r="R103">
        <v>12.482519999999999</v>
      </c>
      <c r="S103">
        <v>12.65292</v>
      </c>
      <c r="T103">
        <v>12.650499999999999</v>
      </c>
      <c r="U103">
        <v>12.7639</v>
      </c>
      <c r="V103">
        <v>12.38865</v>
      </c>
    </row>
    <row r="104" spans="2:22">
      <c r="B104" t="str">
        <f t="shared" si="4"/>
        <v>IT-UTYG</v>
      </c>
      <c r="C104" t="str">
        <f>IF(VLOOKUP(F104,aux!B:C,2,0)="PT","",VLOOKUP(F104,aux!B:C,2,0))</f>
        <v>IT</v>
      </c>
      <c r="D104" t="str">
        <f t="shared" si="6"/>
        <v>UTYG</v>
      </c>
      <c r="F104" t="s">
        <v>130</v>
      </c>
      <c r="G104">
        <v>15.325469999999999</v>
      </c>
      <c r="H104">
        <v>15.2804</v>
      </c>
      <c r="I104">
        <v>15.32474</v>
      </c>
      <c r="J104">
        <v>15.60187</v>
      </c>
      <c r="K104">
        <v>15.017469999999999</v>
      </c>
      <c r="L104">
        <v>14.533060000000001</v>
      </c>
      <c r="M104">
        <v>14.56504</v>
      </c>
      <c r="N104">
        <v>15.03594</v>
      </c>
      <c r="O104">
        <v>14.312390000000001</v>
      </c>
      <c r="P104">
        <v>13.981820000000001</v>
      </c>
      <c r="Q104">
        <v>14.34004</v>
      </c>
      <c r="R104">
        <v>14.51295</v>
      </c>
      <c r="S104">
        <v>14.58361</v>
      </c>
      <c r="T104">
        <v>14.49797</v>
      </c>
      <c r="U104">
        <v>14.86726</v>
      </c>
      <c r="V104">
        <v>14.68352</v>
      </c>
    </row>
    <row r="105" spans="2:22">
      <c r="B105" t="str">
        <f t="shared" si="4"/>
        <v>CY-UTYG</v>
      </c>
      <c r="C105" t="str">
        <f>IF(VLOOKUP(F105,aux!B:C,2,0)="PT","",VLOOKUP(F105,aux!B:C,2,0))</f>
        <v>CY</v>
      </c>
      <c r="D105" t="str">
        <f t="shared" si="6"/>
        <v>UTYG</v>
      </c>
      <c r="F105" t="s">
        <v>131</v>
      </c>
      <c r="G105">
        <v>11.0252</v>
      </c>
      <c r="H105">
        <v>10.8666</v>
      </c>
      <c r="I105">
        <v>11.467639999999999</v>
      </c>
      <c r="J105">
        <v>10.94243</v>
      </c>
      <c r="K105">
        <v>10.064690000000001</v>
      </c>
      <c r="L105">
        <v>9.8639200000000002</v>
      </c>
      <c r="M105">
        <v>9.6947500000000009</v>
      </c>
      <c r="N105">
        <v>9.3887300000000007</v>
      </c>
      <c r="O105">
        <v>9.1979600000000001</v>
      </c>
      <c r="P105">
        <v>9.4291999999999998</v>
      </c>
      <c r="Q105">
        <v>9.5045199999999994</v>
      </c>
      <c r="R105">
        <v>9.2511700000000001</v>
      </c>
      <c r="S105">
        <v>9.8366299999999995</v>
      </c>
      <c r="T105">
        <v>10.36504</v>
      </c>
      <c r="U105">
        <v>10.387829999999999</v>
      </c>
      <c r="V105">
        <v>9.8705499999999997</v>
      </c>
    </row>
    <row r="106" spans="2:22">
      <c r="B106" t="str">
        <f t="shared" si="4"/>
        <v>LT-UTYG</v>
      </c>
      <c r="C106" t="str">
        <f>IF(VLOOKUP(F106,aux!B:C,2,0)="PT","",VLOOKUP(F106,aux!B:C,2,0))</f>
        <v>LT</v>
      </c>
      <c r="D106" t="str">
        <f t="shared" si="6"/>
        <v>UTYG</v>
      </c>
      <c r="F106" t="s">
        <v>133</v>
      </c>
      <c r="G106">
        <v>11.80701</v>
      </c>
      <c r="H106">
        <v>11.24601</v>
      </c>
      <c r="I106">
        <v>10.71091</v>
      </c>
      <c r="J106">
        <v>10.62266</v>
      </c>
      <c r="K106">
        <v>10.445119999999999</v>
      </c>
      <c r="L106">
        <v>10.03233</v>
      </c>
      <c r="M106">
        <v>9.5617800000000006</v>
      </c>
      <c r="N106">
        <v>8.9370999999999992</v>
      </c>
      <c r="O106">
        <v>8.7862899999999993</v>
      </c>
      <c r="P106">
        <v>5.6007499999999997</v>
      </c>
      <c r="Q106">
        <v>5.4179199999999996</v>
      </c>
      <c r="R106">
        <v>5.6518800000000002</v>
      </c>
      <c r="S106">
        <v>5.4277800000000003</v>
      </c>
      <c r="T106">
        <v>5.0444800000000001</v>
      </c>
      <c r="U106">
        <v>4.9784899999999999</v>
      </c>
      <c r="V106">
        <v>4.8362800000000004</v>
      </c>
    </row>
    <row r="107" spans="2:22">
      <c r="B107" t="str">
        <f t="shared" si="4"/>
        <v>LU-UTYG</v>
      </c>
      <c r="C107" t="str">
        <f>IF(VLOOKUP(F107,aux!B:C,2,0)="PT","",VLOOKUP(F107,aux!B:C,2,0))</f>
        <v>LU</v>
      </c>
      <c r="D107" t="str">
        <f t="shared" si="6"/>
        <v>UTYG</v>
      </c>
      <c r="F107" t="s">
        <v>134</v>
      </c>
      <c r="G107">
        <v>18.704260000000001</v>
      </c>
      <c r="H107">
        <v>18.34205</v>
      </c>
      <c r="I107">
        <v>17.92005</v>
      </c>
      <c r="J107">
        <v>19.10425</v>
      </c>
      <c r="K107">
        <v>17.41816</v>
      </c>
      <c r="L107">
        <v>16.138030000000001</v>
      </c>
      <c r="M107">
        <v>15.683160000000001</v>
      </c>
      <c r="N107">
        <v>15.83248</v>
      </c>
      <c r="O107">
        <v>16.839729999999999</v>
      </c>
      <c r="P107">
        <v>16.83501</v>
      </c>
      <c r="Q107">
        <v>14.681240000000001</v>
      </c>
      <c r="R107">
        <v>14.251530000000001</v>
      </c>
      <c r="S107">
        <v>13.76877</v>
      </c>
      <c r="T107">
        <v>13.12318</v>
      </c>
      <c r="U107">
        <v>13.447329999999999</v>
      </c>
      <c r="V107">
        <v>13.48921</v>
      </c>
    </row>
    <row r="108" spans="2:22">
      <c r="B108" t="str">
        <f t="shared" si="4"/>
        <v>HU-UTYG</v>
      </c>
      <c r="C108" t="str">
        <f>IF(VLOOKUP(F108,aux!B:C,2,0)="PT","",VLOOKUP(F108,aux!B:C,2,0))</f>
        <v>HU</v>
      </c>
      <c r="D108" t="str">
        <f t="shared" si="6"/>
        <v>UTYG</v>
      </c>
      <c r="F108" t="s">
        <v>135</v>
      </c>
      <c r="G108">
        <v>6.8330200000000003</v>
      </c>
      <c r="H108">
        <v>7.0703300000000002</v>
      </c>
      <c r="I108">
        <v>7.4997499999999997</v>
      </c>
      <c r="J108">
        <v>7.5515699999999999</v>
      </c>
      <c r="K108">
        <v>7.3999600000000001</v>
      </c>
      <c r="L108">
        <v>6.9125699999999997</v>
      </c>
      <c r="M108">
        <v>5.5719099999999999</v>
      </c>
      <c r="N108">
        <v>6.6368299999999998</v>
      </c>
      <c r="O108">
        <v>6.5104600000000001</v>
      </c>
      <c r="P108">
        <v>6.5595100000000004</v>
      </c>
      <c r="Q108">
        <v>7.1304400000000001</v>
      </c>
      <c r="R108">
        <v>7.2067699999999997</v>
      </c>
      <c r="S108">
        <v>6.7920299999999996</v>
      </c>
      <c r="T108">
        <v>6.67652</v>
      </c>
      <c r="U108">
        <v>6.5216799999999999</v>
      </c>
      <c r="V108">
        <v>6.7324200000000003</v>
      </c>
    </row>
    <row r="109" spans="2:22">
      <c r="B109" t="str">
        <f t="shared" si="4"/>
        <v>MT-UTYG</v>
      </c>
      <c r="C109" t="str">
        <f>IF(VLOOKUP(F109,aux!B:C,2,0)="PT","",VLOOKUP(F109,aux!B:C,2,0))</f>
        <v>MT</v>
      </c>
      <c r="D109" t="str">
        <f t="shared" si="6"/>
        <v>UTYG</v>
      </c>
      <c r="F109" t="s">
        <v>21</v>
      </c>
      <c r="G109">
        <v>15.200150000000001</v>
      </c>
      <c r="H109">
        <v>14.87486</v>
      </c>
      <c r="I109">
        <v>15.050940000000001</v>
      </c>
      <c r="J109">
        <v>14.78168</v>
      </c>
      <c r="K109">
        <v>12.014480000000001</v>
      </c>
      <c r="L109">
        <v>12.890359999999999</v>
      </c>
      <c r="M109">
        <v>12.84281</v>
      </c>
      <c r="N109">
        <v>12.63579</v>
      </c>
      <c r="O109">
        <v>13.86239</v>
      </c>
      <c r="P109">
        <v>13.8026</v>
      </c>
      <c r="Q109">
        <v>14.668469999999999</v>
      </c>
      <c r="R109">
        <v>14.492369999999999</v>
      </c>
      <c r="S109">
        <v>12.660679999999999</v>
      </c>
      <c r="T109">
        <v>13.058109999999999</v>
      </c>
      <c r="U109">
        <v>12.8337</v>
      </c>
      <c r="V109">
        <v>12.49957</v>
      </c>
    </row>
    <row r="110" spans="2:22">
      <c r="B110" t="str">
        <f t="shared" si="4"/>
        <v>NL-UTYG</v>
      </c>
      <c r="C110" t="str">
        <f>IF(VLOOKUP(F110,aux!B:C,2,0)="PT","",VLOOKUP(F110,aux!B:C,2,0))</f>
        <v>NL</v>
      </c>
      <c r="D110" t="str">
        <f t="shared" si="6"/>
        <v>UTYG</v>
      </c>
      <c r="F110" t="s">
        <v>136</v>
      </c>
      <c r="G110">
        <v>15.60483</v>
      </c>
      <c r="H110">
        <v>15.033160000000001</v>
      </c>
      <c r="I110">
        <v>14.571859999999999</v>
      </c>
      <c r="J110">
        <v>14.95538</v>
      </c>
      <c r="K110">
        <v>14.87707</v>
      </c>
      <c r="L110">
        <v>13.401020000000001</v>
      </c>
      <c r="M110">
        <v>12.89462</v>
      </c>
      <c r="N110">
        <v>12.442819999999999</v>
      </c>
      <c r="O110">
        <v>12.75503</v>
      </c>
      <c r="P110">
        <v>12.2448</v>
      </c>
      <c r="Q110">
        <v>12.505240000000001</v>
      </c>
      <c r="R110">
        <v>11.749639999999999</v>
      </c>
      <c r="S110">
        <v>11.59938</v>
      </c>
      <c r="T110">
        <v>11.22664</v>
      </c>
      <c r="U110">
        <v>10.478429999999999</v>
      </c>
      <c r="V110">
        <v>10.622389999999999</v>
      </c>
    </row>
    <row r="111" spans="2:22">
      <c r="B111" t="str">
        <f t="shared" si="4"/>
        <v>PL-UTYG</v>
      </c>
      <c r="C111" t="str">
        <f>IF(VLOOKUP(F111,aux!B:C,2,0)="PT","",VLOOKUP(F111,aux!B:C,2,0))</f>
        <v>PL</v>
      </c>
      <c r="D111" t="str">
        <f t="shared" si="6"/>
        <v>UTYG</v>
      </c>
      <c r="F111" t="s">
        <v>138</v>
      </c>
      <c r="G111">
        <v>8.7566100000000002</v>
      </c>
      <c r="H111">
        <v>8.4656900000000004</v>
      </c>
      <c r="I111">
        <v>8.0065500000000007</v>
      </c>
      <c r="J111">
        <v>7.7648599999999997</v>
      </c>
      <c r="K111">
        <v>7.4044699999999999</v>
      </c>
      <c r="L111">
        <v>7.5767600000000002</v>
      </c>
      <c r="M111">
        <v>8.2391299999999994</v>
      </c>
      <c r="N111">
        <v>7.8284399999999996</v>
      </c>
      <c r="O111">
        <v>7.84687</v>
      </c>
      <c r="P111">
        <v>7.7161</v>
      </c>
      <c r="Q111">
        <v>7.3068600000000004</v>
      </c>
      <c r="R111">
        <v>7.0994000000000002</v>
      </c>
      <c r="S111">
        <v>6.8875000000000002</v>
      </c>
      <c r="T111">
        <v>6.8199100000000001</v>
      </c>
      <c r="U111">
        <v>6.7882600000000002</v>
      </c>
      <c r="V111">
        <v>6.9900200000000003</v>
      </c>
    </row>
    <row r="112" spans="2:22">
      <c r="B112" t="str">
        <f t="shared" si="4"/>
        <v>SK-UTYG</v>
      </c>
      <c r="C112" t="str">
        <f>IF(VLOOKUP(F112,aux!B:C,2,0)="PT","",VLOOKUP(F112,aux!B:C,2,0))</f>
        <v>SK</v>
      </c>
      <c r="D112" t="str">
        <f t="shared" si="6"/>
        <v>UTYG</v>
      </c>
      <c r="F112" t="s">
        <v>141</v>
      </c>
      <c r="G112">
        <v>8.1523199999999996</v>
      </c>
      <c r="H112">
        <v>8.1355400000000007</v>
      </c>
      <c r="I112">
        <v>8.1577000000000002</v>
      </c>
      <c r="J112">
        <v>8.1935400000000005</v>
      </c>
      <c r="K112">
        <v>7.8797199999999998</v>
      </c>
      <c r="L112">
        <v>8.3358699999999999</v>
      </c>
      <c r="M112">
        <v>7.6822800000000004</v>
      </c>
      <c r="N112">
        <v>7.08467</v>
      </c>
      <c r="O112">
        <v>7.2159500000000003</v>
      </c>
      <c r="P112">
        <v>7.2324999999999999</v>
      </c>
      <c r="Q112">
        <v>7.2054799999999997</v>
      </c>
      <c r="R112">
        <v>7.1536200000000001</v>
      </c>
      <c r="S112">
        <v>7.0881600000000002</v>
      </c>
      <c r="T112">
        <v>6.6786099999999999</v>
      </c>
      <c r="U112">
        <v>6.1941800000000002</v>
      </c>
      <c r="V112">
        <v>5.6230000000000002</v>
      </c>
    </row>
    <row r="113" spans="2:22">
      <c r="B113" t="str">
        <f t="shared" si="4"/>
        <v>FI-UTYG</v>
      </c>
      <c r="C113" t="str">
        <f>IF(VLOOKUP(F113,aux!B:C,2,0)="PT","",VLOOKUP(F113,aux!B:C,2,0))</f>
        <v>FI</v>
      </c>
      <c r="D113" t="str">
        <f t="shared" si="6"/>
        <v>UTYG</v>
      </c>
      <c r="F113" t="s">
        <v>142</v>
      </c>
      <c r="G113">
        <v>15.638450000000001</v>
      </c>
      <c r="H113">
        <v>15.754429999999999</v>
      </c>
      <c r="I113">
        <v>16.009910000000001</v>
      </c>
      <c r="J113">
        <v>15.98917</v>
      </c>
      <c r="K113">
        <v>15.956849999999999</v>
      </c>
      <c r="L113">
        <v>16.4116</v>
      </c>
      <c r="M113">
        <v>16.151050000000001</v>
      </c>
      <c r="N113">
        <v>15.236459999999999</v>
      </c>
      <c r="O113">
        <v>15.297800000000001</v>
      </c>
      <c r="P113">
        <v>15.331709999999999</v>
      </c>
      <c r="Q113">
        <v>15.77216</v>
      </c>
      <c r="R113">
        <v>15.73033</v>
      </c>
      <c r="S113">
        <v>15.80317</v>
      </c>
      <c r="T113">
        <v>15.679970000000001</v>
      </c>
      <c r="U113">
        <v>15.51571</v>
      </c>
      <c r="V113">
        <v>14.92629</v>
      </c>
    </row>
    <row r="114" spans="2:22">
      <c r="B114" t="str">
        <f t="shared" si="4"/>
        <v>SE-UTYG</v>
      </c>
      <c r="C114" t="str">
        <f>IF(VLOOKUP(F114,aux!B:C,2,0)="PT","",VLOOKUP(F114,aux!B:C,2,0))</f>
        <v>SE</v>
      </c>
      <c r="D114" t="str">
        <f t="shared" si="6"/>
        <v>UTYG</v>
      </c>
      <c r="F114" t="s">
        <v>143</v>
      </c>
      <c r="G114">
        <v>17.377510000000001</v>
      </c>
      <c r="H114">
        <v>17.312909999999999</v>
      </c>
      <c r="I114">
        <v>17.379439999999999</v>
      </c>
      <c r="J114">
        <v>17.559370000000001</v>
      </c>
      <c r="K114">
        <v>17.403649999999999</v>
      </c>
      <c r="L114">
        <v>18.121079999999999</v>
      </c>
      <c r="M114">
        <v>18.658950000000001</v>
      </c>
      <c r="N114">
        <v>18.222650000000002</v>
      </c>
      <c r="O114">
        <v>18.191880000000001</v>
      </c>
      <c r="P114">
        <v>18.79233</v>
      </c>
      <c r="Q114">
        <v>19.170629999999999</v>
      </c>
      <c r="R114">
        <v>18.954989999999999</v>
      </c>
      <c r="S114">
        <v>18.413180000000001</v>
      </c>
      <c r="T114">
        <v>17.882110000000001</v>
      </c>
      <c r="U114">
        <v>17.81118</v>
      </c>
      <c r="V114">
        <v>17.439170000000001</v>
      </c>
    </row>
    <row r="115" spans="2:22">
      <c r="B115" t="str">
        <f t="shared" si="4"/>
        <v>HR-UTYG</v>
      </c>
      <c r="C115" t="str">
        <f>IF(VLOOKUP(F115,aux!B:C,2,0)="PT","",VLOOKUP(F115,aux!B:C,2,0))</f>
        <v>HR</v>
      </c>
      <c r="D115" t="str">
        <f t="shared" si="6"/>
        <v>UTYG</v>
      </c>
      <c r="F115" t="s">
        <v>147</v>
      </c>
      <c r="G115">
        <v>7.9946099999999998</v>
      </c>
      <c r="H115">
        <v>7.9657099999999996</v>
      </c>
      <c r="I115">
        <v>7.8871599999999997</v>
      </c>
      <c r="J115">
        <v>7.8713499999999996</v>
      </c>
      <c r="K115">
        <v>7.1919000000000004</v>
      </c>
      <c r="L115">
        <v>7.2956300000000001</v>
      </c>
      <c r="M115">
        <v>6.1155499999999998</v>
      </c>
      <c r="N115">
        <v>6.9016999999999999</v>
      </c>
      <c r="O115">
        <v>6.9184299999999999</v>
      </c>
      <c r="P115">
        <v>6.8024199999999997</v>
      </c>
      <c r="Q115">
        <v>6.6883800000000004</v>
      </c>
      <c r="R115">
        <v>6.9844099999999996</v>
      </c>
      <c r="S115">
        <v>6.6177700000000002</v>
      </c>
      <c r="T115">
        <v>6.7043499999999998</v>
      </c>
      <c r="U115">
        <v>6.9429499999999997</v>
      </c>
      <c r="V115">
        <v>6.5865200000000002</v>
      </c>
    </row>
    <row r="116" spans="2:22">
      <c r="B116" t="str">
        <f t="shared" si="4"/>
        <v>LV-UTYG</v>
      </c>
      <c r="C116" t="str">
        <f>IF(VLOOKUP(F116,aux!B:C,2,0)="PT","",VLOOKUP(F116,aux!B:C,2,0))</f>
        <v>LV</v>
      </c>
      <c r="D116" t="str">
        <f t="shared" si="6"/>
        <v>UTYG</v>
      </c>
      <c r="F116" t="s">
        <v>132</v>
      </c>
      <c r="G116">
        <v>8.3069900000000008</v>
      </c>
      <c r="H116">
        <v>8.2598599999999998</v>
      </c>
      <c r="I116">
        <v>8.4973100000000006</v>
      </c>
      <c r="J116">
        <v>9.1832399999999996</v>
      </c>
      <c r="K116">
        <v>7.9319100000000002</v>
      </c>
      <c r="L116">
        <v>7.6281999999999996</v>
      </c>
      <c r="M116">
        <v>7.4923099999999998</v>
      </c>
      <c r="N116">
        <v>7.2916600000000003</v>
      </c>
      <c r="O116">
        <v>7.5198700000000001</v>
      </c>
      <c r="P116">
        <v>6.9904799999999998</v>
      </c>
      <c r="Q116">
        <v>8.7092600000000004</v>
      </c>
      <c r="R116">
        <v>8.4364699999999999</v>
      </c>
      <c r="S116">
        <v>7.9508099999999997</v>
      </c>
      <c r="T116">
        <v>7.9484399999999997</v>
      </c>
      <c r="U116">
        <v>7.9171800000000001</v>
      </c>
      <c r="V116">
        <v>7.8515199999999998</v>
      </c>
    </row>
    <row r="117" spans="2:22">
      <c r="B117" t="str">
        <f t="shared" si="4"/>
        <v>RO-UTYG</v>
      </c>
      <c r="C117" t="str">
        <f>IF(VLOOKUP(F117,aux!B:C,2,0)="PT","",VLOOKUP(F117,aux!B:C,2,0))</f>
        <v>RO</v>
      </c>
      <c r="D117" t="str">
        <f t="shared" si="6"/>
        <v>UTYG</v>
      </c>
      <c r="F117" t="s">
        <v>139</v>
      </c>
      <c r="G117">
        <v>6.4927099999999998</v>
      </c>
      <c r="H117">
        <v>6.4389099999999999</v>
      </c>
      <c r="I117">
        <v>6.2853700000000003</v>
      </c>
      <c r="J117">
        <v>5.9892099999999999</v>
      </c>
      <c r="K117">
        <v>5.3646599999999998</v>
      </c>
      <c r="L117">
        <v>6.2165900000000001</v>
      </c>
      <c r="M117">
        <v>5.1449199999999999</v>
      </c>
      <c r="N117">
        <v>4.7070600000000002</v>
      </c>
      <c r="O117">
        <v>4.8338299999999998</v>
      </c>
      <c r="P117">
        <v>4.8932399999999996</v>
      </c>
      <c r="Q117">
        <v>6.1164800000000001</v>
      </c>
      <c r="R117">
        <v>6.5420800000000003</v>
      </c>
      <c r="S117">
        <v>6.6022699999999999</v>
      </c>
      <c r="T117">
        <v>6.1924200000000003</v>
      </c>
      <c r="U117">
        <v>5.9553799999999999</v>
      </c>
      <c r="V117">
        <v>5.5504300000000004</v>
      </c>
    </row>
    <row r="118" spans="2:22">
      <c r="B118" t="str">
        <f t="shared" si="4"/>
        <v>AT-UTYG</v>
      </c>
      <c r="C118" t="str">
        <f>IF(VLOOKUP(F118,aux!B:C,2,0)="PT","",VLOOKUP(F118,aux!B:C,2,0))</f>
        <v>AT</v>
      </c>
      <c r="D118" t="str">
        <f t="shared" si="6"/>
        <v>UTYG</v>
      </c>
      <c r="F118" t="s">
        <v>137</v>
      </c>
      <c r="G118">
        <v>13.955109999999999</v>
      </c>
      <c r="H118">
        <v>14.036020000000001</v>
      </c>
      <c r="I118">
        <v>13.93651</v>
      </c>
      <c r="J118">
        <v>14.026579999999999</v>
      </c>
      <c r="K118">
        <v>13.81818</v>
      </c>
      <c r="L118">
        <v>14.264480000000001</v>
      </c>
      <c r="M118">
        <v>13.81697</v>
      </c>
      <c r="N118">
        <v>12.7967</v>
      </c>
      <c r="O118">
        <v>13.64486</v>
      </c>
      <c r="P118">
        <v>13.50461</v>
      </c>
      <c r="Q118">
        <v>12.97786</v>
      </c>
      <c r="R118">
        <v>12.78885</v>
      </c>
      <c r="S118">
        <v>14.17475</v>
      </c>
      <c r="T118">
        <v>13.74122</v>
      </c>
      <c r="U118">
        <v>13.433109999999999</v>
      </c>
      <c r="V118">
        <v>13.037089999999999</v>
      </c>
    </row>
    <row r="119" spans="2:22">
      <c r="B119" t="str">
        <f t="shared" si="4"/>
        <v>BE-UTYG</v>
      </c>
      <c r="C119" t="str">
        <f>IF(VLOOKUP(F119,aux!B:C,2,0)="PT","",VLOOKUP(F119,aux!B:C,2,0))</f>
        <v>BE</v>
      </c>
      <c r="D119" t="str">
        <f t="shared" si="6"/>
        <v>UTYG</v>
      </c>
      <c r="F119" t="s">
        <v>121</v>
      </c>
      <c r="G119">
        <v>16.70684</v>
      </c>
      <c r="H119">
        <v>16.647690000000001</v>
      </c>
      <c r="I119">
        <v>16.517800000000001</v>
      </c>
      <c r="J119">
        <v>16.89601</v>
      </c>
      <c r="K119">
        <v>16.04758</v>
      </c>
      <c r="L119">
        <v>16.2607</v>
      </c>
      <c r="M119">
        <v>15.708500000000001</v>
      </c>
      <c r="N119">
        <v>15.573399999999999</v>
      </c>
      <c r="O119">
        <v>15.627969999999999</v>
      </c>
      <c r="P119">
        <v>16.798929999999999</v>
      </c>
      <c r="Q119">
        <v>16.677489999999999</v>
      </c>
      <c r="R119">
        <v>16.058389999999999</v>
      </c>
      <c r="S119">
        <v>16.374030000000001</v>
      </c>
      <c r="T119">
        <v>16.595659999999999</v>
      </c>
      <c r="U119">
        <v>16.650449999999999</v>
      </c>
      <c r="V119">
        <v>16.132449999999999</v>
      </c>
    </row>
    <row r="120" spans="2:22">
      <c r="B120" t="str">
        <f t="shared" si="4"/>
        <v>-UTYG</v>
      </c>
      <c r="C120" t="str">
        <f>IF(VLOOKUP(F120,aux!B:C,2,0)="PT","",VLOOKUP(F120,aux!B:C,2,0))</f>
        <v/>
      </c>
      <c r="D120" t="str">
        <f t="shared" si="6"/>
        <v>UTYG</v>
      </c>
      <c r="F120" t="s">
        <v>7</v>
      </c>
      <c r="G120">
        <v>9.5771599999999992</v>
      </c>
      <c r="H120">
        <v>9.9502199999999998</v>
      </c>
      <c r="I120">
        <v>10.025410000000001</v>
      </c>
      <c r="J120">
        <v>10.175219999999999</v>
      </c>
      <c r="K120">
        <v>10.578440000000001</v>
      </c>
      <c r="L120">
        <v>10.53181</v>
      </c>
      <c r="M120">
        <v>9.60046</v>
      </c>
      <c r="N120">
        <v>9.9946900000000003</v>
      </c>
      <c r="O120">
        <v>9.7276799999999994</v>
      </c>
      <c r="P120">
        <v>10.08724</v>
      </c>
      <c r="Q120">
        <v>9.9457199999999997</v>
      </c>
      <c r="R120">
        <v>10.094340000000001</v>
      </c>
      <c r="S120">
        <v>10.74431</v>
      </c>
      <c r="T120">
        <v>10.85286</v>
      </c>
      <c r="U120">
        <v>11.280989999999999</v>
      </c>
      <c r="V120">
        <v>8.8972999999999995</v>
      </c>
    </row>
    <row r="121" spans="2:22">
      <c r="B121" t="str">
        <f t="shared" si="4"/>
        <v>SI-UTYG</v>
      </c>
      <c r="C121" t="str">
        <f>IF(VLOOKUP(F121,aux!B:C,2,0)="PT","",VLOOKUP(F121,aux!B:C,2,0))</f>
        <v>SI</v>
      </c>
      <c r="D121" t="str">
        <f t="shared" si="6"/>
        <v>UTYG</v>
      </c>
      <c r="F121" t="s">
        <v>140</v>
      </c>
      <c r="G121">
        <v>8.3235799999999998</v>
      </c>
      <c r="H121">
        <v>8.1927199999999996</v>
      </c>
      <c r="I121">
        <v>8.4819300000000002</v>
      </c>
      <c r="J121">
        <v>8.4833800000000004</v>
      </c>
      <c r="K121">
        <v>7.8704299999999998</v>
      </c>
      <c r="L121">
        <v>8.0364799999999992</v>
      </c>
      <c r="M121">
        <v>8.4398800000000005</v>
      </c>
      <c r="N121">
        <v>7.84992</v>
      </c>
      <c r="O121">
        <v>7.8254299999999999</v>
      </c>
      <c r="P121">
        <v>7.9137000000000004</v>
      </c>
      <c r="Q121">
        <v>7.5466800000000003</v>
      </c>
      <c r="R121">
        <v>7.5253500000000004</v>
      </c>
      <c r="S121">
        <v>7.2745300000000004</v>
      </c>
      <c r="T121">
        <v>7.2226800000000004</v>
      </c>
      <c r="U121">
        <v>7.0412600000000003</v>
      </c>
      <c r="V121">
        <v>7.5584499999999997</v>
      </c>
    </row>
    <row r="122" spans="2:22">
      <c r="B122" t="str">
        <f t="shared" si="4"/>
        <v>UE27-UTAG</v>
      </c>
      <c r="C122" t="str">
        <f>IF(VLOOKUP(F122,aux!B:C,2,0)="PT","",VLOOKUP(F122,aux!B:C,2,0))</f>
        <v>UE27</v>
      </c>
      <c r="D122" t="str">
        <f t="shared" si="6"/>
        <v>UTAG</v>
      </c>
      <c r="E122" t="s">
        <v>220</v>
      </c>
      <c r="F122" t="s">
        <v>232</v>
      </c>
      <c r="G122">
        <v>13.48115</v>
      </c>
      <c r="H122">
        <v>13.48625</v>
      </c>
      <c r="I122">
        <v>13.42596</v>
      </c>
      <c r="J122">
        <v>13.066420000000001</v>
      </c>
      <c r="K122">
        <v>12.8155</v>
      </c>
      <c r="L122">
        <v>12.79121</v>
      </c>
      <c r="M122">
        <v>13.13289</v>
      </c>
      <c r="N122">
        <v>13.48864</v>
      </c>
      <c r="O122">
        <v>13.114100000000001</v>
      </c>
      <c r="P122">
        <v>13.22212</v>
      </c>
      <c r="Q122">
        <v>13.19791</v>
      </c>
      <c r="R122">
        <v>13.19084</v>
      </c>
      <c r="S122">
        <v>13.12796</v>
      </c>
      <c r="T122">
        <v>13.256819999999999</v>
      </c>
      <c r="U122">
        <v>13.27909</v>
      </c>
      <c r="V122">
        <v>13.184570000000001</v>
      </c>
    </row>
    <row r="123" spans="2:22">
      <c r="B123" t="str">
        <f t="shared" si="4"/>
        <v>AE21-UTAG</v>
      </c>
      <c r="C123" t="str">
        <f>IF(VLOOKUP(F123,aux!B:C,2,0)="PT","",VLOOKUP(F123,aux!B:C,2,0))</f>
        <v>AE21</v>
      </c>
      <c r="D123" t="str">
        <f t="shared" si="6"/>
        <v>UTAG</v>
      </c>
      <c r="F123" t="s">
        <v>233</v>
      </c>
      <c r="G123">
        <v>14.201219999999999</v>
      </c>
      <c r="H123">
        <v>14.201930000000001</v>
      </c>
      <c r="I123">
        <v>14.130100000000001</v>
      </c>
      <c r="J123">
        <v>13.70496</v>
      </c>
      <c r="K123">
        <v>13.484870000000001</v>
      </c>
      <c r="L123">
        <v>13.547330000000001</v>
      </c>
      <c r="M123">
        <v>13.921239999999999</v>
      </c>
      <c r="N123">
        <v>14.28584</v>
      </c>
      <c r="O123">
        <v>13.83442</v>
      </c>
      <c r="P123">
        <v>13.964779999999999</v>
      </c>
      <c r="Q123">
        <v>14.00468</v>
      </c>
      <c r="R123">
        <v>13.99868</v>
      </c>
      <c r="S123">
        <v>13.94725</v>
      </c>
      <c r="T123">
        <v>14.091989999999999</v>
      </c>
      <c r="U123">
        <v>14.11135</v>
      </c>
      <c r="V123">
        <v>14.004339999999999</v>
      </c>
    </row>
    <row r="124" spans="2:22">
      <c r="B124" t="str">
        <f t="shared" si="4"/>
        <v>BG-UTAG</v>
      </c>
      <c r="C124" t="str">
        <f>IF(VLOOKUP(F124,aux!B:C,2,0)="PT","",VLOOKUP(F124,aux!B:C,2,0))</f>
        <v>BG</v>
      </c>
      <c r="D124" t="str">
        <f t="shared" si="6"/>
        <v>UTAG</v>
      </c>
      <c r="F124" t="s">
        <v>122</v>
      </c>
      <c r="G124">
        <v>9.9363799999999998</v>
      </c>
      <c r="H124">
        <v>9.6076599999999992</v>
      </c>
      <c r="I124">
        <v>9.1692499999999999</v>
      </c>
      <c r="J124">
        <v>8.8622200000000007</v>
      </c>
      <c r="K124">
        <v>8.5213300000000007</v>
      </c>
      <c r="L124">
        <v>8.2455300000000005</v>
      </c>
      <c r="M124">
        <v>8.8252799999999993</v>
      </c>
      <c r="N124">
        <v>9.09361</v>
      </c>
      <c r="O124">
        <v>8.8679699999999997</v>
      </c>
      <c r="P124">
        <v>8.6866599999999998</v>
      </c>
      <c r="Q124">
        <v>8.2356599999999993</v>
      </c>
      <c r="R124">
        <v>7.7290099999999997</v>
      </c>
      <c r="S124">
        <v>7.7766900000000003</v>
      </c>
      <c r="T124">
        <v>7.8140099999999997</v>
      </c>
      <c r="U124">
        <v>7.4356499999999999</v>
      </c>
      <c r="V124">
        <v>6.7713299999999998</v>
      </c>
    </row>
    <row r="125" spans="2:22">
      <c r="B125" t="str">
        <f t="shared" si="4"/>
        <v>CZ-UTAG</v>
      </c>
      <c r="C125" t="str">
        <f>IF(VLOOKUP(F125,aux!B:C,2,0)="PT","",VLOOKUP(F125,aux!B:C,2,0))</f>
        <v>CZ</v>
      </c>
      <c r="D125" t="str">
        <f t="shared" si="6"/>
        <v>UTAG</v>
      </c>
      <c r="F125" t="s">
        <v>123</v>
      </c>
      <c r="G125">
        <v>15.7256</v>
      </c>
      <c r="H125">
        <v>15.963419999999999</v>
      </c>
      <c r="I125">
        <v>15.722939999999999</v>
      </c>
      <c r="J125">
        <v>15.7174</v>
      </c>
      <c r="K125">
        <v>15.218489999999999</v>
      </c>
      <c r="L125">
        <v>15.311870000000001</v>
      </c>
      <c r="M125">
        <v>16.006409999999999</v>
      </c>
      <c r="N125">
        <v>15.548769999999999</v>
      </c>
      <c r="O125">
        <v>15.16816</v>
      </c>
      <c r="P125">
        <v>15.20204</v>
      </c>
      <c r="Q125">
        <v>14.641970000000001</v>
      </c>
      <c r="R125">
        <v>14.49582</v>
      </c>
      <c r="S125">
        <v>14.228619999999999</v>
      </c>
      <c r="T125">
        <v>14.340249999999999</v>
      </c>
      <c r="U125">
        <v>14.52875</v>
      </c>
      <c r="V125">
        <v>14.553570000000001</v>
      </c>
    </row>
    <row r="126" spans="2:22">
      <c r="B126" t="str">
        <f t="shared" si="4"/>
        <v>DK-UTAG</v>
      </c>
      <c r="C126" t="str">
        <f>IF(VLOOKUP(F126,aux!B:C,2,0)="PT","",VLOOKUP(F126,aux!B:C,2,0))</f>
        <v>DK</v>
      </c>
      <c r="D126" t="str">
        <f t="shared" si="6"/>
        <v>UTAG</v>
      </c>
      <c r="F126" t="s">
        <v>124</v>
      </c>
      <c r="G126">
        <v>0.55874999999999997</v>
      </c>
      <c r="H126">
        <v>0.55908999999999998</v>
      </c>
      <c r="I126">
        <v>0.56449000000000005</v>
      </c>
      <c r="J126">
        <v>0.58564000000000005</v>
      </c>
      <c r="K126">
        <v>0.60809000000000002</v>
      </c>
      <c r="L126">
        <v>0.60697000000000001</v>
      </c>
      <c r="M126">
        <v>0.69596999999999998</v>
      </c>
      <c r="N126">
        <v>0.73189000000000004</v>
      </c>
      <c r="O126">
        <v>0.71560999999999997</v>
      </c>
      <c r="P126">
        <v>0.73429</v>
      </c>
      <c r="Q126">
        <v>0.75346999999999997</v>
      </c>
      <c r="R126">
        <v>0.78600000000000003</v>
      </c>
      <c r="S126">
        <v>0.81740000000000002</v>
      </c>
      <c r="T126">
        <v>0.84055000000000002</v>
      </c>
      <c r="U126">
        <v>0.86636999999999997</v>
      </c>
      <c r="V126">
        <v>0.98540000000000005</v>
      </c>
    </row>
    <row r="127" spans="2:22">
      <c r="B127" t="str">
        <f t="shared" si="4"/>
        <v>DE-UTAG</v>
      </c>
      <c r="C127" t="str">
        <f>IF(VLOOKUP(F127,aux!B:C,2,0)="PT","",VLOOKUP(F127,aux!B:C,2,0))</f>
        <v>DE</v>
      </c>
      <c r="D127" t="str">
        <f t="shared" si="6"/>
        <v>UTAG</v>
      </c>
      <c r="F127" t="s">
        <v>125</v>
      </c>
      <c r="G127">
        <v>17.569500000000001</v>
      </c>
      <c r="H127">
        <v>17.497150000000001</v>
      </c>
      <c r="I127">
        <v>17.261669999999999</v>
      </c>
      <c r="J127">
        <v>16.364380000000001</v>
      </c>
      <c r="K127">
        <v>15.74954</v>
      </c>
      <c r="L127">
        <v>15.62063</v>
      </c>
      <c r="M127">
        <v>16.017530000000001</v>
      </c>
      <c r="N127">
        <v>16.42304</v>
      </c>
      <c r="O127">
        <v>15.779529999999999</v>
      </c>
      <c r="P127">
        <v>15.56207</v>
      </c>
      <c r="Q127">
        <v>15.37384</v>
      </c>
      <c r="R127">
        <v>15.27947</v>
      </c>
      <c r="S127">
        <v>15.115629999999999</v>
      </c>
      <c r="T127">
        <v>15.01895</v>
      </c>
      <c r="U127">
        <v>15.065860000000001</v>
      </c>
      <c r="V127">
        <v>15.06291</v>
      </c>
    </row>
    <row r="128" spans="2:22">
      <c r="B128" t="str">
        <f t="shared" si="4"/>
        <v>EE-UTAG</v>
      </c>
      <c r="C128" t="str">
        <f>IF(VLOOKUP(F128,aux!B:C,2,0)="PT","",VLOOKUP(F128,aux!B:C,2,0))</f>
        <v>EE</v>
      </c>
      <c r="D128" t="str">
        <f t="shared" si="6"/>
        <v>UTAG</v>
      </c>
      <c r="F128" t="s">
        <v>126</v>
      </c>
      <c r="G128">
        <v>12.729900000000001</v>
      </c>
      <c r="H128">
        <v>12.43853</v>
      </c>
      <c r="I128">
        <v>12.351039999999999</v>
      </c>
      <c r="J128">
        <v>12.23132</v>
      </c>
      <c r="K128">
        <v>11.93688</v>
      </c>
      <c r="L128">
        <v>11.355370000000001</v>
      </c>
      <c r="M128">
        <v>11.609590000000001</v>
      </c>
      <c r="N128">
        <v>11.955439999999999</v>
      </c>
      <c r="O128">
        <v>11.43718</v>
      </c>
      <c r="P128">
        <v>11.26502</v>
      </c>
      <c r="Q128">
        <v>11.16872</v>
      </c>
      <c r="R128">
        <v>11.27633</v>
      </c>
      <c r="S128">
        <v>11.20848</v>
      </c>
      <c r="T128">
        <v>10.97096</v>
      </c>
      <c r="U128">
        <v>10.84055</v>
      </c>
      <c r="V128">
        <v>11.05904</v>
      </c>
    </row>
    <row r="129" spans="2:22">
      <c r="B129" t="str">
        <f t="shared" si="4"/>
        <v>IE-UTAG</v>
      </c>
      <c r="C129" t="str">
        <f>IF(VLOOKUP(F129,aux!B:C,2,0)="PT","",VLOOKUP(F129,aux!B:C,2,0))</f>
        <v>IE</v>
      </c>
      <c r="D129" t="str">
        <f t="shared" si="6"/>
        <v>UTAG</v>
      </c>
      <c r="F129" t="s">
        <v>127</v>
      </c>
      <c r="G129">
        <v>3.4656799999999999</v>
      </c>
      <c r="H129">
        <v>3.4119100000000002</v>
      </c>
      <c r="I129">
        <v>3.2038199999999999</v>
      </c>
      <c r="J129">
        <v>3.3665600000000002</v>
      </c>
      <c r="K129">
        <v>3.3108300000000002</v>
      </c>
      <c r="L129">
        <v>3.0662799999999999</v>
      </c>
      <c r="M129">
        <v>3.07552</v>
      </c>
      <c r="N129">
        <v>3.2132999999999998</v>
      </c>
      <c r="O129">
        <v>3.6040399999999999</v>
      </c>
      <c r="P129">
        <v>3.61104</v>
      </c>
      <c r="Q129">
        <v>3.6002000000000001</v>
      </c>
      <c r="R129">
        <v>3.80342</v>
      </c>
      <c r="S129">
        <v>3.6721400000000002</v>
      </c>
      <c r="T129">
        <v>4.6958299999999999</v>
      </c>
      <c r="U129">
        <v>4.8498000000000001</v>
      </c>
      <c r="V129">
        <v>4.7390499999999998</v>
      </c>
    </row>
    <row r="130" spans="2:22">
      <c r="B130" t="str">
        <f t="shared" si="4"/>
        <v>EL-UTAG</v>
      </c>
      <c r="C130" t="str">
        <f>IF(VLOOKUP(F130,aux!B:C,2,0)="PT","",VLOOKUP(F130,aux!B:C,2,0))</f>
        <v>EL</v>
      </c>
      <c r="D130" t="str">
        <f t="shared" si="6"/>
        <v>UTAG</v>
      </c>
      <c r="F130" t="s">
        <v>64</v>
      </c>
      <c r="G130">
        <v>11.34906</v>
      </c>
      <c r="H130">
        <v>11.50403</v>
      </c>
      <c r="I130">
        <v>11.474349999999999</v>
      </c>
      <c r="J130">
        <v>11.65349</v>
      </c>
      <c r="K130">
        <v>11.23568</v>
      </c>
      <c r="L130">
        <v>12.16662</v>
      </c>
      <c r="M130">
        <v>12.687010000000001</v>
      </c>
      <c r="N130">
        <v>12.74446</v>
      </c>
      <c r="O130">
        <v>12.020659999999999</v>
      </c>
      <c r="P130">
        <v>11.87383</v>
      </c>
      <c r="Q130">
        <v>11.713939999999999</v>
      </c>
      <c r="R130">
        <v>11.07091</v>
      </c>
      <c r="S130">
        <v>10.72462</v>
      </c>
      <c r="T130">
        <v>10.549670000000001</v>
      </c>
      <c r="U130">
        <v>10.86608</v>
      </c>
      <c r="V130">
        <v>11.259869999999999</v>
      </c>
    </row>
    <row r="131" spans="2:22">
      <c r="B131" t="str">
        <f t="shared" si="4"/>
        <v>ES-UTAG</v>
      </c>
      <c r="C131" t="str">
        <f>IF(VLOOKUP(F131,aux!B:C,2,0)="PT","",VLOOKUP(F131,aux!B:C,2,0))</f>
        <v>ES</v>
      </c>
      <c r="D131" t="str">
        <f t="shared" si="6"/>
        <v>UTAG</v>
      </c>
      <c r="F131" t="s">
        <v>128</v>
      </c>
      <c r="G131">
        <v>12.69083</v>
      </c>
      <c r="H131">
        <v>12.732939999999999</v>
      </c>
      <c r="I131">
        <v>12.84046</v>
      </c>
      <c r="J131">
        <v>12.75131</v>
      </c>
      <c r="K131">
        <v>12.682130000000001</v>
      </c>
      <c r="L131">
        <v>12.59122</v>
      </c>
      <c r="M131">
        <v>13.335369999999999</v>
      </c>
      <c r="N131">
        <v>13.7431</v>
      </c>
      <c r="O131">
        <v>12.24478</v>
      </c>
      <c r="P131">
        <v>11.739979999999999</v>
      </c>
      <c r="Q131">
        <v>11.560359999999999</v>
      </c>
      <c r="R131">
        <v>11.41957</v>
      </c>
      <c r="S131">
        <v>11.406829999999999</v>
      </c>
      <c r="T131">
        <v>11.678050000000001</v>
      </c>
      <c r="U131">
        <v>11.610569999999999</v>
      </c>
      <c r="V131">
        <v>11.73902</v>
      </c>
    </row>
    <row r="132" spans="2:22">
      <c r="B132" t="str">
        <f t="shared" si="4"/>
        <v>FR-UTAG</v>
      </c>
      <c r="C132" t="str">
        <f>IF(VLOOKUP(F132,aux!B:C,2,0)="PT","",VLOOKUP(F132,aux!B:C,2,0))</f>
        <v>FR</v>
      </c>
      <c r="D132" t="str">
        <f t="shared" si="6"/>
        <v>UTAG</v>
      </c>
      <c r="F132" t="s">
        <v>129</v>
      </c>
      <c r="G132">
        <v>14.8095</v>
      </c>
      <c r="H132">
        <v>14.91752</v>
      </c>
      <c r="I132">
        <v>14.9038</v>
      </c>
      <c r="J132">
        <v>14.730980000000001</v>
      </c>
      <c r="K132">
        <v>14.63227</v>
      </c>
      <c r="L132">
        <v>14.913169999999999</v>
      </c>
      <c r="M132">
        <v>14.864190000000001</v>
      </c>
      <c r="N132">
        <v>14.928979999999999</v>
      </c>
      <c r="O132">
        <v>14.879</v>
      </c>
      <c r="P132">
        <v>16.095610000000001</v>
      </c>
      <c r="Q132">
        <v>16.835460000000001</v>
      </c>
      <c r="R132">
        <v>16.730930000000001</v>
      </c>
      <c r="S132">
        <v>16.746600000000001</v>
      </c>
      <c r="T132">
        <v>16.928560000000001</v>
      </c>
      <c r="U132">
        <v>16.753540000000001</v>
      </c>
      <c r="V132">
        <v>16.494910000000001</v>
      </c>
    </row>
    <row r="133" spans="2:22">
      <c r="B133" t="str">
        <f t="shared" si="4"/>
        <v>IT-UTAG</v>
      </c>
      <c r="C133" t="str">
        <f>IF(VLOOKUP(F133,aux!B:C,2,0)="PT","",VLOOKUP(F133,aux!B:C,2,0))</f>
        <v>IT</v>
      </c>
      <c r="D133" t="str">
        <f t="shared" si="6"/>
        <v>UTAG</v>
      </c>
      <c r="F133" t="s">
        <v>130</v>
      </c>
      <c r="G133">
        <v>13.44248</v>
      </c>
      <c r="H133">
        <v>13.437099999999999</v>
      </c>
      <c r="I133">
        <v>13.34883</v>
      </c>
      <c r="J133">
        <v>12.435840000000001</v>
      </c>
      <c r="K133">
        <v>12.315329999999999</v>
      </c>
      <c r="L133">
        <v>12.81245</v>
      </c>
      <c r="M133">
        <v>13.183770000000001</v>
      </c>
      <c r="N133">
        <v>13.53613</v>
      </c>
      <c r="O133">
        <v>13.180440000000001</v>
      </c>
      <c r="P133">
        <v>12.94483</v>
      </c>
      <c r="Q133">
        <v>12.714639999999999</v>
      </c>
      <c r="R133">
        <v>12.714320000000001</v>
      </c>
      <c r="S133">
        <v>12.92953</v>
      </c>
      <c r="T133">
        <v>12.857189999999999</v>
      </c>
      <c r="U133">
        <v>13.023820000000001</v>
      </c>
      <c r="V133">
        <v>12.964119999999999</v>
      </c>
    </row>
    <row r="134" spans="2:22">
      <c r="B134" t="str">
        <f t="shared" si="4"/>
        <v>CY-UTAG</v>
      </c>
      <c r="C134" t="str">
        <f>IF(VLOOKUP(F134,aux!B:C,2,0)="PT","",VLOOKUP(F134,aux!B:C,2,0))</f>
        <v>CY</v>
      </c>
      <c r="D134" t="str">
        <f t="shared" si="6"/>
        <v>UTAG</v>
      </c>
      <c r="F134" t="s">
        <v>131</v>
      </c>
      <c r="G134">
        <v>11.99769</v>
      </c>
      <c r="H134">
        <v>12.029170000000001</v>
      </c>
      <c r="I134">
        <v>12.06846</v>
      </c>
      <c r="J134">
        <v>11.72269</v>
      </c>
      <c r="K134">
        <v>12.17726</v>
      </c>
      <c r="L134">
        <v>10.531140000000001</v>
      </c>
      <c r="M134">
        <v>10.69008</v>
      </c>
      <c r="N134">
        <v>10.778309999999999</v>
      </c>
      <c r="O134">
        <v>10.16245</v>
      </c>
      <c r="P134">
        <v>8.4689899999999998</v>
      </c>
      <c r="Q134">
        <v>8.4184900000000003</v>
      </c>
      <c r="R134">
        <v>8.1146200000000004</v>
      </c>
      <c r="S134">
        <v>8.2639700000000005</v>
      </c>
      <c r="T134">
        <v>8.2629800000000007</v>
      </c>
      <c r="U134">
        <v>7.5514099999999997</v>
      </c>
      <c r="V134">
        <v>7.7474800000000004</v>
      </c>
    </row>
    <row r="135" spans="2:22">
      <c r="B135" t="str">
        <f t="shared" ref="B135:B198" si="7">C135&amp;"-"&amp;D135</f>
        <v>LT-UTAG</v>
      </c>
      <c r="C135" t="str">
        <f>IF(VLOOKUP(F135,aux!B:C,2,0)="PT","",VLOOKUP(F135,aux!B:C,2,0))</f>
        <v>LT</v>
      </c>
      <c r="D135" t="str">
        <f t="shared" ref="D135:D198" si="8">IF(E135="",D134,_xlfn.TEXTBEFORE(E135," - "))</f>
        <v>UTAG</v>
      </c>
      <c r="F135" t="s">
        <v>133</v>
      </c>
      <c r="G135">
        <v>11.09267</v>
      </c>
      <c r="H135">
        <v>10.98028</v>
      </c>
      <c r="I135">
        <v>10.96869</v>
      </c>
      <c r="J135">
        <v>10.63266</v>
      </c>
      <c r="K135">
        <v>10.12757</v>
      </c>
      <c r="L135">
        <v>9.9218700000000002</v>
      </c>
      <c r="M135">
        <v>10.13893</v>
      </c>
      <c r="N135">
        <v>10.19286</v>
      </c>
      <c r="O135">
        <v>9.6238299999999999</v>
      </c>
      <c r="P135">
        <v>12.583080000000001</v>
      </c>
      <c r="Q135">
        <v>12.23005</v>
      </c>
      <c r="R135">
        <v>12.17057</v>
      </c>
      <c r="S135">
        <v>11.680870000000001</v>
      </c>
      <c r="T135">
        <v>11.256209999999999</v>
      </c>
      <c r="U135">
        <v>10.970050000000001</v>
      </c>
      <c r="V135">
        <v>10.955030000000001</v>
      </c>
    </row>
    <row r="136" spans="2:22">
      <c r="B136" t="str">
        <f t="shared" si="7"/>
        <v>LU-UTAG</v>
      </c>
      <c r="C136" t="str">
        <f>IF(VLOOKUP(F136,aux!B:C,2,0)="PT","",VLOOKUP(F136,aux!B:C,2,0))</f>
        <v>LU</v>
      </c>
      <c r="D136" t="str">
        <f t="shared" si="8"/>
        <v>UTAG</v>
      </c>
      <c r="F136" t="s">
        <v>134</v>
      </c>
      <c r="G136">
        <v>11.91779</v>
      </c>
      <c r="H136">
        <v>11.80908</v>
      </c>
      <c r="I136">
        <v>11.33079</v>
      </c>
      <c r="J136">
        <v>10.8367</v>
      </c>
      <c r="K136">
        <v>11.22078</v>
      </c>
      <c r="L136">
        <v>10.90443</v>
      </c>
      <c r="M136">
        <v>10.55621</v>
      </c>
      <c r="N136">
        <v>11.25742</v>
      </c>
      <c r="O136">
        <v>11.07555</v>
      </c>
      <c r="P136">
        <v>10.8512</v>
      </c>
      <c r="Q136">
        <v>10.60825</v>
      </c>
      <c r="R136">
        <v>10.27858</v>
      </c>
      <c r="S136">
        <v>10.31631</v>
      </c>
      <c r="T136">
        <v>10.283849999999999</v>
      </c>
      <c r="U136">
        <v>10.51971</v>
      </c>
      <c r="V136">
        <v>10.661379999999999</v>
      </c>
    </row>
    <row r="137" spans="2:22">
      <c r="B137" t="str">
        <f t="shared" si="7"/>
        <v>HU-UTAG</v>
      </c>
      <c r="C137" t="str">
        <f>IF(VLOOKUP(F137,aux!B:C,2,0)="PT","",VLOOKUP(F137,aux!B:C,2,0))</f>
        <v>HU</v>
      </c>
      <c r="D137" t="str">
        <f t="shared" si="8"/>
        <v>UTAG</v>
      </c>
      <c r="F137" t="s">
        <v>135</v>
      </c>
      <c r="G137">
        <v>11.048069999999999</v>
      </c>
      <c r="H137">
        <v>10.96064</v>
      </c>
      <c r="I137">
        <v>10.61744</v>
      </c>
      <c r="J137">
        <v>10.3887</v>
      </c>
      <c r="K137">
        <v>9.9268000000000001</v>
      </c>
      <c r="L137">
        <v>9.8294599999999992</v>
      </c>
      <c r="M137">
        <v>10.407780000000001</v>
      </c>
      <c r="N137">
        <v>10.993589999999999</v>
      </c>
      <c r="O137">
        <v>11.60154</v>
      </c>
      <c r="P137">
        <v>12.00498</v>
      </c>
      <c r="Q137">
        <v>12.709960000000001</v>
      </c>
      <c r="R137">
        <v>13.6563</v>
      </c>
      <c r="S137">
        <v>13.1516</v>
      </c>
      <c r="T137">
        <v>13.14587</v>
      </c>
      <c r="U137">
        <v>13.31484</v>
      </c>
      <c r="V137">
        <v>13.62683</v>
      </c>
    </row>
    <row r="138" spans="2:22">
      <c r="B138" t="str">
        <f t="shared" si="7"/>
        <v>MT-UTAG</v>
      </c>
      <c r="C138" t="str">
        <f>IF(VLOOKUP(F138,aux!B:C,2,0)="PT","",VLOOKUP(F138,aux!B:C,2,0))</f>
        <v>MT</v>
      </c>
      <c r="D138" t="str">
        <f t="shared" si="8"/>
        <v>UTAG</v>
      </c>
      <c r="F138" t="s">
        <v>21</v>
      </c>
      <c r="G138">
        <v>4.681</v>
      </c>
      <c r="H138">
        <v>4.6745200000000002</v>
      </c>
      <c r="I138">
        <v>4.7072099999999999</v>
      </c>
      <c r="J138">
        <v>4.6065300000000002</v>
      </c>
      <c r="K138">
        <v>4.6160600000000001</v>
      </c>
      <c r="L138">
        <v>4.9352900000000002</v>
      </c>
      <c r="M138">
        <v>4.85921</v>
      </c>
      <c r="N138">
        <v>5.1258900000000001</v>
      </c>
      <c r="O138">
        <v>4.7868500000000003</v>
      </c>
      <c r="P138">
        <v>4.8199399999999999</v>
      </c>
      <c r="Q138">
        <v>4.74803</v>
      </c>
      <c r="R138">
        <v>4.9924799999999996</v>
      </c>
      <c r="S138">
        <v>4.9337600000000004</v>
      </c>
      <c r="T138">
        <v>5.2344200000000001</v>
      </c>
      <c r="U138">
        <v>5.38171</v>
      </c>
      <c r="V138">
        <v>5.5405100000000003</v>
      </c>
    </row>
    <row r="139" spans="2:22">
      <c r="B139" t="str">
        <f t="shared" si="7"/>
        <v>NL-UTAG</v>
      </c>
      <c r="C139" t="str">
        <f>IF(VLOOKUP(F139,aux!B:C,2,0)="PT","",VLOOKUP(F139,aux!B:C,2,0))</f>
        <v>NL</v>
      </c>
      <c r="D139" t="str">
        <f t="shared" si="8"/>
        <v>UTAG</v>
      </c>
      <c r="F139" t="s">
        <v>136</v>
      </c>
      <c r="G139">
        <v>12.19842</v>
      </c>
      <c r="H139">
        <v>12.065480000000001</v>
      </c>
      <c r="I139">
        <v>12.40892</v>
      </c>
      <c r="J139">
        <v>12.058299999999999</v>
      </c>
      <c r="K139">
        <v>12.308630000000001</v>
      </c>
      <c r="L139">
        <v>12.5237</v>
      </c>
      <c r="M139">
        <v>13.10538</v>
      </c>
      <c r="N139">
        <v>14.000999999999999</v>
      </c>
      <c r="O139">
        <v>13.81484</v>
      </c>
      <c r="P139">
        <v>14.15418</v>
      </c>
      <c r="Q139">
        <v>13.95904</v>
      </c>
      <c r="R139">
        <v>14.425240000000001</v>
      </c>
      <c r="S139">
        <v>13.655950000000001</v>
      </c>
      <c r="T139">
        <v>14.22622</v>
      </c>
      <c r="U139">
        <v>14.41883</v>
      </c>
      <c r="V139">
        <v>14.059480000000001</v>
      </c>
    </row>
    <row r="140" spans="2:22">
      <c r="B140" t="str">
        <f t="shared" si="7"/>
        <v>PL-UTAG</v>
      </c>
      <c r="C140" t="str">
        <f>IF(VLOOKUP(F140,aux!B:C,2,0)="PT","",VLOOKUP(F140,aux!B:C,2,0))</f>
        <v>PL</v>
      </c>
      <c r="D140" t="str">
        <f t="shared" si="8"/>
        <v>UTAG</v>
      </c>
      <c r="F140" t="s">
        <v>138</v>
      </c>
      <c r="G140">
        <v>14.412890000000001</v>
      </c>
      <c r="H140">
        <v>14.41689</v>
      </c>
      <c r="I140">
        <v>14.412039999999999</v>
      </c>
      <c r="J140">
        <v>14.169</v>
      </c>
      <c r="K140">
        <v>13.35582</v>
      </c>
      <c r="L140">
        <v>12.788650000000001</v>
      </c>
      <c r="M140">
        <v>12.953810000000001</v>
      </c>
      <c r="N140">
        <v>13.486929999999999</v>
      </c>
      <c r="O140">
        <v>13.19829</v>
      </c>
      <c r="P140">
        <v>13.061500000000001</v>
      </c>
      <c r="Q140">
        <v>12.8969</v>
      </c>
      <c r="R140">
        <v>12.78993</v>
      </c>
      <c r="S140">
        <v>12.47588</v>
      </c>
      <c r="T140">
        <v>12.28645</v>
      </c>
      <c r="U140">
        <v>12.49469</v>
      </c>
      <c r="V140">
        <v>12.12026</v>
      </c>
    </row>
    <row r="141" spans="2:22">
      <c r="B141" t="str">
        <f t="shared" si="7"/>
        <v>SK-UTAG</v>
      </c>
      <c r="C141" t="str">
        <f>IF(VLOOKUP(F141,aux!B:C,2,0)="PT","",VLOOKUP(F141,aux!B:C,2,0))</f>
        <v>SK</v>
      </c>
      <c r="D141" t="str">
        <f t="shared" si="8"/>
        <v>UTAG</v>
      </c>
      <c r="F141" t="s">
        <v>141</v>
      </c>
      <c r="G141">
        <v>15.72592</v>
      </c>
      <c r="H141">
        <v>15.92937</v>
      </c>
      <c r="I141">
        <v>16.06194</v>
      </c>
      <c r="J141">
        <v>15.68857</v>
      </c>
      <c r="K141">
        <v>14.993930000000001</v>
      </c>
      <c r="L141">
        <v>14.727209999999999</v>
      </c>
      <c r="M141">
        <v>15.00536</v>
      </c>
      <c r="N141">
        <v>15.09904</v>
      </c>
      <c r="O141">
        <v>14.908910000000001</v>
      </c>
      <c r="P141">
        <v>14.57544</v>
      </c>
      <c r="Q141">
        <v>14.48958</v>
      </c>
      <c r="R141">
        <v>14.06001</v>
      </c>
      <c r="S141">
        <v>13.57067</v>
      </c>
      <c r="T141">
        <v>13.37551</v>
      </c>
      <c r="U141">
        <v>13.215630000000001</v>
      </c>
      <c r="V141">
        <v>12.19028</v>
      </c>
    </row>
    <row r="142" spans="2:22">
      <c r="B142" t="str">
        <f t="shared" si="7"/>
        <v>FI-UTAG</v>
      </c>
      <c r="C142" t="str">
        <f>IF(VLOOKUP(F142,aux!B:C,2,0)="PT","",VLOOKUP(F142,aux!B:C,2,0))</f>
        <v>FI</v>
      </c>
      <c r="D142" t="str">
        <f t="shared" si="8"/>
        <v>UTAG</v>
      </c>
      <c r="F142" t="s">
        <v>142</v>
      </c>
      <c r="G142">
        <v>12.244020000000001</v>
      </c>
      <c r="H142">
        <v>12.27412</v>
      </c>
      <c r="I142">
        <v>12.15526</v>
      </c>
      <c r="J142">
        <v>11.858269999999999</v>
      </c>
      <c r="K142">
        <v>12.506360000000001</v>
      </c>
      <c r="L142">
        <v>12.099119999999999</v>
      </c>
      <c r="M142">
        <v>12.23931</v>
      </c>
      <c r="N142">
        <v>11.659269999999999</v>
      </c>
      <c r="O142">
        <v>11.96597</v>
      </c>
      <c r="P142">
        <v>12.03769</v>
      </c>
      <c r="Q142">
        <v>12.14921</v>
      </c>
      <c r="R142">
        <v>12.951230000000001</v>
      </c>
      <c r="S142">
        <v>12.8178</v>
      </c>
      <c r="T142">
        <v>12.770149999999999</v>
      </c>
      <c r="U142">
        <v>12.728440000000001</v>
      </c>
      <c r="V142">
        <v>12.73992</v>
      </c>
    </row>
    <row r="143" spans="2:22">
      <c r="B143" t="str">
        <f t="shared" si="7"/>
        <v>SE-UTAG</v>
      </c>
      <c r="C143" t="str">
        <f>IF(VLOOKUP(F143,aux!B:C,2,0)="PT","",VLOOKUP(F143,aux!B:C,2,0))</f>
        <v>SE</v>
      </c>
      <c r="D143" t="str">
        <f t="shared" si="8"/>
        <v>UTAG</v>
      </c>
      <c r="F143" t="s">
        <v>143</v>
      </c>
      <c r="G143">
        <v>3.2185299999999999</v>
      </c>
      <c r="H143">
        <v>3.1756500000000001</v>
      </c>
      <c r="I143">
        <v>3.1894900000000002</v>
      </c>
      <c r="J143">
        <v>3.4549400000000001</v>
      </c>
      <c r="K143">
        <v>3.2985500000000001</v>
      </c>
      <c r="L143">
        <v>3.1313300000000002</v>
      </c>
      <c r="M143">
        <v>3.2523200000000001</v>
      </c>
      <c r="N143">
        <v>3.2472099999999999</v>
      </c>
      <c r="O143">
        <v>3.2525300000000001</v>
      </c>
      <c r="P143">
        <v>3.2763599999999999</v>
      </c>
      <c r="Q143">
        <v>3.1815799999999999</v>
      </c>
      <c r="R143">
        <v>3.15462</v>
      </c>
      <c r="S143">
        <v>3.13165</v>
      </c>
      <c r="T143">
        <v>3.18221</v>
      </c>
      <c r="U143">
        <v>3.2212000000000001</v>
      </c>
      <c r="V143">
        <v>3.19936</v>
      </c>
    </row>
    <row r="144" spans="2:22">
      <c r="B144" t="str">
        <f t="shared" si="7"/>
        <v>HR-UTAG</v>
      </c>
      <c r="C144" t="str">
        <f>IF(VLOOKUP(F144,aux!B:C,2,0)="PT","",VLOOKUP(F144,aux!B:C,2,0))</f>
        <v>HR</v>
      </c>
      <c r="D144" t="str">
        <f t="shared" si="8"/>
        <v>UTAG</v>
      </c>
      <c r="F144" t="s">
        <v>147</v>
      </c>
      <c r="G144">
        <v>12.50067</v>
      </c>
      <c r="H144">
        <v>12.38524</v>
      </c>
      <c r="I144">
        <v>12.21241</v>
      </c>
      <c r="J144">
        <v>11.448779999999999</v>
      </c>
      <c r="K144">
        <v>10.57152</v>
      </c>
      <c r="L144">
        <v>10.818619999999999</v>
      </c>
      <c r="M144">
        <v>11.11683</v>
      </c>
      <c r="N144">
        <v>11.54974</v>
      </c>
      <c r="O144">
        <v>11.280099999999999</v>
      </c>
      <c r="P144">
        <v>11.411479999999999</v>
      </c>
      <c r="Q144">
        <v>11.45107</v>
      </c>
      <c r="R144">
        <v>11.47818</v>
      </c>
      <c r="S144">
        <v>11.64043</v>
      </c>
      <c r="T144">
        <v>11.62346</v>
      </c>
      <c r="U144">
        <v>11.135439999999999</v>
      </c>
      <c r="V144">
        <v>11.38275</v>
      </c>
    </row>
    <row r="145" spans="2:22">
      <c r="B145" t="str">
        <f t="shared" si="7"/>
        <v>LV-UTAG</v>
      </c>
      <c r="C145" t="str">
        <f>IF(VLOOKUP(F145,aux!B:C,2,0)="PT","",VLOOKUP(F145,aux!B:C,2,0))</f>
        <v>LV</v>
      </c>
      <c r="D145" t="str">
        <f t="shared" si="8"/>
        <v>UTAG</v>
      </c>
      <c r="F145" t="s">
        <v>132</v>
      </c>
      <c r="G145">
        <v>11.92362</v>
      </c>
      <c r="H145">
        <v>11.655530000000001</v>
      </c>
      <c r="I145">
        <v>11.32987</v>
      </c>
      <c r="J145">
        <v>10.87416</v>
      </c>
      <c r="K145">
        <v>10.291869999999999</v>
      </c>
      <c r="L145">
        <v>10.00403</v>
      </c>
      <c r="M145">
        <v>9.8894199999999994</v>
      </c>
      <c r="N145">
        <v>10.268459999999999</v>
      </c>
      <c r="O145">
        <v>9.8457699999999999</v>
      </c>
      <c r="P145">
        <v>9.4431100000000008</v>
      </c>
      <c r="Q145">
        <v>8.6848500000000008</v>
      </c>
      <c r="R145">
        <v>8.4378499999999992</v>
      </c>
      <c r="S145">
        <v>8.5498999999999992</v>
      </c>
      <c r="T145">
        <v>8.6985799999999998</v>
      </c>
      <c r="U145">
        <v>8.8051300000000001</v>
      </c>
      <c r="V145">
        <v>9.0164000000000009</v>
      </c>
    </row>
    <row r="146" spans="2:22">
      <c r="B146" t="str">
        <f t="shared" si="7"/>
        <v>RO-UTAG</v>
      </c>
      <c r="C146" t="str">
        <f>IF(VLOOKUP(F146,aux!B:C,2,0)="PT","",VLOOKUP(F146,aux!B:C,2,0))</f>
        <v>RO</v>
      </c>
      <c r="D146" t="str">
        <f t="shared" si="8"/>
        <v>UTAG</v>
      </c>
      <c r="F146" t="s">
        <v>139</v>
      </c>
      <c r="G146">
        <v>10.89287</v>
      </c>
      <c r="H146">
        <v>10.90836</v>
      </c>
      <c r="I146">
        <v>10.87346</v>
      </c>
      <c r="J146">
        <v>10.88653</v>
      </c>
      <c r="K146">
        <v>10.249320000000001</v>
      </c>
      <c r="L146">
        <v>10.063319999999999</v>
      </c>
      <c r="M146">
        <v>10.48334</v>
      </c>
      <c r="N146">
        <v>11.04865</v>
      </c>
      <c r="O146">
        <v>10.51975</v>
      </c>
      <c r="P146">
        <v>10.54499</v>
      </c>
      <c r="Q146">
        <v>8.5059400000000007</v>
      </c>
      <c r="R146">
        <v>8.1440400000000004</v>
      </c>
      <c r="S146">
        <v>8.0842600000000004</v>
      </c>
      <c r="T146">
        <v>8.5188900000000007</v>
      </c>
      <c r="U146">
        <v>8.6786700000000003</v>
      </c>
      <c r="V146">
        <v>8.36313</v>
      </c>
    </row>
    <row r="147" spans="2:22">
      <c r="B147" t="str">
        <f t="shared" si="7"/>
        <v>AT-UTAG</v>
      </c>
      <c r="C147" t="str">
        <f>IF(VLOOKUP(F147,aux!B:C,2,0)="PT","",VLOOKUP(F147,aux!B:C,2,0))</f>
        <v>AT</v>
      </c>
      <c r="D147" t="str">
        <f t="shared" si="8"/>
        <v>UTAG</v>
      </c>
      <c r="F147" t="s">
        <v>137</v>
      </c>
      <c r="G147">
        <v>15.839510000000001</v>
      </c>
      <c r="H147">
        <v>15.94678</v>
      </c>
      <c r="I147">
        <v>15.879810000000001</v>
      </c>
      <c r="J147">
        <v>15.669790000000001</v>
      </c>
      <c r="K147">
        <v>15.01118</v>
      </c>
      <c r="L147">
        <v>14.86736</v>
      </c>
      <c r="M147">
        <v>15.554460000000001</v>
      </c>
      <c r="N147">
        <v>15.74968</v>
      </c>
      <c r="O147">
        <v>15.138780000000001</v>
      </c>
      <c r="P147">
        <v>14.99342</v>
      </c>
      <c r="Q147">
        <v>14.888109999999999</v>
      </c>
      <c r="R147">
        <v>14.78412</v>
      </c>
      <c r="S147">
        <v>14.820959999999999</v>
      </c>
      <c r="T147">
        <v>14.86551</v>
      </c>
      <c r="U147">
        <v>14.80077</v>
      </c>
      <c r="V147">
        <v>14.406840000000001</v>
      </c>
    </row>
    <row r="148" spans="2:22">
      <c r="B148" t="str">
        <f t="shared" si="7"/>
        <v>BE-UTAG</v>
      </c>
      <c r="C148" t="str">
        <f>IF(VLOOKUP(F148,aux!B:C,2,0)="PT","",VLOOKUP(F148,aux!B:C,2,0))</f>
        <v>BE</v>
      </c>
      <c r="D148" t="str">
        <f t="shared" si="8"/>
        <v>UTAG</v>
      </c>
      <c r="F148" t="s">
        <v>121</v>
      </c>
      <c r="G148">
        <v>13.032349999999999</v>
      </c>
      <c r="H148">
        <v>13.01723</v>
      </c>
      <c r="I148">
        <v>12.957649999999999</v>
      </c>
      <c r="J148">
        <v>13.02717</v>
      </c>
      <c r="K148">
        <v>12.853</v>
      </c>
      <c r="L148">
        <v>12.7158</v>
      </c>
      <c r="M148">
        <v>12.97551</v>
      </c>
      <c r="N148">
        <v>13.44985</v>
      </c>
      <c r="O148">
        <v>13.19964</v>
      </c>
      <c r="P148">
        <v>13.31645</v>
      </c>
      <c r="Q148">
        <v>13.499470000000001</v>
      </c>
      <c r="R148">
        <v>13.582229999999999</v>
      </c>
      <c r="S148">
        <v>14.17055</v>
      </c>
      <c r="T148">
        <v>14.15082</v>
      </c>
      <c r="U148">
        <v>14.34333</v>
      </c>
      <c r="V148">
        <v>14.269019999999999</v>
      </c>
    </row>
    <row r="149" spans="2:22">
      <c r="B149" t="str">
        <f t="shared" si="7"/>
        <v>-UTAG</v>
      </c>
      <c r="C149" t="str">
        <f>IF(VLOOKUP(F149,aux!B:C,2,0)="PT","",VLOOKUP(F149,aux!B:C,2,0))</f>
        <v/>
      </c>
      <c r="D149" t="str">
        <f t="shared" si="8"/>
        <v>UTAG</v>
      </c>
      <c r="F149" t="s">
        <v>7</v>
      </c>
      <c r="G149">
        <v>10.852600000000001</v>
      </c>
      <c r="H149">
        <v>10.837590000000001</v>
      </c>
      <c r="I149">
        <v>10.77224</v>
      </c>
      <c r="J149">
        <v>10.508509999999999</v>
      </c>
      <c r="K149">
        <v>10.25346</v>
      </c>
      <c r="L149">
        <v>10.159700000000001</v>
      </c>
      <c r="M149">
        <v>10.37942</v>
      </c>
      <c r="N149">
        <v>10.41766</v>
      </c>
      <c r="O149">
        <v>9.6050699999999996</v>
      </c>
      <c r="P149">
        <v>9.3324999999999996</v>
      </c>
      <c r="Q149">
        <v>9.1838700000000006</v>
      </c>
      <c r="R149">
        <v>9.0750299999999999</v>
      </c>
      <c r="S149">
        <v>9.0206</v>
      </c>
      <c r="T149">
        <v>8.9937100000000001</v>
      </c>
      <c r="U149">
        <v>8.8700399999999995</v>
      </c>
      <c r="V149">
        <v>8.6753900000000002</v>
      </c>
    </row>
    <row r="150" spans="2:22">
      <c r="B150" t="str">
        <f t="shared" si="7"/>
        <v>SI-UTAG</v>
      </c>
      <c r="C150" t="str">
        <f>IF(VLOOKUP(F150,aux!B:C,2,0)="PT","",VLOOKUP(F150,aux!B:C,2,0))</f>
        <v>SI</v>
      </c>
      <c r="D150" t="str">
        <f t="shared" si="8"/>
        <v>UTAG</v>
      </c>
      <c r="F150" t="s">
        <v>140</v>
      </c>
      <c r="G150">
        <v>18.196490000000001</v>
      </c>
      <c r="H150">
        <v>18.18741</v>
      </c>
      <c r="I150">
        <v>17.546099999999999</v>
      </c>
      <c r="J150">
        <v>16.86665</v>
      </c>
      <c r="K150">
        <v>15.590680000000001</v>
      </c>
      <c r="L150">
        <v>16.063359999999999</v>
      </c>
      <c r="M150">
        <v>16.449369999999998</v>
      </c>
      <c r="N150">
        <v>16.91262</v>
      </c>
      <c r="O150">
        <v>15.75409</v>
      </c>
      <c r="P150">
        <v>15.57466</v>
      </c>
      <c r="Q150">
        <v>15.545210000000001</v>
      </c>
      <c r="R150">
        <v>15.551209999999999</v>
      </c>
      <c r="S150">
        <v>15.542669999999999</v>
      </c>
      <c r="T150">
        <v>15.417909999999999</v>
      </c>
      <c r="U150">
        <v>15.66915</v>
      </c>
      <c r="V150">
        <v>15.963760000000001</v>
      </c>
    </row>
    <row r="151" spans="2:22">
      <c r="B151" t="str">
        <f t="shared" si="7"/>
        <v>UE27-URTG</v>
      </c>
      <c r="C151" t="str">
        <f>IF(VLOOKUP(F151,aux!B:C,2,0)="PT","",VLOOKUP(F151,aux!B:C,2,0))</f>
        <v>UE27</v>
      </c>
      <c r="D151" t="str">
        <f t="shared" si="8"/>
        <v>URTG</v>
      </c>
      <c r="E151" t="s">
        <v>221</v>
      </c>
      <c r="F151" t="s">
        <v>232</v>
      </c>
      <c r="G151">
        <v>46.545929999999998</v>
      </c>
      <c r="H151">
        <v>46.798859999999998</v>
      </c>
      <c r="I151">
        <v>46.422829999999998</v>
      </c>
      <c r="J151">
        <v>45.98733</v>
      </c>
      <c r="K151">
        <v>45.473149999999997</v>
      </c>
      <c r="L151">
        <v>46.000129999999999</v>
      </c>
      <c r="M151">
        <v>46.53886</v>
      </c>
      <c r="N151">
        <v>46.232410000000002</v>
      </c>
      <c r="O151">
        <v>46.16039</v>
      </c>
      <c r="P151">
        <v>46.283189999999998</v>
      </c>
      <c r="Q151">
        <v>46.104770000000002</v>
      </c>
      <c r="R151">
        <v>46.166029999999999</v>
      </c>
      <c r="S151">
        <v>46.386290000000002</v>
      </c>
      <c r="T151">
        <v>46.810029999999998</v>
      </c>
      <c r="U151">
        <v>46.874760000000002</v>
      </c>
      <c r="V151">
        <v>46.233029999999999</v>
      </c>
    </row>
    <row r="152" spans="2:22">
      <c r="B152" t="str">
        <f t="shared" si="7"/>
        <v>AE21-URTG</v>
      </c>
      <c r="C152" t="str">
        <f>IF(VLOOKUP(F152,aux!B:C,2,0)="PT","",VLOOKUP(F152,aux!B:C,2,0))</f>
        <v>AE21</v>
      </c>
      <c r="D152" t="str">
        <f t="shared" si="8"/>
        <v>URTG</v>
      </c>
      <c r="F152" t="s">
        <v>233</v>
      </c>
      <c r="G152">
        <v>47.037619999999997</v>
      </c>
      <c r="H152">
        <v>47.207320000000003</v>
      </c>
      <c r="I152">
        <v>46.822090000000003</v>
      </c>
      <c r="J152">
        <v>46.336199999999998</v>
      </c>
      <c r="K152">
        <v>45.787849999999999</v>
      </c>
      <c r="L152">
        <v>46.44708</v>
      </c>
      <c r="M152">
        <v>46.856070000000003</v>
      </c>
      <c r="N152">
        <v>46.523119999999999</v>
      </c>
      <c r="O152">
        <v>46.43336</v>
      </c>
      <c r="P152">
        <v>46.551650000000002</v>
      </c>
      <c r="Q152">
        <v>46.357489999999999</v>
      </c>
      <c r="R152">
        <v>46.396079999999998</v>
      </c>
      <c r="S152">
        <v>46.581090000000003</v>
      </c>
      <c r="T152">
        <v>47.014409999999998</v>
      </c>
      <c r="U152">
        <v>47.083869999999997</v>
      </c>
      <c r="V152">
        <v>46.396999999999998</v>
      </c>
    </row>
    <row r="153" spans="2:22">
      <c r="B153" t="str">
        <f t="shared" si="7"/>
        <v>BG-URTG</v>
      </c>
      <c r="C153" t="str">
        <f>IF(VLOOKUP(F153,aux!B:C,2,0)="PT","",VLOOKUP(F153,aux!B:C,2,0))</f>
        <v>BG</v>
      </c>
      <c r="D153" t="str">
        <f t="shared" si="8"/>
        <v>URTG</v>
      </c>
      <c r="F153" t="s">
        <v>122</v>
      </c>
      <c r="G153">
        <v>38.172049999999999</v>
      </c>
      <c r="H153">
        <v>39.407249999999998</v>
      </c>
      <c r="I153">
        <v>38.147530000000003</v>
      </c>
      <c r="J153">
        <v>36.145269999999996</v>
      </c>
      <c r="K153">
        <v>36.85857</v>
      </c>
      <c r="L153">
        <v>38.354550000000003</v>
      </c>
      <c r="M153">
        <v>37.56465</v>
      </c>
      <c r="N153">
        <v>37.550870000000003</v>
      </c>
      <c r="O153">
        <v>38.667580000000001</v>
      </c>
      <c r="P153">
        <v>38.822710000000001</v>
      </c>
      <c r="Q153">
        <v>36.414569999999998</v>
      </c>
      <c r="R153">
        <v>35.090490000000003</v>
      </c>
      <c r="S153">
        <v>38.525350000000003</v>
      </c>
      <c r="T153">
        <v>37.7926</v>
      </c>
      <c r="U153">
        <v>37.030819999999999</v>
      </c>
      <c r="V153">
        <v>33.452210000000001</v>
      </c>
    </row>
    <row r="154" spans="2:22">
      <c r="B154" t="str">
        <f t="shared" si="7"/>
        <v>CZ-URTG</v>
      </c>
      <c r="C154" t="str">
        <f>IF(VLOOKUP(F154,aux!B:C,2,0)="PT","",VLOOKUP(F154,aux!B:C,2,0))</f>
        <v>CZ</v>
      </c>
      <c r="D154" t="str">
        <f t="shared" si="8"/>
        <v>URTG</v>
      </c>
      <c r="F154" t="s">
        <v>123</v>
      </c>
      <c r="G154">
        <v>39.4861</v>
      </c>
      <c r="H154">
        <v>40.400379999999998</v>
      </c>
      <c r="I154">
        <v>41.047690000000003</v>
      </c>
      <c r="J154">
        <v>41.170969999999997</v>
      </c>
      <c r="K154">
        <v>40.252519999999997</v>
      </c>
      <c r="L154">
        <v>40.153030000000001</v>
      </c>
      <c r="M154">
        <v>40.07329</v>
      </c>
      <c r="N154">
        <v>40.602930000000001</v>
      </c>
      <c r="O154">
        <v>40.655239999999999</v>
      </c>
      <c r="P154">
        <v>40.996879999999997</v>
      </c>
      <c r="Q154">
        <v>39.927680000000002</v>
      </c>
      <c r="R154">
        <v>40.05932</v>
      </c>
      <c r="S154">
        <v>41.031269999999999</v>
      </c>
      <c r="T154">
        <v>40.214860000000002</v>
      </c>
      <c r="U154">
        <v>41.083629999999999</v>
      </c>
      <c r="V154">
        <v>40.450600000000001</v>
      </c>
    </row>
    <row r="155" spans="2:22">
      <c r="B155" t="str">
        <f t="shared" si="7"/>
        <v>DK-URTG</v>
      </c>
      <c r="C155" t="str">
        <f>IF(VLOOKUP(F155,aux!B:C,2,0)="PT","",VLOOKUP(F155,aux!B:C,2,0))</f>
        <v>DK</v>
      </c>
      <c r="D155" t="str">
        <f t="shared" si="8"/>
        <v>URTG</v>
      </c>
      <c r="F155" t="s">
        <v>124</v>
      </c>
      <c r="G155">
        <v>50.130940000000002</v>
      </c>
      <c r="H155">
        <v>50.345039999999997</v>
      </c>
      <c r="I155">
        <v>50.880400000000002</v>
      </c>
      <c r="J155">
        <v>51.788150000000002</v>
      </c>
      <c r="K155">
        <v>50.828319999999998</v>
      </c>
      <c r="L155">
        <v>48.478389999999997</v>
      </c>
      <c r="M155">
        <v>53.783740000000002</v>
      </c>
      <c r="N155">
        <v>53.702100000000002</v>
      </c>
      <c r="O155">
        <v>54.090299999999999</v>
      </c>
      <c r="P155">
        <v>51.564749999999997</v>
      </c>
      <c r="Q155">
        <v>52.290349999999997</v>
      </c>
      <c r="R155">
        <v>52.654069999999997</v>
      </c>
      <c r="S155">
        <v>53.523090000000003</v>
      </c>
      <c r="T155">
        <v>56.529760000000003</v>
      </c>
      <c r="U155">
        <v>54.636470000000003</v>
      </c>
      <c r="V155">
        <v>54.70317</v>
      </c>
    </row>
    <row r="156" spans="2:22">
      <c r="B156" t="str">
        <f t="shared" si="7"/>
        <v>DE-URTG</v>
      </c>
      <c r="C156" t="str">
        <f>IF(VLOOKUP(F156,aux!B:C,2,0)="PT","",VLOOKUP(F156,aux!B:C,2,0))</f>
        <v>DE</v>
      </c>
      <c r="D156" t="str">
        <f t="shared" si="8"/>
        <v>URTG</v>
      </c>
      <c r="F156" t="s">
        <v>125</v>
      </c>
      <c r="G156">
        <v>48.337389999999999</v>
      </c>
      <c r="H156">
        <v>48.316189999999999</v>
      </c>
      <c r="I156">
        <v>47.880020000000002</v>
      </c>
      <c r="J156">
        <v>46.764519999999997</v>
      </c>
      <c r="K156">
        <v>45.651629999999997</v>
      </c>
      <c r="L156">
        <v>46.700620000000001</v>
      </c>
      <c r="M156">
        <v>47.502099999999999</v>
      </c>
      <c r="N156">
        <v>46.733809999999998</v>
      </c>
      <c r="O156">
        <v>46.859850000000002</v>
      </c>
      <c r="P156">
        <v>46.534100000000002</v>
      </c>
      <c r="Q156">
        <v>45.876759999999997</v>
      </c>
      <c r="R156">
        <v>45.865310000000001</v>
      </c>
      <c r="S156">
        <v>45.400660000000002</v>
      </c>
      <c r="T156">
        <v>45.239660000000001</v>
      </c>
      <c r="U156">
        <v>45.28593</v>
      </c>
      <c r="V156">
        <v>45.046799999999998</v>
      </c>
    </row>
    <row r="157" spans="2:22">
      <c r="B157" t="str">
        <f t="shared" si="7"/>
        <v>EE-URTG</v>
      </c>
      <c r="C157" t="str">
        <f>IF(VLOOKUP(F157,aux!B:C,2,0)="PT","",VLOOKUP(F157,aux!B:C,2,0))</f>
        <v>EE</v>
      </c>
      <c r="D157" t="str">
        <f t="shared" si="8"/>
        <v>URTG</v>
      </c>
      <c r="F157" t="s">
        <v>126</v>
      </c>
      <c r="G157">
        <v>41.298009999999998</v>
      </c>
      <c r="H157">
        <v>42.337490000000003</v>
      </c>
      <c r="I157">
        <v>43.44126</v>
      </c>
      <c r="J157">
        <v>42.8095</v>
      </c>
      <c r="K157">
        <v>40.424579999999999</v>
      </c>
      <c r="L157">
        <v>39.130429999999997</v>
      </c>
      <c r="M157">
        <v>39.565309999999997</v>
      </c>
      <c r="N157">
        <v>39.314709999999998</v>
      </c>
      <c r="O157">
        <v>39.011229999999998</v>
      </c>
      <c r="P157">
        <v>38.24465</v>
      </c>
      <c r="Q157">
        <v>38.331769999999999</v>
      </c>
      <c r="R157">
        <v>38.817950000000003</v>
      </c>
      <c r="S157">
        <v>39.505249999999997</v>
      </c>
      <c r="T157">
        <v>38.414819999999999</v>
      </c>
      <c r="U157">
        <v>38.089089999999999</v>
      </c>
      <c r="V157">
        <v>38.999679999999998</v>
      </c>
    </row>
    <row r="158" spans="2:22">
      <c r="B158" t="str">
        <f t="shared" si="7"/>
        <v>IE-URTG</v>
      </c>
      <c r="C158" t="str">
        <f>IF(VLOOKUP(F158,aux!B:C,2,0)="PT","",VLOOKUP(F158,aux!B:C,2,0))</f>
        <v>IE</v>
      </c>
      <c r="D158" t="str">
        <f t="shared" si="8"/>
        <v>URTG</v>
      </c>
      <c r="F158" t="s">
        <v>127</v>
      </c>
      <c r="G158">
        <v>23.763780000000001</v>
      </c>
      <c r="H158">
        <v>23.874179999999999</v>
      </c>
      <c r="I158">
        <v>22.71133</v>
      </c>
      <c r="J158">
        <v>26.47616</v>
      </c>
      <c r="K158">
        <v>23.63541</v>
      </c>
      <c r="L158">
        <v>22.25376</v>
      </c>
      <c r="M158">
        <v>22.22279</v>
      </c>
      <c r="N158">
        <v>21.834430000000001</v>
      </c>
      <c r="O158">
        <v>24.27422</v>
      </c>
      <c r="P158">
        <v>24.837230000000002</v>
      </c>
      <c r="Q158">
        <v>24.981649999999998</v>
      </c>
      <c r="R158">
        <v>26.753550000000001</v>
      </c>
      <c r="S158">
        <v>26.097200000000001</v>
      </c>
      <c r="T158">
        <v>33.034990000000001</v>
      </c>
      <c r="U158">
        <v>33.565939999999998</v>
      </c>
      <c r="V158">
        <v>33.858989999999999</v>
      </c>
    </row>
    <row r="159" spans="2:22">
      <c r="B159" t="str">
        <f t="shared" si="7"/>
        <v>EL-URTG</v>
      </c>
      <c r="C159" t="str">
        <f>IF(VLOOKUP(F159,aux!B:C,2,0)="PT","",VLOOKUP(F159,aux!B:C,2,0))</f>
        <v>EL</v>
      </c>
      <c r="D159" t="str">
        <f t="shared" si="8"/>
        <v>URTG</v>
      </c>
      <c r="F159" t="s">
        <v>64</v>
      </c>
      <c r="G159">
        <v>48.766120000000001</v>
      </c>
      <c r="H159">
        <v>50.980600000000003</v>
      </c>
      <c r="I159">
        <v>49.995170000000002</v>
      </c>
      <c r="J159">
        <v>49.44706</v>
      </c>
      <c r="K159">
        <v>48.085769999999997</v>
      </c>
      <c r="L159">
        <v>50.515189999999997</v>
      </c>
      <c r="M159">
        <v>49.340490000000003</v>
      </c>
      <c r="N159">
        <v>49.385359999999999</v>
      </c>
      <c r="O159">
        <v>48.495739999999998</v>
      </c>
      <c r="P159">
        <v>49.501240000000003</v>
      </c>
      <c r="Q159">
        <v>49.304180000000002</v>
      </c>
      <c r="R159">
        <v>50.508980000000001</v>
      </c>
      <c r="S159">
        <v>48.858690000000003</v>
      </c>
      <c r="T159">
        <v>47.728250000000003</v>
      </c>
      <c r="U159">
        <v>50.262219999999999</v>
      </c>
      <c r="V159">
        <v>48.616140000000001</v>
      </c>
    </row>
    <row r="160" spans="2:22">
      <c r="B160" t="str">
        <f t="shared" si="7"/>
        <v>ES-URTG</v>
      </c>
      <c r="C160" t="str">
        <f>IF(VLOOKUP(F160,aux!B:C,2,0)="PT","",VLOOKUP(F160,aux!B:C,2,0))</f>
        <v>ES</v>
      </c>
      <c r="D160" t="str">
        <f t="shared" si="8"/>
        <v>URTG</v>
      </c>
      <c r="F160" t="s">
        <v>128</v>
      </c>
      <c r="G160">
        <v>43.437060000000002</v>
      </c>
      <c r="H160">
        <v>43.402189999999997</v>
      </c>
      <c r="I160">
        <v>42.945390000000003</v>
      </c>
      <c r="J160">
        <v>42.258130000000001</v>
      </c>
      <c r="K160">
        <v>42.076009999999997</v>
      </c>
      <c r="L160">
        <v>41.720140000000001</v>
      </c>
      <c r="M160">
        <v>42.81353</v>
      </c>
      <c r="N160">
        <v>41.468400000000003</v>
      </c>
      <c r="O160">
        <v>38.952150000000003</v>
      </c>
      <c r="P160">
        <v>38.955649999999999</v>
      </c>
      <c r="Q160">
        <v>37.948369999999997</v>
      </c>
      <c r="R160">
        <v>37.874310000000001</v>
      </c>
      <c r="S160">
        <v>38.417839999999998</v>
      </c>
      <c r="T160">
        <v>38.993729999999999</v>
      </c>
      <c r="U160">
        <v>38.667400000000001</v>
      </c>
      <c r="V160">
        <v>37.727370000000001</v>
      </c>
    </row>
    <row r="161" spans="2:22">
      <c r="B161" t="str">
        <f t="shared" si="7"/>
        <v>FR-URTG</v>
      </c>
      <c r="C161" t="str">
        <f>IF(VLOOKUP(F161,aux!B:C,2,0)="PT","",VLOOKUP(F161,aux!B:C,2,0))</f>
        <v>FR</v>
      </c>
      <c r="D161" t="str">
        <f t="shared" si="8"/>
        <v>URTG</v>
      </c>
      <c r="F161" t="s">
        <v>129</v>
      </c>
      <c r="G161">
        <v>52.089039999999997</v>
      </c>
      <c r="H161">
        <v>52.331940000000003</v>
      </c>
      <c r="I161">
        <v>52.14575</v>
      </c>
      <c r="J161">
        <v>51.225529999999999</v>
      </c>
      <c r="K161">
        <v>51.391669999999998</v>
      </c>
      <c r="L161">
        <v>53.671329999999998</v>
      </c>
      <c r="M161">
        <v>52.877899999999997</v>
      </c>
      <c r="N161">
        <v>52.766469999999998</v>
      </c>
      <c r="O161">
        <v>52.953110000000002</v>
      </c>
      <c r="P161">
        <v>54.047559999999997</v>
      </c>
      <c r="Q161">
        <v>54.300190000000001</v>
      </c>
      <c r="R161">
        <v>53.616480000000003</v>
      </c>
      <c r="S161">
        <v>53.707909999999998</v>
      </c>
      <c r="T161">
        <v>53.820279999999997</v>
      </c>
      <c r="U161">
        <v>53.653649999999999</v>
      </c>
      <c r="V161">
        <v>52.72101</v>
      </c>
    </row>
    <row r="162" spans="2:22">
      <c r="B162" t="str">
        <f t="shared" si="7"/>
        <v>IT-URTG</v>
      </c>
      <c r="C162" t="str">
        <f>IF(VLOOKUP(F162,aux!B:C,2,0)="PT","",VLOOKUP(F162,aux!B:C,2,0))</f>
        <v>IT</v>
      </c>
      <c r="D162" t="str">
        <f t="shared" si="8"/>
        <v>URTG</v>
      </c>
      <c r="F162" t="s">
        <v>130</v>
      </c>
      <c r="G162">
        <v>48.220640000000003</v>
      </c>
      <c r="H162">
        <v>48.359610000000004</v>
      </c>
      <c r="I162">
        <v>48.091430000000003</v>
      </c>
      <c r="J162">
        <v>47.048609999999996</v>
      </c>
      <c r="K162">
        <v>46.492570000000001</v>
      </c>
      <c r="L162">
        <v>46.833030000000001</v>
      </c>
      <c r="M162">
        <v>47.16366</v>
      </c>
      <c r="N162">
        <v>47.404989999999998</v>
      </c>
      <c r="O162">
        <v>46.973700000000001</v>
      </c>
      <c r="P162">
        <v>46.128680000000003</v>
      </c>
      <c r="Q162">
        <v>46.274079999999998</v>
      </c>
      <c r="R162">
        <v>46.575229999999998</v>
      </c>
      <c r="S162">
        <v>47.784680000000002</v>
      </c>
      <c r="T162">
        <v>47.896509999999999</v>
      </c>
      <c r="U162">
        <v>48.026139999999998</v>
      </c>
      <c r="V162">
        <v>47.495359999999998</v>
      </c>
    </row>
    <row r="163" spans="2:22">
      <c r="B163" t="str">
        <f t="shared" si="7"/>
        <v>CY-URTG</v>
      </c>
      <c r="C163" t="str">
        <f>IF(VLOOKUP(F163,aux!B:C,2,0)="PT","",VLOOKUP(F163,aux!B:C,2,0))</f>
        <v>CY</v>
      </c>
      <c r="D163" t="str">
        <f t="shared" si="8"/>
        <v>URTG</v>
      </c>
      <c r="F163" t="s">
        <v>131</v>
      </c>
      <c r="G163">
        <v>42.527990000000003</v>
      </c>
      <c r="H163">
        <v>42.685980000000001</v>
      </c>
      <c r="I163">
        <v>43.640779999999999</v>
      </c>
      <c r="J163">
        <v>42.422280000000001</v>
      </c>
      <c r="K163">
        <v>42.350670000000001</v>
      </c>
      <c r="L163">
        <v>40.430889999999998</v>
      </c>
      <c r="M163">
        <v>41.132190000000001</v>
      </c>
      <c r="N163">
        <v>40.363120000000002</v>
      </c>
      <c r="O163">
        <v>41.288240000000002</v>
      </c>
      <c r="P163">
        <v>40.886310000000002</v>
      </c>
      <c r="Q163">
        <v>40.642090000000003</v>
      </c>
      <c r="R163">
        <v>40.081899999999997</v>
      </c>
      <c r="S163">
        <v>42.328000000000003</v>
      </c>
      <c r="T163">
        <v>43.348320000000001</v>
      </c>
      <c r="U163">
        <v>40.735349999999997</v>
      </c>
      <c r="V163">
        <v>39.34216</v>
      </c>
    </row>
    <row r="164" spans="2:22">
      <c r="B164" t="str">
        <f t="shared" si="7"/>
        <v>LT-URTG</v>
      </c>
      <c r="C164" t="str">
        <f>IF(VLOOKUP(F164,aux!B:C,2,0)="PT","",VLOOKUP(F164,aux!B:C,2,0))</f>
        <v>LT</v>
      </c>
      <c r="D164" t="str">
        <f t="shared" si="8"/>
        <v>URTG</v>
      </c>
      <c r="F164" t="s">
        <v>133</v>
      </c>
      <c r="G164">
        <v>40.272649999999999</v>
      </c>
      <c r="H164">
        <v>40.391500000000001</v>
      </c>
      <c r="I164">
        <v>39.405380000000001</v>
      </c>
      <c r="J164">
        <v>38.134369999999997</v>
      </c>
      <c r="K164">
        <v>36.529200000000003</v>
      </c>
      <c r="L164">
        <v>35.830350000000003</v>
      </c>
      <c r="M164">
        <v>36.192059999999998</v>
      </c>
      <c r="N164">
        <v>35.93045</v>
      </c>
      <c r="O164">
        <v>35.054569999999998</v>
      </c>
      <c r="P164">
        <v>34.311839999999997</v>
      </c>
      <c r="Q164">
        <v>33.729509999999998</v>
      </c>
      <c r="R164">
        <v>34.500410000000002</v>
      </c>
      <c r="S164">
        <v>34.433639999999997</v>
      </c>
      <c r="T164">
        <v>33.216850000000001</v>
      </c>
      <c r="U164">
        <v>33.041490000000003</v>
      </c>
      <c r="V164">
        <v>33.45805</v>
      </c>
    </row>
    <row r="165" spans="2:22">
      <c r="B165" t="str">
        <f t="shared" si="7"/>
        <v>LU-URTG</v>
      </c>
      <c r="C165" t="str">
        <f>IF(VLOOKUP(F165,aux!B:C,2,0)="PT","",VLOOKUP(F165,aux!B:C,2,0))</f>
        <v>LU</v>
      </c>
      <c r="D165" t="str">
        <f t="shared" si="8"/>
        <v>URTG</v>
      </c>
      <c r="F165" t="s">
        <v>134</v>
      </c>
      <c r="G165">
        <v>48.630319999999998</v>
      </c>
      <c r="H165">
        <v>48.149740000000001</v>
      </c>
      <c r="I165">
        <v>47.107550000000003</v>
      </c>
      <c r="J165">
        <v>47.743749999999999</v>
      </c>
      <c r="K165">
        <v>45.73048</v>
      </c>
      <c r="L165">
        <v>44.512929999999997</v>
      </c>
      <c r="M165">
        <v>43.5107</v>
      </c>
      <c r="N165">
        <v>43.947589999999998</v>
      </c>
      <c r="O165">
        <v>45.750520000000002</v>
      </c>
      <c r="P165">
        <v>45.493139999999997</v>
      </c>
      <c r="Q165">
        <v>42.64425</v>
      </c>
      <c r="R165">
        <v>41.93994</v>
      </c>
      <c r="S165">
        <v>41.711669999999998</v>
      </c>
      <c r="T165">
        <v>41.945</v>
      </c>
      <c r="U165">
        <v>42.080019999999998</v>
      </c>
      <c r="V165">
        <v>42.319000000000003</v>
      </c>
    </row>
    <row r="166" spans="2:22">
      <c r="B166" t="str">
        <f t="shared" si="7"/>
        <v>HU-URTG</v>
      </c>
      <c r="C166" t="str">
        <f>IF(VLOOKUP(F166,aux!B:C,2,0)="PT","",VLOOKUP(F166,aux!B:C,2,0))</f>
        <v>HU</v>
      </c>
      <c r="D166" t="str">
        <f t="shared" si="8"/>
        <v>URTG</v>
      </c>
      <c r="F166" t="s">
        <v>135</v>
      </c>
      <c r="G166">
        <v>41.597769999999997</v>
      </c>
      <c r="H166">
        <v>42.54372</v>
      </c>
      <c r="I166">
        <v>42.600650000000002</v>
      </c>
      <c r="J166">
        <v>42.182319999999997</v>
      </c>
      <c r="K166">
        <v>42.758760000000002</v>
      </c>
      <c r="L166">
        <v>42.853679999999997</v>
      </c>
      <c r="M166">
        <v>40.977209999999999</v>
      </c>
      <c r="N166">
        <v>43.544220000000003</v>
      </c>
      <c r="O166">
        <v>43.822189999999999</v>
      </c>
      <c r="P166">
        <v>43.876060000000003</v>
      </c>
      <c r="Q166">
        <v>44.192300000000003</v>
      </c>
      <c r="R166">
        <v>44.871609999999997</v>
      </c>
      <c r="S166">
        <v>48.350929999999998</v>
      </c>
      <c r="T166">
        <v>47.242750000000001</v>
      </c>
      <c r="U166">
        <v>47.481119999999997</v>
      </c>
      <c r="V166">
        <v>46.91677</v>
      </c>
    </row>
    <row r="167" spans="2:22">
      <c r="B167" t="str">
        <f t="shared" si="7"/>
        <v>MT-URTG</v>
      </c>
      <c r="C167" t="str">
        <f>IF(VLOOKUP(F167,aux!B:C,2,0)="PT","",VLOOKUP(F167,aux!B:C,2,0))</f>
        <v>MT</v>
      </c>
      <c r="D167" t="str">
        <f t="shared" si="8"/>
        <v>URTG</v>
      </c>
      <c r="F167" t="s">
        <v>21</v>
      </c>
      <c r="G167">
        <v>34.529539999999997</v>
      </c>
      <c r="H167">
        <v>34.425849999999997</v>
      </c>
      <c r="I167">
        <v>34.803800000000003</v>
      </c>
      <c r="J167">
        <v>33.788679999999999</v>
      </c>
      <c r="K167">
        <v>31.34469</v>
      </c>
      <c r="L167">
        <v>33.093589999999999</v>
      </c>
      <c r="M167">
        <v>32.381570000000004</v>
      </c>
      <c r="N167">
        <v>33.308549999999997</v>
      </c>
      <c r="O167">
        <v>35.651249999999997</v>
      </c>
      <c r="P167">
        <v>36.335639999999998</v>
      </c>
      <c r="Q167">
        <v>36.110379999999999</v>
      </c>
      <c r="R167">
        <v>36.552610000000001</v>
      </c>
      <c r="S167">
        <v>37.008589999999998</v>
      </c>
      <c r="T167">
        <v>38.087000000000003</v>
      </c>
      <c r="U167">
        <v>37.893419999999999</v>
      </c>
      <c r="V167">
        <v>38.382449999999999</v>
      </c>
    </row>
    <row r="168" spans="2:22">
      <c r="B168" t="str">
        <f t="shared" si="7"/>
        <v>NL-URTG</v>
      </c>
      <c r="C168" t="str">
        <f>IF(VLOOKUP(F168,aux!B:C,2,0)="PT","",VLOOKUP(F168,aux!B:C,2,0))</f>
        <v>NL</v>
      </c>
      <c r="D168" t="str">
        <f t="shared" si="8"/>
        <v>URTG</v>
      </c>
      <c r="F168" t="s">
        <v>136</v>
      </c>
      <c r="G168">
        <v>44.300849999999997</v>
      </c>
      <c r="H168">
        <v>43.473039999999997</v>
      </c>
      <c r="I168">
        <v>43.265639999999998</v>
      </c>
      <c r="J168">
        <v>43.550359999999998</v>
      </c>
      <c r="K168">
        <v>43.629429999999999</v>
      </c>
      <c r="L168">
        <v>43.268000000000001</v>
      </c>
      <c r="M168">
        <v>43.634790000000002</v>
      </c>
      <c r="N168">
        <v>44.096299999999999</v>
      </c>
      <c r="O168">
        <v>44.006810000000002</v>
      </c>
      <c r="P168">
        <v>43.937869999999997</v>
      </c>
      <c r="Q168">
        <v>44.112960000000001</v>
      </c>
      <c r="R168">
        <v>44.142189999999999</v>
      </c>
      <c r="S168">
        <v>43.416600000000003</v>
      </c>
      <c r="T168">
        <v>44.566310000000001</v>
      </c>
      <c r="U168">
        <v>44.669730000000001</v>
      </c>
      <c r="V168">
        <v>43.808869999999999</v>
      </c>
    </row>
    <row r="169" spans="2:22">
      <c r="B169" t="str">
        <f t="shared" si="7"/>
        <v>PL-URTG</v>
      </c>
      <c r="C169" t="str">
        <f>IF(VLOOKUP(F169,aux!B:C,2,0)="PT","",VLOOKUP(F169,aux!B:C,2,0))</f>
        <v>PL</v>
      </c>
      <c r="D169" t="str">
        <f t="shared" si="8"/>
        <v>URTG</v>
      </c>
      <c r="F169" t="s">
        <v>138</v>
      </c>
      <c r="G169">
        <v>44.60116</v>
      </c>
      <c r="H169">
        <v>45.265250000000002</v>
      </c>
      <c r="I169">
        <v>43.59984</v>
      </c>
      <c r="J169">
        <v>42.781680000000001</v>
      </c>
      <c r="K169">
        <v>41.663420000000002</v>
      </c>
      <c r="L169">
        <v>39.878709999999998</v>
      </c>
      <c r="M169">
        <v>41.892330000000001</v>
      </c>
      <c r="N169">
        <v>40.881900000000002</v>
      </c>
      <c r="O169">
        <v>40.688890000000001</v>
      </c>
      <c r="P169">
        <v>40.795650000000002</v>
      </c>
      <c r="Q169">
        <v>39.644970000000001</v>
      </c>
      <c r="R169">
        <v>38.669220000000003</v>
      </c>
      <c r="S169">
        <v>38.901620000000001</v>
      </c>
      <c r="T169">
        <v>39.020519999999998</v>
      </c>
      <c r="U169">
        <v>38.963459999999998</v>
      </c>
      <c r="V169">
        <v>39.374769999999998</v>
      </c>
    </row>
    <row r="170" spans="2:22">
      <c r="B170" t="str">
        <f t="shared" si="7"/>
        <v>SK-URTG</v>
      </c>
      <c r="C170" t="str">
        <f>IF(VLOOKUP(F170,aux!B:C,2,0)="PT","",VLOOKUP(F170,aux!B:C,2,0))</f>
        <v>SK</v>
      </c>
      <c r="D170" t="str">
        <f t="shared" si="8"/>
        <v>URTG</v>
      </c>
      <c r="F170" t="s">
        <v>141</v>
      </c>
      <c r="G170">
        <v>41.953429999999997</v>
      </c>
      <c r="H170">
        <v>43.62753</v>
      </c>
      <c r="I170">
        <v>43.49494</v>
      </c>
      <c r="J170">
        <v>42.078290000000003</v>
      </c>
      <c r="K170">
        <v>43.065130000000003</v>
      </c>
      <c r="L170">
        <v>41.518099999999997</v>
      </c>
      <c r="M170">
        <v>39.752650000000003</v>
      </c>
      <c r="N170">
        <v>39.203749999999999</v>
      </c>
      <c r="O170">
        <v>39.443779999999997</v>
      </c>
      <c r="P170">
        <v>38.644109999999998</v>
      </c>
      <c r="Q170">
        <v>38.799030000000002</v>
      </c>
      <c r="R170">
        <v>38.305810000000001</v>
      </c>
      <c r="S170">
        <v>41.3444</v>
      </c>
      <c r="T170">
        <v>38.727939999999997</v>
      </c>
      <c r="U170">
        <v>38.23912</v>
      </c>
      <c r="V170">
        <v>35.673879999999997</v>
      </c>
    </row>
    <row r="171" spans="2:22">
      <c r="B171" t="str">
        <f t="shared" si="7"/>
        <v>FI-URTG</v>
      </c>
      <c r="C171" t="str">
        <f>IF(VLOOKUP(F171,aux!B:C,2,0)="PT","",VLOOKUP(F171,aux!B:C,2,0))</f>
        <v>FI</v>
      </c>
      <c r="D171" t="str">
        <f t="shared" si="8"/>
        <v>URTG</v>
      </c>
      <c r="F171" t="s">
        <v>142</v>
      </c>
      <c r="G171">
        <v>53.267769999999999</v>
      </c>
      <c r="H171">
        <v>54.006180000000001</v>
      </c>
      <c r="I171">
        <v>54.053890000000003</v>
      </c>
      <c r="J171">
        <v>53.393749999999997</v>
      </c>
      <c r="K171">
        <v>53.042619999999999</v>
      </c>
      <c r="L171">
        <v>52.457590000000003</v>
      </c>
      <c r="M171">
        <v>52.461370000000002</v>
      </c>
      <c r="N171">
        <v>50.918619999999997</v>
      </c>
      <c r="O171">
        <v>51.665280000000003</v>
      </c>
      <c r="P171">
        <v>51.794049999999999</v>
      </c>
      <c r="Q171">
        <v>52.220230000000001</v>
      </c>
      <c r="R171">
        <v>53.402369999999998</v>
      </c>
      <c r="S171">
        <v>53.316490000000002</v>
      </c>
      <c r="T171">
        <v>54.630200000000002</v>
      </c>
      <c r="U171">
        <v>54.584589999999999</v>
      </c>
      <c r="V171">
        <v>53.546300000000002</v>
      </c>
    </row>
    <row r="172" spans="2:22">
      <c r="B172" t="str">
        <f t="shared" si="7"/>
        <v>SE-URTG</v>
      </c>
      <c r="C172" t="str">
        <f>IF(VLOOKUP(F172,aux!B:C,2,0)="PT","",VLOOKUP(F172,aux!B:C,2,0))</f>
        <v>SE</v>
      </c>
      <c r="D172" t="str">
        <f t="shared" si="8"/>
        <v>URTG</v>
      </c>
      <c r="F172" t="s">
        <v>143</v>
      </c>
      <c r="G172">
        <v>47.50168</v>
      </c>
      <c r="H172">
        <v>48.055579999999999</v>
      </c>
      <c r="I172">
        <v>48.572980000000001</v>
      </c>
      <c r="J172">
        <v>48.949979999999996</v>
      </c>
      <c r="K172">
        <v>49.117699999999999</v>
      </c>
      <c r="L172">
        <v>50.356879999999997</v>
      </c>
      <c r="M172">
        <v>50.21564</v>
      </c>
      <c r="N172">
        <v>49.923090000000002</v>
      </c>
      <c r="O172">
        <v>50.27769</v>
      </c>
      <c r="P172">
        <v>51.526560000000003</v>
      </c>
      <c r="Q172">
        <v>51.556699999999999</v>
      </c>
      <c r="R172">
        <v>51.371960000000001</v>
      </c>
      <c r="S172">
        <v>50.073529999999998</v>
      </c>
      <c r="T172">
        <v>49.931150000000002</v>
      </c>
      <c r="U172">
        <v>50.816560000000003</v>
      </c>
      <c r="V172">
        <v>50.183259999999997</v>
      </c>
    </row>
    <row r="173" spans="2:22">
      <c r="B173" t="str">
        <f t="shared" si="7"/>
        <v>HR-URTG</v>
      </c>
      <c r="C173" t="str">
        <f>IF(VLOOKUP(F173,aux!B:C,2,0)="PT","",VLOOKUP(F173,aux!B:C,2,0))</f>
        <v>HR</v>
      </c>
      <c r="D173" t="str">
        <f t="shared" si="8"/>
        <v>URTG</v>
      </c>
      <c r="F173" t="s">
        <v>147</v>
      </c>
      <c r="G173">
        <v>47.690750000000001</v>
      </c>
      <c r="H173">
        <v>47.736490000000003</v>
      </c>
      <c r="I173">
        <v>47.057760000000002</v>
      </c>
      <c r="J173">
        <v>46.059939999999997</v>
      </c>
      <c r="K173">
        <v>45.49624</v>
      </c>
      <c r="L173">
        <v>45.154899999999998</v>
      </c>
      <c r="M173">
        <v>45.615859999999998</v>
      </c>
      <c r="N173">
        <v>46.516219999999997</v>
      </c>
      <c r="O173">
        <v>46.586750000000002</v>
      </c>
      <c r="P173">
        <v>45.107599999999998</v>
      </c>
      <c r="Q173">
        <v>44.864429999999999</v>
      </c>
      <c r="R173">
        <v>44.879399999999997</v>
      </c>
      <c r="S173">
        <v>44.130339999999997</v>
      </c>
      <c r="T173">
        <v>43.618740000000003</v>
      </c>
      <c r="U173">
        <v>42.473909999999997</v>
      </c>
      <c r="V173">
        <v>41.859749999999998</v>
      </c>
    </row>
    <row r="174" spans="2:22">
      <c r="B174" t="str">
        <f t="shared" si="7"/>
        <v>LV-URTG</v>
      </c>
      <c r="C174" t="str">
        <f>IF(VLOOKUP(F174,aux!B:C,2,0)="PT","",VLOOKUP(F174,aux!B:C,2,0))</f>
        <v>LV</v>
      </c>
      <c r="D174" t="str">
        <f t="shared" si="8"/>
        <v>URTG</v>
      </c>
      <c r="F174" t="s">
        <v>132</v>
      </c>
      <c r="G174">
        <v>43.474060000000001</v>
      </c>
      <c r="H174">
        <v>44.369010000000003</v>
      </c>
      <c r="I174">
        <v>43.553080000000001</v>
      </c>
      <c r="J174">
        <v>43.508000000000003</v>
      </c>
      <c r="K174">
        <v>41.087000000000003</v>
      </c>
      <c r="L174">
        <v>39.37818</v>
      </c>
      <c r="M174">
        <v>39.309800000000003</v>
      </c>
      <c r="N174">
        <v>40.16919</v>
      </c>
      <c r="O174">
        <v>39.499369999999999</v>
      </c>
      <c r="P174">
        <v>39.340130000000002</v>
      </c>
      <c r="Q174">
        <v>39.263710000000003</v>
      </c>
      <c r="R174">
        <v>38.826779999999999</v>
      </c>
      <c r="S174">
        <v>38.461759999999998</v>
      </c>
      <c r="T174">
        <v>38.65061</v>
      </c>
      <c r="U174">
        <v>38.681570000000001</v>
      </c>
      <c r="V174">
        <v>38.891640000000002</v>
      </c>
    </row>
    <row r="175" spans="2:22">
      <c r="B175" t="str">
        <f t="shared" si="7"/>
        <v>RO-URTG</v>
      </c>
      <c r="C175" t="str">
        <f>IF(VLOOKUP(F175,aux!B:C,2,0)="PT","",VLOOKUP(F175,aux!B:C,2,0))</f>
        <v>RO</v>
      </c>
      <c r="D175" t="str">
        <f t="shared" si="8"/>
        <v>URTG</v>
      </c>
      <c r="F175" t="s">
        <v>139</v>
      </c>
      <c r="G175">
        <v>36.139890000000001</v>
      </c>
      <c r="H175">
        <v>36.683050000000001</v>
      </c>
      <c r="I175">
        <v>35.448039999999999</v>
      </c>
      <c r="J175">
        <v>34.03284</v>
      </c>
      <c r="K175">
        <v>34.481769999999997</v>
      </c>
      <c r="L175">
        <v>34.407089999999997</v>
      </c>
      <c r="M175">
        <v>32.786630000000002</v>
      </c>
      <c r="N175">
        <v>32.447279999999999</v>
      </c>
      <c r="O175">
        <v>31.93899</v>
      </c>
      <c r="P175">
        <v>31.742989999999999</v>
      </c>
      <c r="Q175">
        <v>31.04748</v>
      </c>
      <c r="R175">
        <v>32.276130000000002</v>
      </c>
      <c r="S175">
        <v>35.359990000000003</v>
      </c>
      <c r="T175">
        <v>34.393419999999999</v>
      </c>
      <c r="U175">
        <v>33.543750000000003</v>
      </c>
      <c r="V175">
        <v>32.270919999999997</v>
      </c>
    </row>
    <row r="176" spans="2:22">
      <c r="B176" t="str">
        <f t="shared" si="7"/>
        <v>AT-URTG</v>
      </c>
      <c r="C176" t="str">
        <f>IF(VLOOKUP(F176,aux!B:C,2,0)="PT","",VLOOKUP(F176,aux!B:C,2,0))</f>
        <v>AT</v>
      </c>
      <c r="D176" t="str">
        <f t="shared" si="8"/>
        <v>URTG</v>
      </c>
      <c r="F176" t="s">
        <v>137</v>
      </c>
      <c r="G176">
        <v>50.87997</v>
      </c>
      <c r="H176">
        <v>51.277189999999997</v>
      </c>
      <c r="I176">
        <v>51.001649999999998</v>
      </c>
      <c r="J176">
        <v>50.646659999999997</v>
      </c>
      <c r="K176">
        <v>49.749290000000002</v>
      </c>
      <c r="L176">
        <v>49.554699999999997</v>
      </c>
      <c r="M176">
        <v>50.333030000000001</v>
      </c>
      <c r="N176">
        <v>49.108460000000001</v>
      </c>
      <c r="O176">
        <v>49.610349999999997</v>
      </c>
      <c r="P176">
        <v>49.38794</v>
      </c>
      <c r="Q176">
        <v>49.045299999999997</v>
      </c>
      <c r="R176">
        <v>49.18835</v>
      </c>
      <c r="S176">
        <v>50.738900000000001</v>
      </c>
      <c r="T176">
        <v>50.472659999999998</v>
      </c>
      <c r="U176">
        <v>50.435099999999998</v>
      </c>
      <c r="V176">
        <v>49.576599999999999</v>
      </c>
    </row>
    <row r="177" spans="2:22">
      <c r="B177" t="str">
        <f t="shared" si="7"/>
        <v>BE-URTG</v>
      </c>
      <c r="C177" t="str">
        <f>IF(VLOOKUP(F177,aux!B:C,2,0)="PT","",VLOOKUP(F177,aux!B:C,2,0))</f>
        <v>BE</v>
      </c>
      <c r="D177" t="str">
        <f t="shared" si="8"/>
        <v>URTG</v>
      </c>
      <c r="F177" t="s">
        <v>121</v>
      </c>
      <c r="G177">
        <v>49.01979</v>
      </c>
      <c r="H177">
        <v>49.220889999999997</v>
      </c>
      <c r="I177">
        <v>49.02319</v>
      </c>
      <c r="J177">
        <v>49.691479999999999</v>
      </c>
      <c r="K177">
        <v>48.736870000000003</v>
      </c>
      <c r="L177">
        <v>48.935969999999998</v>
      </c>
      <c r="M177">
        <v>49.537120000000002</v>
      </c>
      <c r="N177">
        <v>49.418280000000003</v>
      </c>
      <c r="O177">
        <v>49.70335</v>
      </c>
      <c r="P177">
        <v>51.402700000000003</v>
      </c>
      <c r="Q177">
        <v>51.49098</v>
      </c>
      <c r="R177">
        <v>50.947479999999999</v>
      </c>
      <c r="S177">
        <v>51.40558</v>
      </c>
      <c r="T177">
        <v>52.241379999999999</v>
      </c>
      <c r="U177">
        <v>52.738500000000002</v>
      </c>
      <c r="V177">
        <v>51.896569999999997</v>
      </c>
    </row>
    <row r="178" spans="2:22">
      <c r="B178" t="str">
        <f t="shared" si="7"/>
        <v>-URTG</v>
      </c>
      <c r="C178" t="str">
        <f>IF(VLOOKUP(F178,aux!B:C,2,0)="PT","",VLOOKUP(F178,aux!B:C,2,0))</f>
        <v/>
      </c>
      <c r="D178" t="str">
        <f t="shared" si="8"/>
        <v>URTG</v>
      </c>
      <c r="F178" t="s">
        <v>7</v>
      </c>
      <c r="G178">
        <v>42.369390000000003</v>
      </c>
      <c r="H178">
        <v>44.644539999999999</v>
      </c>
      <c r="I178">
        <v>43.355589999999999</v>
      </c>
      <c r="J178">
        <v>43.020890000000001</v>
      </c>
      <c r="K178">
        <v>43.154969999999999</v>
      </c>
      <c r="L178">
        <v>43.563519999999997</v>
      </c>
      <c r="M178">
        <v>44.517679999999999</v>
      </c>
      <c r="N178">
        <v>43.370899999999999</v>
      </c>
      <c r="O178">
        <v>42.596969999999999</v>
      </c>
      <c r="P178">
        <v>42.855609999999999</v>
      </c>
      <c r="Q178">
        <v>42.483690000000003</v>
      </c>
      <c r="R178">
        <v>42.922350000000002</v>
      </c>
      <c r="S178">
        <v>43.843139999999998</v>
      </c>
      <c r="T178">
        <v>44.343539999999997</v>
      </c>
      <c r="U178">
        <v>44.743290000000002</v>
      </c>
      <c r="V178">
        <v>42.63156</v>
      </c>
    </row>
    <row r="179" spans="2:22">
      <c r="B179" t="str">
        <f t="shared" si="7"/>
        <v>SI-URTG</v>
      </c>
      <c r="C179" t="str">
        <f>IF(VLOOKUP(F179,aux!B:C,2,0)="PT","",VLOOKUP(F179,aux!B:C,2,0))</f>
        <v>SI</v>
      </c>
      <c r="D179" t="str">
        <f t="shared" si="8"/>
        <v>URTG</v>
      </c>
      <c r="F179" t="s">
        <v>140</v>
      </c>
      <c r="G179">
        <v>46.751570000000001</v>
      </c>
      <c r="H179">
        <v>47.3279</v>
      </c>
      <c r="I179">
        <v>47.076340000000002</v>
      </c>
      <c r="J179">
        <v>45.595680000000002</v>
      </c>
      <c r="K179">
        <v>43.965130000000002</v>
      </c>
      <c r="L179">
        <v>44.657870000000003</v>
      </c>
      <c r="M179">
        <v>45.273229999999998</v>
      </c>
      <c r="N179">
        <v>44.12068</v>
      </c>
      <c r="O179">
        <v>44.463369999999998</v>
      </c>
      <c r="P179">
        <v>44.954799999999999</v>
      </c>
      <c r="Q179">
        <v>44.664369999999998</v>
      </c>
      <c r="R179">
        <v>44.910220000000002</v>
      </c>
      <c r="S179">
        <v>46.656860000000002</v>
      </c>
      <c r="T179">
        <v>46.029359999999997</v>
      </c>
      <c r="U179">
        <v>46.498420000000003</v>
      </c>
      <c r="V179">
        <v>45.810099999999998</v>
      </c>
    </row>
    <row r="180" spans="2:22">
      <c r="B180" t="str">
        <f t="shared" si="7"/>
        <v>UE27-UYTGH</v>
      </c>
      <c r="C180" t="str">
        <f>IF(VLOOKUP(F180,aux!B:C,2,0)="PT","",VLOOKUP(F180,aux!B:C,2,0))</f>
        <v>UE27</v>
      </c>
      <c r="D180" t="str">
        <f t="shared" si="8"/>
        <v>UYTGH</v>
      </c>
      <c r="E180" t="s">
        <v>222</v>
      </c>
      <c r="F180" t="s">
        <v>232</v>
      </c>
      <c r="G180">
        <v>16.626519999999999</v>
      </c>
      <c r="H180">
        <v>16.579969999999999</v>
      </c>
      <c r="I180">
        <v>16.473369999999999</v>
      </c>
      <c r="J180">
        <v>16.388100000000001</v>
      </c>
      <c r="K180">
        <v>15.93821</v>
      </c>
      <c r="L180">
        <v>15.903040000000001</v>
      </c>
      <c r="M180">
        <v>16.986840000000001</v>
      </c>
      <c r="N180">
        <v>18.332470000000001</v>
      </c>
      <c r="O180">
        <v>16.08399</v>
      </c>
      <c r="P180">
        <v>16.000959999999999</v>
      </c>
      <c r="Q180">
        <v>16.15654</v>
      </c>
      <c r="R180">
        <v>16.42511</v>
      </c>
      <c r="S180">
        <v>16.495190000000001</v>
      </c>
      <c r="T180">
        <v>16.74813</v>
      </c>
      <c r="U180">
        <v>16.847570000000001</v>
      </c>
      <c r="V180">
        <v>16.62397</v>
      </c>
    </row>
    <row r="181" spans="2:22">
      <c r="B181" t="str">
        <f t="shared" si="7"/>
        <v>AE21-UYTGH</v>
      </c>
      <c r="C181" t="str">
        <f>IF(VLOOKUP(F181,aux!B:C,2,0)="PT","",VLOOKUP(F181,aux!B:C,2,0))</f>
        <v>AE21</v>
      </c>
      <c r="D181" t="str">
        <f t="shared" si="8"/>
        <v>UYTGH</v>
      </c>
      <c r="F181" t="s">
        <v>233</v>
      </c>
      <c r="G181">
        <v>17.116219999999998</v>
      </c>
      <c r="H181">
        <v>17.039739999999998</v>
      </c>
      <c r="I181">
        <v>16.894259999999999</v>
      </c>
      <c r="J181">
        <v>16.802219999999998</v>
      </c>
      <c r="K181">
        <v>16.361750000000001</v>
      </c>
      <c r="L181">
        <v>16.37415</v>
      </c>
      <c r="M181">
        <v>17.521909999999998</v>
      </c>
      <c r="N181">
        <v>18.958200000000001</v>
      </c>
      <c r="O181">
        <v>16.505590000000002</v>
      </c>
      <c r="P181">
        <v>16.406559999999999</v>
      </c>
      <c r="Q181">
        <v>16.539390000000001</v>
      </c>
      <c r="R181">
        <v>16.79344</v>
      </c>
      <c r="S181">
        <v>16.894780000000001</v>
      </c>
      <c r="T181">
        <v>17.125699999999998</v>
      </c>
      <c r="U181">
        <v>17.19211</v>
      </c>
      <c r="V181">
        <v>16.97119</v>
      </c>
    </row>
    <row r="182" spans="2:22">
      <c r="B182" t="str">
        <f t="shared" si="7"/>
        <v>BG-UYTGH</v>
      </c>
      <c r="C182" t="str">
        <f>IF(VLOOKUP(F182,aux!B:C,2,0)="PT","",VLOOKUP(F182,aux!B:C,2,0))</f>
        <v>BG</v>
      </c>
      <c r="D182" t="str">
        <f t="shared" si="8"/>
        <v>UYTGH</v>
      </c>
      <c r="F182" t="s">
        <v>122</v>
      </c>
      <c r="G182">
        <v>13.86382</v>
      </c>
      <c r="H182">
        <v>13.58874</v>
      </c>
      <c r="I182">
        <v>12.85073</v>
      </c>
      <c r="J182">
        <v>12.79646</v>
      </c>
      <c r="K182">
        <v>12.4459</v>
      </c>
      <c r="L182">
        <v>12.00107</v>
      </c>
      <c r="M182">
        <v>11.597759999999999</v>
      </c>
      <c r="N182">
        <v>11.66104</v>
      </c>
      <c r="O182">
        <v>10.634790000000001</v>
      </c>
      <c r="P182">
        <v>10.962020000000001</v>
      </c>
      <c r="Q182">
        <v>11.075799999999999</v>
      </c>
      <c r="R182">
        <v>11.544700000000001</v>
      </c>
      <c r="S182">
        <v>11.85009</v>
      </c>
      <c r="T182">
        <v>12.160880000000001</v>
      </c>
      <c r="U182">
        <v>11.83602</v>
      </c>
      <c r="V182">
        <v>10.988619999999999</v>
      </c>
    </row>
    <row r="183" spans="2:22">
      <c r="B183" t="str">
        <f t="shared" si="7"/>
        <v>CZ-UYTGH</v>
      </c>
      <c r="C183" t="str">
        <f>IF(VLOOKUP(F183,aux!B:C,2,0)="PT","",VLOOKUP(F183,aux!B:C,2,0))</f>
        <v>CZ</v>
      </c>
      <c r="D183" t="str">
        <f t="shared" si="8"/>
        <v>UYTGH</v>
      </c>
      <c r="F183" t="s">
        <v>123</v>
      </c>
      <c r="G183">
        <v>12.667490000000001</v>
      </c>
      <c r="H183">
        <v>12.946199999999999</v>
      </c>
      <c r="I183">
        <v>12.88476</v>
      </c>
      <c r="J183">
        <v>13.44938</v>
      </c>
      <c r="K183">
        <v>13.53834</v>
      </c>
      <c r="L183">
        <v>13.293760000000001</v>
      </c>
      <c r="M183">
        <v>13.617240000000001</v>
      </c>
      <c r="N183">
        <v>14.080629999999999</v>
      </c>
      <c r="O183">
        <v>12.03321</v>
      </c>
      <c r="P183">
        <v>12.01849</v>
      </c>
      <c r="Q183">
        <v>12.047779999999999</v>
      </c>
      <c r="R183">
        <v>12.501659999999999</v>
      </c>
      <c r="S183">
        <v>12.694509999999999</v>
      </c>
      <c r="T183">
        <v>13.150639999999999</v>
      </c>
      <c r="U183">
        <v>13.53726</v>
      </c>
      <c r="V183">
        <v>13.46161</v>
      </c>
    </row>
    <row r="184" spans="2:22">
      <c r="B184" t="str">
        <f t="shared" si="7"/>
        <v>DK-UYTGH</v>
      </c>
      <c r="C184" t="str">
        <f>IF(VLOOKUP(F184,aux!B:C,2,0)="PT","",VLOOKUP(F184,aux!B:C,2,0))</f>
        <v>DK</v>
      </c>
      <c r="D184" t="str">
        <f t="shared" si="8"/>
        <v>UYTGH</v>
      </c>
      <c r="F184" t="s">
        <v>124</v>
      </c>
      <c r="G184">
        <v>14.5625</v>
      </c>
      <c r="H184">
        <v>14.57396</v>
      </c>
      <c r="I184">
        <v>14.308909999999999</v>
      </c>
      <c r="J184">
        <v>14.325469999999999</v>
      </c>
      <c r="K184">
        <v>14.35689</v>
      </c>
      <c r="L184">
        <v>13.699820000000001</v>
      </c>
      <c r="M184">
        <v>15.21874</v>
      </c>
      <c r="N184">
        <v>16.61168</v>
      </c>
      <c r="O184">
        <v>15.879630000000001</v>
      </c>
      <c r="P184">
        <v>15.907170000000001</v>
      </c>
      <c r="Q184">
        <v>16.157050000000002</v>
      </c>
      <c r="R184">
        <v>16.598410000000001</v>
      </c>
      <c r="S184">
        <v>17.06748</v>
      </c>
      <c r="T184">
        <v>17.274339999999999</v>
      </c>
      <c r="U184">
        <v>17.380279999999999</v>
      </c>
      <c r="V184">
        <v>17.348749999999999</v>
      </c>
    </row>
    <row r="185" spans="2:22">
      <c r="B185" t="str">
        <f t="shared" si="7"/>
        <v>DE-UYTGH</v>
      </c>
      <c r="C185" t="str">
        <f>IF(VLOOKUP(F185,aux!B:C,2,0)="PT","",VLOOKUP(F185,aux!B:C,2,0))</f>
        <v>DE</v>
      </c>
      <c r="D185" t="str">
        <f t="shared" si="8"/>
        <v>UYTGH</v>
      </c>
      <c r="F185" t="s">
        <v>125</v>
      </c>
      <c r="G185">
        <v>17.124880000000001</v>
      </c>
      <c r="H185">
        <v>17.058350000000001</v>
      </c>
      <c r="I185">
        <v>16.767430000000001</v>
      </c>
      <c r="J185">
        <v>16.39011</v>
      </c>
      <c r="K185">
        <v>15.659739999999999</v>
      </c>
      <c r="L185">
        <v>15.487629999999999</v>
      </c>
      <c r="M185">
        <v>16.57028</v>
      </c>
      <c r="N185">
        <v>17.255210000000002</v>
      </c>
      <c r="O185">
        <v>15.547739999999999</v>
      </c>
      <c r="P185">
        <v>15.23714</v>
      </c>
      <c r="Q185">
        <v>15.288209999999999</v>
      </c>
      <c r="R185">
        <v>15.31574</v>
      </c>
      <c r="S185">
        <v>15.27591</v>
      </c>
      <c r="T185">
        <v>15.170629999999999</v>
      </c>
      <c r="U185">
        <v>15.35378</v>
      </c>
      <c r="V185">
        <v>15.420640000000001</v>
      </c>
    </row>
    <row r="186" spans="2:22">
      <c r="B186" t="str">
        <f t="shared" si="7"/>
        <v>EE-UYTGH</v>
      </c>
      <c r="C186" t="str">
        <f>IF(VLOOKUP(F186,aux!B:C,2,0)="PT","",VLOOKUP(F186,aux!B:C,2,0))</f>
        <v>EE</v>
      </c>
      <c r="D186" t="str">
        <f t="shared" si="8"/>
        <v>UYTGH</v>
      </c>
      <c r="F186" t="s">
        <v>126</v>
      </c>
      <c r="G186">
        <v>12.486499999999999</v>
      </c>
      <c r="H186">
        <v>12.69909</v>
      </c>
      <c r="I186">
        <v>12.75732</v>
      </c>
      <c r="J186">
        <v>12.633850000000001</v>
      </c>
      <c r="K186">
        <v>12.33606</v>
      </c>
      <c r="L186">
        <v>11.457839999999999</v>
      </c>
      <c r="M186">
        <v>12.444800000000001</v>
      </c>
      <c r="N186">
        <v>13.62346</v>
      </c>
      <c r="O186">
        <v>11.999129999999999</v>
      </c>
      <c r="P186">
        <v>11.89781</v>
      </c>
      <c r="Q186">
        <v>11.67662</v>
      </c>
      <c r="R186">
        <v>11.92079</v>
      </c>
      <c r="S186">
        <v>11.684900000000001</v>
      </c>
      <c r="T186">
        <v>10.85852</v>
      </c>
      <c r="U186">
        <v>10.945959999999999</v>
      </c>
      <c r="V186">
        <v>11.079499999999999</v>
      </c>
    </row>
    <row r="187" spans="2:22">
      <c r="B187" t="str">
        <f t="shared" si="7"/>
        <v>IE-UYTGH</v>
      </c>
      <c r="C187" t="str">
        <f>IF(VLOOKUP(F187,aux!B:C,2,0)="PT","",VLOOKUP(F187,aux!B:C,2,0))</f>
        <v>IE</v>
      </c>
      <c r="D187" t="str">
        <f t="shared" si="8"/>
        <v>UYTGH</v>
      </c>
      <c r="F187" t="s">
        <v>127</v>
      </c>
      <c r="G187">
        <v>5.4558900000000001</v>
      </c>
      <c r="H187">
        <v>5.4009600000000004</v>
      </c>
      <c r="I187">
        <v>5.0133299999999998</v>
      </c>
      <c r="J187">
        <v>5.6573399999999996</v>
      </c>
      <c r="K187">
        <v>5.6033499999999998</v>
      </c>
      <c r="L187">
        <v>5.37845</v>
      </c>
      <c r="M187">
        <v>6.4814800000000004</v>
      </c>
      <c r="N187">
        <v>7.7848199999999999</v>
      </c>
      <c r="O187">
        <v>6.5462100000000003</v>
      </c>
      <c r="P187">
        <v>6.8769400000000003</v>
      </c>
      <c r="Q187">
        <v>7.3820699999999997</v>
      </c>
      <c r="R187">
        <v>8.1626300000000001</v>
      </c>
      <c r="S187">
        <v>8.3699700000000004</v>
      </c>
      <c r="T187">
        <v>11.357620000000001</v>
      </c>
      <c r="U187">
        <v>12.773210000000001</v>
      </c>
      <c r="V187">
        <v>13.630979999999999</v>
      </c>
    </row>
    <row r="188" spans="2:22">
      <c r="B188" t="str">
        <f t="shared" si="7"/>
        <v>EL-UYTGH</v>
      </c>
      <c r="C188" t="str">
        <f>IF(VLOOKUP(F188,aux!B:C,2,0)="PT","",VLOOKUP(F188,aux!B:C,2,0))</f>
        <v>EL</v>
      </c>
      <c r="D188" t="str">
        <f t="shared" si="8"/>
        <v>UYTGH</v>
      </c>
      <c r="F188" t="s">
        <v>64</v>
      </c>
      <c r="G188">
        <v>16.212730000000001</v>
      </c>
      <c r="H188">
        <v>16.56683</v>
      </c>
      <c r="I188">
        <v>16.41085</v>
      </c>
      <c r="J188">
        <v>16.743970000000001</v>
      </c>
      <c r="K188">
        <v>17.261869999999998</v>
      </c>
      <c r="L188">
        <v>17.952839999999998</v>
      </c>
      <c r="M188">
        <v>19.27026</v>
      </c>
      <c r="N188">
        <v>20.42981</v>
      </c>
      <c r="O188">
        <v>18.647680000000001</v>
      </c>
      <c r="P188">
        <v>19.031569999999999</v>
      </c>
      <c r="Q188">
        <v>19.353529999999999</v>
      </c>
      <c r="R188">
        <v>20.144659999999998</v>
      </c>
      <c r="S188">
        <v>20.001950000000001</v>
      </c>
      <c r="T188">
        <v>19.96912</v>
      </c>
      <c r="U188">
        <v>19.26071</v>
      </c>
      <c r="V188">
        <v>20.891970000000001</v>
      </c>
    </row>
    <row r="189" spans="2:22">
      <c r="B189" t="str">
        <f t="shared" si="7"/>
        <v>ES-UYTGH</v>
      </c>
      <c r="C189" t="str">
        <f>IF(VLOOKUP(F189,aux!B:C,2,0)="PT","",VLOOKUP(F189,aux!B:C,2,0))</f>
        <v>ES</v>
      </c>
      <c r="D189" t="str">
        <f t="shared" si="8"/>
        <v>UYTGH</v>
      </c>
      <c r="F189" t="s">
        <v>128</v>
      </c>
      <c r="G189">
        <v>17.207599999999999</v>
      </c>
      <c r="H189">
        <v>17.116859999999999</v>
      </c>
      <c r="I189">
        <v>16.984300000000001</v>
      </c>
      <c r="J189">
        <v>16.86056</v>
      </c>
      <c r="K189">
        <v>16.80622</v>
      </c>
      <c r="L189">
        <v>16.606670000000001</v>
      </c>
      <c r="M189">
        <v>18.41301</v>
      </c>
      <c r="N189">
        <v>20.192900000000002</v>
      </c>
      <c r="O189">
        <v>15.70435</v>
      </c>
      <c r="P189">
        <v>15.283569999999999</v>
      </c>
      <c r="Q189">
        <v>15.15747</v>
      </c>
      <c r="R189">
        <v>15.46875</v>
      </c>
      <c r="S189">
        <v>15.66067</v>
      </c>
      <c r="T189">
        <v>16.43093</v>
      </c>
      <c r="U189">
        <v>16.6145</v>
      </c>
      <c r="V189">
        <v>16.20626</v>
      </c>
    </row>
    <row r="190" spans="2:22">
      <c r="B190" t="str">
        <f t="shared" si="7"/>
        <v>FR-UYTGH</v>
      </c>
      <c r="C190" t="str">
        <f>IF(VLOOKUP(F190,aux!B:C,2,0)="PT","",VLOOKUP(F190,aux!B:C,2,0))</f>
        <v>FR</v>
      </c>
      <c r="D190" t="str">
        <f t="shared" si="8"/>
        <v>UYTGH</v>
      </c>
      <c r="F190" t="s">
        <v>129</v>
      </c>
      <c r="G190">
        <v>19.442820000000001</v>
      </c>
      <c r="H190">
        <v>19.365210000000001</v>
      </c>
      <c r="I190">
        <v>19.352049999999998</v>
      </c>
      <c r="J190">
        <v>19.204090000000001</v>
      </c>
      <c r="K190">
        <v>18.734660000000002</v>
      </c>
      <c r="L190">
        <v>19.217580000000002</v>
      </c>
      <c r="M190">
        <v>20.17163</v>
      </c>
      <c r="N190">
        <v>22.33718</v>
      </c>
      <c r="O190">
        <v>19.347059999999999</v>
      </c>
      <c r="P190">
        <v>19.409120000000001</v>
      </c>
      <c r="Q190">
        <v>19.536190000000001</v>
      </c>
      <c r="R190">
        <v>19.738029999999998</v>
      </c>
      <c r="S190">
        <v>19.709029999999998</v>
      </c>
      <c r="T190">
        <v>19.827310000000001</v>
      </c>
      <c r="U190">
        <v>19.742270000000001</v>
      </c>
      <c r="V190">
        <v>19.465170000000001</v>
      </c>
    </row>
    <row r="191" spans="2:22">
      <c r="B191" t="str">
        <f t="shared" si="7"/>
        <v>IT-UYTGH</v>
      </c>
      <c r="C191" t="str">
        <f>IF(VLOOKUP(F191,aux!B:C,2,0)="PT","",VLOOKUP(F191,aux!B:C,2,0))</f>
        <v>IT</v>
      </c>
      <c r="D191" t="str">
        <f t="shared" si="8"/>
        <v>UYTGH</v>
      </c>
      <c r="F191" t="s">
        <v>130</v>
      </c>
      <c r="G191">
        <v>20.645219999999998</v>
      </c>
      <c r="H191">
        <v>20.42708</v>
      </c>
      <c r="I191">
        <v>20.33605</v>
      </c>
      <c r="J191">
        <v>20.237500000000001</v>
      </c>
      <c r="K191">
        <v>19.80096</v>
      </c>
      <c r="L191">
        <v>20.364280000000001</v>
      </c>
      <c r="M191">
        <v>21.594270000000002</v>
      </c>
      <c r="N191">
        <v>23.902519999999999</v>
      </c>
      <c r="O191">
        <v>20.021599999999999</v>
      </c>
      <c r="P191">
        <v>19.602029999999999</v>
      </c>
      <c r="Q191">
        <v>19.57039</v>
      </c>
      <c r="R191">
        <v>19.7301</v>
      </c>
      <c r="S191">
        <v>20.01614</v>
      </c>
      <c r="T191">
        <v>19.98997</v>
      </c>
      <c r="U191">
        <v>19.736370000000001</v>
      </c>
      <c r="V191">
        <v>19.09169</v>
      </c>
    </row>
    <row r="192" spans="2:22">
      <c r="B192" t="str">
        <f t="shared" si="7"/>
        <v>CY-UYTGH</v>
      </c>
      <c r="C192" t="str">
        <f>IF(VLOOKUP(F192,aux!B:C,2,0)="PT","",VLOOKUP(F192,aux!B:C,2,0))</f>
        <v>CY</v>
      </c>
      <c r="D192" t="str">
        <f t="shared" si="8"/>
        <v>UYTGH</v>
      </c>
      <c r="F192" t="s">
        <v>131</v>
      </c>
      <c r="G192">
        <v>12.233510000000001</v>
      </c>
      <c r="H192">
        <v>12.205249999999999</v>
      </c>
      <c r="I192">
        <v>12.176450000000001</v>
      </c>
      <c r="J192">
        <v>12.02985</v>
      </c>
      <c r="K192">
        <v>12.1677</v>
      </c>
      <c r="L192">
        <v>12.488950000000001</v>
      </c>
      <c r="M192">
        <v>13.53238</v>
      </c>
      <c r="N192">
        <v>15.335900000000001</v>
      </c>
      <c r="O192">
        <v>13.794370000000001</v>
      </c>
      <c r="P192">
        <v>14.13669</v>
      </c>
      <c r="Q192">
        <v>14.70035</v>
      </c>
      <c r="R192">
        <v>15.41878</v>
      </c>
      <c r="S192">
        <v>15.98794</v>
      </c>
      <c r="T192">
        <v>16.448740000000001</v>
      </c>
      <c r="U192">
        <v>16.62274</v>
      </c>
      <c r="V192">
        <v>15.653969999999999</v>
      </c>
    </row>
    <row r="193" spans="2:22">
      <c r="B193" t="str">
        <f t="shared" si="7"/>
        <v>LT-UYTGH</v>
      </c>
      <c r="C193" t="str">
        <f>IF(VLOOKUP(F193,aux!B:C,2,0)="PT","",VLOOKUP(F193,aux!B:C,2,0))</f>
        <v>LT</v>
      </c>
      <c r="D193" t="str">
        <f t="shared" si="8"/>
        <v>UYTGH</v>
      </c>
      <c r="F193" t="s">
        <v>133</v>
      </c>
      <c r="G193">
        <v>14.904489999999999</v>
      </c>
      <c r="H193">
        <v>14.482340000000001</v>
      </c>
      <c r="I193">
        <v>13.8985</v>
      </c>
      <c r="J193">
        <v>12.92872</v>
      </c>
      <c r="K193">
        <v>12.29665</v>
      </c>
      <c r="L193">
        <v>12.11876</v>
      </c>
      <c r="M193">
        <v>12.895989999999999</v>
      </c>
      <c r="N193">
        <v>14.32061</v>
      </c>
      <c r="O193">
        <v>11.96505</v>
      </c>
      <c r="P193">
        <v>11.660069999999999</v>
      </c>
      <c r="Q193">
        <v>10.94678</v>
      </c>
      <c r="R193">
        <v>10.97404</v>
      </c>
      <c r="S193">
        <v>10.82779</v>
      </c>
      <c r="T193">
        <v>10.89724</v>
      </c>
      <c r="U193">
        <v>11.33881</v>
      </c>
      <c r="V193">
        <v>11.99864</v>
      </c>
    </row>
    <row r="194" spans="2:22">
      <c r="B194" t="str">
        <f t="shared" si="7"/>
        <v>LU-UYTGH</v>
      </c>
      <c r="C194" t="str">
        <f>IF(VLOOKUP(F194,aux!B:C,2,0)="PT","",VLOOKUP(F194,aux!B:C,2,0))</f>
        <v>LU</v>
      </c>
      <c r="D194" t="str">
        <f t="shared" si="8"/>
        <v>UYTGH</v>
      </c>
      <c r="F194" t="s">
        <v>134</v>
      </c>
      <c r="G194">
        <v>17.249559999999999</v>
      </c>
      <c r="H194">
        <v>16.931439999999998</v>
      </c>
      <c r="I194">
        <v>16.64303</v>
      </c>
      <c r="J194">
        <v>16.159030000000001</v>
      </c>
      <c r="K194">
        <v>16.01014</v>
      </c>
      <c r="L194">
        <v>15.725289999999999</v>
      </c>
      <c r="M194">
        <v>14.95684</v>
      </c>
      <c r="N194">
        <v>17.256679999999999</v>
      </c>
      <c r="O194">
        <v>15.27759</v>
      </c>
      <c r="P194">
        <v>14.97757</v>
      </c>
      <c r="Q194">
        <v>14.80908</v>
      </c>
      <c r="R194">
        <v>14.485519999999999</v>
      </c>
      <c r="S194">
        <v>14.6602</v>
      </c>
      <c r="T194">
        <v>14.93773</v>
      </c>
      <c r="U194">
        <v>15.12689</v>
      </c>
      <c r="V194">
        <v>15.10253</v>
      </c>
    </row>
    <row r="195" spans="2:22">
      <c r="B195" t="str">
        <f t="shared" si="7"/>
        <v>HU-UYTGH</v>
      </c>
      <c r="C195" t="str">
        <f>IF(VLOOKUP(F195,aux!B:C,2,0)="PT","",VLOOKUP(F195,aux!B:C,2,0))</f>
        <v>HU</v>
      </c>
      <c r="D195" t="str">
        <f t="shared" si="8"/>
        <v>UYTGH</v>
      </c>
      <c r="F195" t="s">
        <v>135</v>
      </c>
      <c r="G195">
        <v>10.9467</v>
      </c>
      <c r="H195">
        <v>10.981350000000001</v>
      </c>
      <c r="I195">
        <v>10.853619999999999</v>
      </c>
      <c r="J195">
        <v>10.76942</v>
      </c>
      <c r="K195">
        <v>10.776400000000001</v>
      </c>
      <c r="L195">
        <v>10.41473</v>
      </c>
      <c r="M195">
        <v>10.713660000000001</v>
      </c>
      <c r="N195">
        <v>11.01774</v>
      </c>
      <c r="O195">
        <v>10.65103</v>
      </c>
      <c r="P195">
        <v>11.26093</v>
      </c>
      <c r="Q195">
        <v>11.881030000000001</v>
      </c>
      <c r="R195">
        <v>12.48052</v>
      </c>
      <c r="S195">
        <v>12.79463</v>
      </c>
      <c r="T195">
        <v>13.683070000000001</v>
      </c>
      <c r="U195">
        <v>14.67611</v>
      </c>
      <c r="V195">
        <v>15.031029999999999</v>
      </c>
    </row>
    <row r="196" spans="2:22">
      <c r="B196" t="str">
        <f t="shared" si="7"/>
        <v>MT-UYTGH</v>
      </c>
      <c r="C196" t="str">
        <f>IF(VLOOKUP(F196,aux!B:C,2,0)="PT","",VLOOKUP(F196,aux!B:C,2,0))</f>
        <v>MT</v>
      </c>
      <c r="D196" t="str">
        <f t="shared" si="8"/>
        <v>UYTGH</v>
      </c>
      <c r="F196" t="s">
        <v>21</v>
      </c>
      <c r="G196">
        <v>6.9892300000000001</v>
      </c>
      <c r="H196">
        <v>6.9640399999999998</v>
      </c>
      <c r="I196">
        <v>7.1851099999999999</v>
      </c>
      <c r="J196">
        <v>6.9996900000000002</v>
      </c>
      <c r="K196">
        <v>6.8674600000000003</v>
      </c>
      <c r="L196">
        <v>7.5386100000000003</v>
      </c>
      <c r="M196">
        <v>7.5849500000000001</v>
      </c>
      <c r="N196">
        <v>8.5515100000000004</v>
      </c>
      <c r="O196">
        <v>7.8579400000000001</v>
      </c>
      <c r="P196">
        <v>8.1521600000000003</v>
      </c>
      <c r="Q196">
        <v>8.6624400000000001</v>
      </c>
      <c r="R196">
        <v>9.5643200000000004</v>
      </c>
      <c r="S196">
        <v>9.82545</v>
      </c>
      <c r="T196">
        <v>10.965020000000001</v>
      </c>
      <c r="U196">
        <v>11.545780000000001</v>
      </c>
      <c r="V196">
        <v>12.04365</v>
      </c>
    </row>
    <row r="197" spans="2:22">
      <c r="B197" t="str">
        <f t="shared" si="7"/>
        <v>NL-UYTGH</v>
      </c>
      <c r="C197" t="str">
        <f>IF(VLOOKUP(F197,aux!B:C,2,0)="PT","",VLOOKUP(F197,aux!B:C,2,0))</f>
        <v>NL</v>
      </c>
      <c r="D197" t="str">
        <f t="shared" si="8"/>
        <v>UYTGH</v>
      </c>
      <c r="F197" t="s">
        <v>136</v>
      </c>
      <c r="G197">
        <v>11.16836</v>
      </c>
      <c r="H197">
        <v>10.857609999999999</v>
      </c>
      <c r="I197">
        <v>10.59843</v>
      </c>
      <c r="J197">
        <v>10.53192</v>
      </c>
      <c r="K197">
        <v>10.423920000000001</v>
      </c>
      <c r="L197">
        <v>9.7543799999999994</v>
      </c>
      <c r="M197">
        <v>10.49431</v>
      </c>
      <c r="N197">
        <v>11.179690000000001</v>
      </c>
      <c r="O197">
        <v>10.518129999999999</v>
      </c>
      <c r="P197">
        <v>10.84986</v>
      </c>
      <c r="Q197">
        <v>11.26041</v>
      </c>
      <c r="R197">
        <v>11.71771</v>
      </c>
      <c r="S197">
        <v>11.908609999999999</v>
      </c>
      <c r="T197">
        <v>12.18342</v>
      </c>
      <c r="U197">
        <v>12.27299</v>
      </c>
      <c r="V197">
        <v>11.82957</v>
      </c>
    </row>
    <row r="198" spans="2:22">
      <c r="B198" t="str">
        <f t="shared" si="7"/>
        <v>PL-UYTGH</v>
      </c>
      <c r="C198" t="str">
        <f>IF(VLOOKUP(F198,aux!B:C,2,0)="PT","",VLOOKUP(F198,aux!B:C,2,0))</f>
        <v>PL</v>
      </c>
      <c r="D198" t="str">
        <f t="shared" si="8"/>
        <v>UYTGH</v>
      </c>
      <c r="F198" t="s">
        <v>138</v>
      </c>
      <c r="G198">
        <v>17.426010000000002</v>
      </c>
      <c r="H198">
        <v>17.397939999999998</v>
      </c>
      <c r="I198">
        <v>17.303799999999999</v>
      </c>
      <c r="J198">
        <v>16.931260000000002</v>
      </c>
      <c r="K198">
        <v>15.59919</v>
      </c>
      <c r="L198">
        <v>14.82464</v>
      </c>
      <c r="M198">
        <v>15.821910000000001</v>
      </c>
      <c r="N198">
        <v>16.54241</v>
      </c>
      <c r="O198">
        <v>15.274710000000001</v>
      </c>
      <c r="P198">
        <v>14.722759999999999</v>
      </c>
      <c r="Q198">
        <v>15.07525</v>
      </c>
      <c r="R198">
        <v>15.29593</v>
      </c>
      <c r="S198">
        <v>14.29077</v>
      </c>
      <c r="T198">
        <v>14.559530000000001</v>
      </c>
      <c r="U198">
        <v>14.740919999999999</v>
      </c>
      <c r="V198">
        <v>14.13081</v>
      </c>
    </row>
    <row r="199" spans="2:22">
      <c r="B199" t="str">
        <f t="shared" ref="B199:B262" si="9">C199&amp;"-"&amp;D199</f>
        <v>SK-UYTGH</v>
      </c>
      <c r="C199" t="str">
        <f>IF(VLOOKUP(F199,aux!B:C,2,0)="PT","",VLOOKUP(F199,aux!B:C,2,0))</f>
        <v>SK</v>
      </c>
      <c r="D199" t="str">
        <f t="shared" ref="D199:D262" si="10">IF(E199="",D198,_xlfn.TEXTBEFORE(E199," - "))</f>
        <v>UYTGH</v>
      </c>
      <c r="F199" t="s">
        <v>141</v>
      </c>
      <c r="G199">
        <v>15.45542</v>
      </c>
      <c r="H199">
        <v>15.4428</v>
      </c>
      <c r="I199">
        <v>16.311879999999999</v>
      </c>
      <c r="J199">
        <v>17.214600000000001</v>
      </c>
      <c r="K199">
        <v>16.314640000000001</v>
      </c>
      <c r="L199">
        <v>14.479839999999999</v>
      </c>
      <c r="M199">
        <v>14.693860000000001</v>
      </c>
      <c r="N199">
        <v>14.518890000000001</v>
      </c>
      <c r="O199">
        <v>13.3315</v>
      </c>
      <c r="P199">
        <v>13.138949999999999</v>
      </c>
      <c r="Q199">
        <v>13.503590000000001</v>
      </c>
      <c r="R199">
        <v>13.82502</v>
      </c>
      <c r="S199">
        <v>13.647930000000001</v>
      </c>
      <c r="T199">
        <v>13.94041</v>
      </c>
      <c r="U199">
        <v>13.98704</v>
      </c>
      <c r="V199">
        <v>13.89751</v>
      </c>
    </row>
    <row r="200" spans="2:22">
      <c r="B200" t="str">
        <f t="shared" si="9"/>
        <v>FI-UYTGH</v>
      </c>
      <c r="C200" t="str">
        <f>IF(VLOOKUP(F200,aux!B:C,2,0)="PT","",VLOOKUP(F200,aux!B:C,2,0))</f>
        <v>FI</v>
      </c>
      <c r="D200" t="str">
        <f t="shared" si="10"/>
        <v>UYTGH</v>
      </c>
      <c r="F200" t="s">
        <v>142</v>
      </c>
      <c r="G200">
        <v>18.337019999999999</v>
      </c>
      <c r="H200">
        <v>18.511569999999999</v>
      </c>
      <c r="I200">
        <v>18.827739999999999</v>
      </c>
      <c r="J200">
        <v>19.023669999999999</v>
      </c>
      <c r="K200">
        <v>18.242519999999999</v>
      </c>
      <c r="L200">
        <v>17.668479999999999</v>
      </c>
      <c r="M200">
        <v>18.733419999999999</v>
      </c>
      <c r="N200">
        <v>19.58483</v>
      </c>
      <c r="O200">
        <v>18.283740000000002</v>
      </c>
      <c r="P200">
        <v>18.489470000000001</v>
      </c>
      <c r="Q200">
        <v>18.925619999999999</v>
      </c>
      <c r="R200">
        <v>19.528359999999999</v>
      </c>
      <c r="S200">
        <v>19.714829999999999</v>
      </c>
      <c r="T200">
        <v>19.503050000000002</v>
      </c>
      <c r="U200">
        <v>18.833690000000001</v>
      </c>
      <c r="V200">
        <v>17.947579999999999</v>
      </c>
    </row>
    <row r="201" spans="2:22">
      <c r="B201" t="str">
        <f t="shared" si="9"/>
        <v>SE-UYTGH</v>
      </c>
      <c r="C201" t="str">
        <f>IF(VLOOKUP(F201,aux!B:C,2,0)="PT","",VLOOKUP(F201,aux!B:C,2,0))</f>
        <v>SE</v>
      </c>
      <c r="D201" t="str">
        <f t="shared" si="10"/>
        <v>UYTGH</v>
      </c>
      <c r="F201" t="s">
        <v>143</v>
      </c>
      <c r="G201">
        <v>11.38006</v>
      </c>
      <c r="H201">
        <v>11.506349999999999</v>
      </c>
      <c r="I201">
        <v>11.660399999999999</v>
      </c>
      <c r="J201">
        <v>11.616239999999999</v>
      </c>
      <c r="K201">
        <v>11.5777</v>
      </c>
      <c r="L201">
        <v>11.64864</v>
      </c>
      <c r="M201">
        <v>12.08173</v>
      </c>
      <c r="N201">
        <v>12.821580000000001</v>
      </c>
      <c r="O201">
        <v>12.341340000000001</v>
      </c>
      <c r="P201">
        <v>12.705640000000001</v>
      </c>
      <c r="Q201">
        <v>12.928330000000001</v>
      </c>
      <c r="R201">
        <v>13.1576</v>
      </c>
      <c r="S201">
        <v>13.26116</v>
      </c>
      <c r="T201">
        <v>13.75033</v>
      </c>
      <c r="U201">
        <v>14.176780000000001</v>
      </c>
      <c r="V201">
        <v>13.85197</v>
      </c>
    </row>
    <row r="202" spans="2:22">
      <c r="B202" t="str">
        <f t="shared" si="9"/>
        <v>HR-UYTGH</v>
      </c>
      <c r="C202" t="str">
        <f>IF(VLOOKUP(F202,aux!B:C,2,0)="PT","",VLOOKUP(F202,aux!B:C,2,0))</f>
        <v>HR</v>
      </c>
      <c r="D202" t="str">
        <f t="shared" si="10"/>
        <v>UYTGH</v>
      </c>
      <c r="F202" t="s">
        <v>147</v>
      </c>
      <c r="G202">
        <v>14.134</v>
      </c>
      <c r="H202">
        <v>13.99034</v>
      </c>
      <c r="I202">
        <v>13.55287</v>
      </c>
      <c r="J202">
        <v>12.991759999999999</v>
      </c>
      <c r="K202">
        <v>11.941079999999999</v>
      </c>
      <c r="L202">
        <v>12.0212</v>
      </c>
      <c r="M202">
        <v>12.94326</v>
      </c>
      <c r="N202">
        <v>14.43914</v>
      </c>
      <c r="O202">
        <v>12.86938</v>
      </c>
      <c r="P202">
        <v>12.95926</v>
      </c>
      <c r="Q202">
        <v>13.018050000000001</v>
      </c>
      <c r="R202">
        <v>13.32277</v>
      </c>
      <c r="S202">
        <v>14.23302</v>
      </c>
      <c r="T202">
        <v>14.1959</v>
      </c>
      <c r="U202">
        <v>13.81888</v>
      </c>
      <c r="V202">
        <v>13.71265</v>
      </c>
    </row>
    <row r="203" spans="2:22">
      <c r="B203" t="str">
        <f t="shared" si="9"/>
        <v>LV-UYTGH</v>
      </c>
      <c r="C203" t="str">
        <f>IF(VLOOKUP(F203,aux!B:C,2,0)="PT","",VLOOKUP(F203,aux!B:C,2,0))</f>
        <v>LV</v>
      </c>
      <c r="D203" t="str">
        <f t="shared" si="10"/>
        <v>UYTGH</v>
      </c>
      <c r="F203" t="s">
        <v>132</v>
      </c>
      <c r="G203">
        <v>13.322050000000001</v>
      </c>
      <c r="H203">
        <v>12.878360000000001</v>
      </c>
      <c r="I203">
        <v>12.59984</v>
      </c>
      <c r="J203">
        <v>12.54893</v>
      </c>
      <c r="K203">
        <v>11.926909999999999</v>
      </c>
      <c r="L203">
        <v>12.68548</v>
      </c>
      <c r="M203">
        <v>12.557729999999999</v>
      </c>
      <c r="N203">
        <v>12.302619999999999</v>
      </c>
      <c r="O203">
        <v>11.084989999999999</v>
      </c>
      <c r="P203">
        <v>10.620189999999999</v>
      </c>
      <c r="Q203">
        <v>10.73804</v>
      </c>
      <c r="R203">
        <v>10.900650000000001</v>
      </c>
      <c r="S203">
        <v>10.777380000000001</v>
      </c>
      <c r="T203">
        <v>10.6006</v>
      </c>
      <c r="U203">
        <v>10.755330000000001</v>
      </c>
      <c r="V203">
        <v>10.65691</v>
      </c>
    </row>
    <row r="204" spans="2:22">
      <c r="B204" t="str">
        <f t="shared" si="9"/>
        <v>RO-UYTGH</v>
      </c>
      <c r="C204" t="str">
        <f>IF(VLOOKUP(F204,aux!B:C,2,0)="PT","",VLOOKUP(F204,aux!B:C,2,0))</f>
        <v>RO</v>
      </c>
      <c r="D204" t="str">
        <f t="shared" si="10"/>
        <v>UYTGH</v>
      </c>
      <c r="F204" t="s">
        <v>139</v>
      </c>
      <c r="G204">
        <v>12.41981</v>
      </c>
      <c r="H204">
        <v>12.590299999999999</v>
      </c>
      <c r="I204">
        <v>13.152430000000001</v>
      </c>
      <c r="J204">
        <v>12.8736</v>
      </c>
      <c r="K204">
        <v>11.927379999999999</v>
      </c>
      <c r="L204">
        <v>12.460990000000001</v>
      </c>
      <c r="M204">
        <v>12.49197</v>
      </c>
      <c r="N204">
        <v>12.74465</v>
      </c>
      <c r="O204">
        <v>10.980130000000001</v>
      </c>
      <c r="P204">
        <v>10.71913</v>
      </c>
      <c r="Q204">
        <v>10.901439999999999</v>
      </c>
      <c r="R204">
        <v>10.81911</v>
      </c>
      <c r="S204">
        <v>10.554729999999999</v>
      </c>
      <c r="T204">
        <v>10.46503</v>
      </c>
      <c r="U204">
        <v>10.77744</v>
      </c>
      <c r="V204">
        <v>10.7125</v>
      </c>
    </row>
    <row r="205" spans="2:22">
      <c r="B205" t="str">
        <f t="shared" si="9"/>
        <v>AT-UYTGH</v>
      </c>
      <c r="C205" t="str">
        <f>IF(VLOOKUP(F205,aux!B:C,2,0)="PT","",VLOOKUP(F205,aux!B:C,2,0))</f>
        <v>AT</v>
      </c>
      <c r="D205" t="str">
        <f t="shared" si="10"/>
        <v>UYTGH</v>
      </c>
      <c r="F205" t="s">
        <v>137</v>
      </c>
      <c r="G205">
        <v>19.97645</v>
      </c>
      <c r="H205">
        <v>20.150829999999999</v>
      </c>
      <c r="I205">
        <v>20.046749999999999</v>
      </c>
      <c r="J205">
        <v>19.597989999999999</v>
      </c>
      <c r="K205">
        <v>18.34543</v>
      </c>
      <c r="L205">
        <v>18.161840000000002</v>
      </c>
      <c r="M205">
        <v>19.43505</v>
      </c>
      <c r="N205">
        <v>20.322939999999999</v>
      </c>
      <c r="O205">
        <v>17.942160000000001</v>
      </c>
      <c r="P205">
        <v>17.992339999999999</v>
      </c>
      <c r="Q205">
        <v>18.348510000000001</v>
      </c>
      <c r="R205">
        <v>18.777899999999999</v>
      </c>
      <c r="S205">
        <v>19.018809999999998</v>
      </c>
      <c r="T205">
        <v>19.219950000000001</v>
      </c>
      <c r="U205">
        <v>19.14151</v>
      </c>
      <c r="V205">
        <v>18.720109999999998</v>
      </c>
    </row>
    <row r="206" spans="2:22">
      <c r="B206" t="str">
        <f t="shared" si="9"/>
        <v>BE-UYTGH</v>
      </c>
      <c r="C206" t="str">
        <f>IF(VLOOKUP(F206,aux!B:C,2,0)="PT","",VLOOKUP(F206,aux!B:C,2,0))</f>
        <v>BE</v>
      </c>
      <c r="D206" t="str">
        <f t="shared" si="10"/>
        <v>UYTGH</v>
      </c>
      <c r="F206" t="s">
        <v>121</v>
      </c>
      <c r="G206">
        <v>17.444389999999999</v>
      </c>
      <c r="H206">
        <v>17.48208</v>
      </c>
      <c r="I206">
        <v>17.652349999999998</v>
      </c>
      <c r="J206">
        <v>17.621770000000001</v>
      </c>
      <c r="K206">
        <v>17.075679999999998</v>
      </c>
      <c r="L206">
        <v>16.905640000000002</v>
      </c>
      <c r="M206">
        <v>17.897300000000001</v>
      </c>
      <c r="N206">
        <v>19.739930000000001</v>
      </c>
      <c r="O206">
        <v>16.698329999999999</v>
      </c>
      <c r="P206">
        <v>16.849699999999999</v>
      </c>
      <c r="Q206">
        <v>16.949539999999999</v>
      </c>
      <c r="R206">
        <v>17.003969999999999</v>
      </c>
      <c r="S206">
        <v>17.019819999999999</v>
      </c>
      <c r="T206">
        <v>17.096990000000002</v>
      </c>
      <c r="U206">
        <v>17.291399999999999</v>
      </c>
      <c r="V206">
        <v>16.86515</v>
      </c>
    </row>
    <row r="207" spans="2:22">
      <c r="B207" t="str">
        <f t="shared" si="9"/>
        <v>-UYTGH</v>
      </c>
      <c r="C207" t="str">
        <f>IF(VLOOKUP(F207,aux!B:C,2,0)="PT","",VLOOKUP(F207,aux!B:C,2,0))</f>
        <v/>
      </c>
      <c r="D207" t="str">
        <f t="shared" si="10"/>
        <v>UYTGH</v>
      </c>
      <c r="F207" t="s">
        <v>7</v>
      </c>
      <c r="G207">
        <v>16.367049999999999</v>
      </c>
      <c r="H207">
        <v>16.223859999999998</v>
      </c>
      <c r="I207">
        <v>16.064229999999998</v>
      </c>
      <c r="J207">
        <v>16.006969999999999</v>
      </c>
      <c r="K207">
        <v>15.57921</v>
      </c>
      <c r="L207">
        <v>16.51782</v>
      </c>
      <c r="M207">
        <v>17.355419999999999</v>
      </c>
      <c r="N207">
        <v>18.062180000000001</v>
      </c>
      <c r="O207">
        <v>16.224170000000001</v>
      </c>
      <c r="P207">
        <v>16.3795</v>
      </c>
      <c r="Q207">
        <v>16.663209999999999</v>
      </c>
      <c r="R207">
        <v>17.251999999999999</v>
      </c>
      <c r="S207">
        <v>17.682210000000001</v>
      </c>
      <c r="T207">
        <v>18.001909999999999</v>
      </c>
      <c r="U207">
        <v>18.662649999999999</v>
      </c>
      <c r="V207">
        <v>17.78885</v>
      </c>
    </row>
    <row r="208" spans="2:22">
      <c r="B208" t="str">
        <f t="shared" si="9"/>
        <v>SI-UYTGH</v>
      </c>
      <c r="C208" t="str">
        <f>IF(VLOOKUP(F208,aux!B:C,2,0)="PT","",VLOOKUP(F208,aux!B:C,2,0))</f>
        <v>SI</v>
      </c>
      <c r="D208" t="str">
        <f t="shared" si="10"/>
        <v>UYTGH</v>
      </c>
      <c r="F208" t="s">
        <v>140</v>
      </c>
      <c r="G208">
        <v>16.065550000000002</v>
      </c>
      <c r="H208">
        <v>16.044250000000002</v>
      </c>
      <c r="I208">
        <v>15.866400000000001</v>
      </c>
      <c r="J208">
        <v>15.45565</v>
      </c>
      <c r="K208">
        <v>15.16161</v>
      </c>
      <c r="L208">
        <v>16.26972</v>
      </c>
      <c r="M208">
        <v>16.201160000000002</v>
      </c>
      <c r="N208">
        <v>17.410730000000001</v>
      </c>
      <c r="O208">
        <v>15.378130000000001</v>
      </c>
      <c r="P208">
        <v>15.48795</v>
      </c>
      <c r="Q208">
        <v>15.97284</v>
      </c>
      <c r="R208">
        <v>16.486499999999999</v>
      </c>
      <c r="S208">
        <v>17.097280000000001</v>
      </c>
      <c r="T208">
        <v>17.511130000000001</v>
      </c>
      <c r="U208">
        <v>18.09356</v>
      </c>
      <c r="V208">
        <v>18.127890000000001</v>
      </c>
    </row>
    <row r="209" spans="2:22">
      <c r="B209" t="str">
        <f t="shared" si="9"/>
        <v>UE27-UYIG</v>
      </c>
      <c r="C209" t="str">
        <f>IF(VLOOKUP(F209,aux!B:C,2,0)="PT","",VLOOKUP(F209,aux!B:C,2,0))</f>
        <v>UE27</v>
      </c>
      <c r="D209" t="str">
        <f t="shared" si="10"/>
        <v>UYIG</v>
      </c>
      <c r="E209" t="s">
        <v>223</v>
      </c>
      <c r="F209" t="s">
        <v>232</v>
      </c>
      <c r="G209">
        <v>2.13978</v>
      </c>
      <c r="H209">
        <v>2.05111</v>
      </c>
      <c r="I209">
        <v>1.8984799999999999</v>
      </c>
      <c r="J209">
        <v>1.8636299999999999</v>
      </c>
      <c r="K209">
        <v>1.7111799999999999</v>
      </c>
      <c r="L209">
        <v>1.5929199999999999</v>
      </c>
      <c r="M209">
        <v>1.3525100000000001</v>
      </c>
      <c r="N209">
        <v>1.41831</v>
      </c>
      <c r="O209">
        <v>1.53979</v>
      </c>
      <c r="P209">
        <v>1.72634</v>
      </c>
      <c r="Q209">
        <v>1.82874</v>
      </c>
      <c r="R209">
        <v>2.0082300000000002</v>
      </c>
      <c r="S209">
        <v>2.2012</v>
      </c>
      <c r="T209">
        <v>2.4712900000000002</v>
      </c>
      <c r="U209">
        <v>2.6548500000000002</v>
      </c>
      <c r="V209">
        <v>2.88795</v>
      </c>
    </row>
    <row r="210" spans="2:22">
      <c r="B210" t="str">
        <f t="shared" si="9"/>
        <v>AE21-UYIG</v>
      </c>
      <c r="C210" t="str">
        <f>IF(VLOOKUP(F210,aux!B:C,2,0)="PT","",VLOOKUP(F210,aux!B:C,2,0))</f>
        <v>AE21</v>
      </c>
      <c r="D210" t="str">
        <f t="shared" si="10"/>
        <v>UYIG</v>
      </c>
      <c r="F210" t="s">
        <v>233</v>
      </c>
      <c r="G210">
        <v>2.1543800000000002</v>
      </c>
      <c r="H210">
        <v>2.0579000000000001</v>
      </c>
      <c r="I210">
        <v>1.9034199999999999</v>
      </c>
      <c r="J210">
        <v>1.87365</v>
      </c>
      <c r="K210">
        <v>1.7172700000000001</v>
      </c>
      <c r="L210">
        <v>1.6595299999999999</v>
      </c>
      <c r="M210">
        <v>1.43425</v>
      </c>
      <c r="N210">
        <v>1.4975400000000001</v>
      </c>
      <c r="O210">
        <v>1.6274999999999999</v>
      </c>
      <c r="P210">
        <v>1.8348199999999999</v>
      </c>
      <c r="Q210">
        <v>1.94784</v>
      </c>
      <c r="R210">
        <v>2.1265999999999998</v>
      </c>
      <c r="S210">
        <v>2.3291900000000001</v>
      </c>
      <c r="T210">
        <v>2.6111900000000001</v>
      </c>
      <c r="U210">
        <v>2.7785899999999999</v>
      </c>
      <c r="V210">
        <v>3.0278499999999999</v>
      </c>
    </row>
    <row r="211" spans="2:22">
      <c r="B211" t="str">
        <f t="shared" si="9"/>
        <v>BG-UYIG</v>
      </c>
      <c r="C211" t="str">
        <f>IF(VLOOKUP(F211,aux!B:C,2,0)="PT","",VLOOKUP(F211,aux!B:C,2,0))</f>
        <v>BG</v>
      </c>
      <c r="D211" t="str">
        <f t="shared" si="10"/>
        <v>UYIG</v>
      </c>
      <c r="F211" t="s">
        <v>122</v>
      </c>
      <c r="G211">
        <v>1.27712</v>
      </c>
      <c r="H211">
        <v>1.1782600000000001</v>
      </c>
      <c r="I211">
        <v>0.82194</v>
      </c>
      <c r="J211">
        <v>0.51724000000000003</v>
      </c>
      <c r="K211">
        <v>0.49447000000000002</v>
      </c>
      <c r="L211">
        <v>0.38651000000000002</v>
      </c>
      <c r="M211">
        <v>0.48554000000000003</v>
      </c>
      <c r="N211">
        <v>0.52429000000000003</v>
      </c>
      <c r="O211">
        <v>0.55837999999999999</v>
      </c>
      <c r="P211">
        <v>0.66249999999999998</v>
      </c>
      <c r="Q211">
        <v>0.80779000000000001</v>
      </c>
      <c r="R211">
        <v>0.88202999999999998</v>
      </c>
      <c r="S211">
        <v>0.91905000000000003</v>
      </c>
      <c r="T211">
        <v>0.85975000000000001</v>
      </c>
      <c r="U211">
        <v>0.76209000000000005</v>
      </c>
      <c r="V211">
        <v>0.79542000000000002</v>
      </c>
    </row>
    <row r="212" spans="2:22">
      <c r="B212" t="str">
        <f t="shared" si="9"/>
        <v>CZ-UYIG</v>
      </c>
      <c r="C212" t="str">
        <f>IF(VLOOKUP(F212,aux!B:C,2,0)="PT","",VLOOKUP(F212,aux!B:C,2,0))</f>
        <v>CZ</v>
      </c>
      <c r="D212" t="str">
        <f t="shared" si="10"/>
        <v>UYIG</v>
      </c>
      <c r="F212" t="s">
        <v>123</v>
      </c>
      <c r="G212">
        <v>1.3024899999999999</v>
      </c>
      <c r="H212">
        <v>1.30339</v>
      </c>
      <c r="I212">
        <v>1.30341</v>
      </c>
      <c r="J212">
        <v>1.33155</v>
      </c>
      <c r="K212">
        <v>1.28613</v>
      </c>
      <c r="L212">
        <v>1.11144</v>
      </c>
      <c r="M212">
        <v>0.72214</v>
      </c>
      <c r="N212">
        <v>0.74370000000000003</v>
      </c>
      <c r="O212">
        <v>0.68122000000000005</v>
      </c>
      <c r="P212">
        <v>0.72392999999999996</v>
      </c>
      <c r="Q212">
        <v>0.72482000000000002</v>
      </c>
      <c r="R212">
        <v>0.90425</v>
      </c>
      <c r="S212">
        <v>1.0533999999999999</v>
      </c>
      <c r="T212">
        <v>1.28223</v>
      </c>
      <c r="U212">
        <v>1.3196699999999999</v>
      </c>
      <c r="V212">
        <v>1.40422</v>
      </c>
    </row>
    <row r="213" spans="2:22">
      <c r="B213" t="str">
        <f t="shared" si="9"/>
        <v>DK-UYIG</v>
      </c>
      <c r="C213" t="str">
        <f>IF(VLOOKUP(F213,aux!B:C,2,0)="PT","",VLOOKUP(F213,aux!B:C,2,0))</f>
        <v>DK</v>
      </c>
      <c r="D213" t="str">
        <f t="shared" si="10"/>
        <v>UYIG</v>
      </c>
      <c r="F213" t="s">
        <v>124</v>
      </c>
      <c r="G213">
        <v>0.78054000000000001</v>
      </c>
      <c r="H213">
        <v>0.79213</v>
      </c>
      <c r="I213">
        <v>0.80561000000000005</v>
      </c>
      <c r="J213">
        <v>0.78144999999999998</v>
      </c>
      <c r="K213">
        <v>0.68320000000000003</v>
      </c>
      <c r="L213">
        <v>0.70438000000000001</v>
      </c>
      <c r="M213">
        <v>0.49598999999999999</v>
      </c>
      <c r="N213">
        <v>0.51827000000000001</v>
      </c>
      <c r="O213">
        <v>0.73931000000000002</v>
      </c>
      <c r="P213">
        <v>0.80403999999999998</v>
      </c>
      <c r="Q213">
        <v>0.76324999999999998</v>
      </c>
      <c r="R213">
        <v>1.06057</v>
      </c>
      <c r="S213">
        <v>1.2595799999999999</v>
      </c>
      <c r="T213">
        <v>1.3531500000000001</v>
      </c>
      <c r="U213">
        <v>1.5578000000000001</v>
      </c>
      <c r="V213">
        <v>1.6398299999999999</v>
      </c>
    </row>
    <row r="214" spans="2:22">
      <c r="B214" t="str">
        <f t="shared" si="9"/>
        <v>DE-UYIG</v>
      </c>
      <c r="C214" t="str">
        <f>IF(VLOOKUP(F214,aux!B:C,2,0)="PT","",VLOOKUP(F214,aux!B:C,2,0))</f>
        <v>DE</v>
      </c>
      <c r="D214" t="str">
        <f t="shared" si="10"/>
        <v>UYIG</v>
      </c>
      <c r="F214" t="s">
        <v>125</v>
      </c>
      <c r="G214">
        <v>1.2042600000000001</v>
      </c>
      <c r="H214">
        <v>1.15839</v>
      </c>
      <c r="I214">
        <v>1.10839</v>
      </c>
      <c r="J214">
        <v>1.05864</v>
      </c>
      <c r="K214">
        <v>0.87331999999999999</v>
      </c>
      <c r="L214">
        <v>0.70230999999999999</v>
      </c>
      <c r="M214">
        <v>0.59082000000000001</v>
      </c>
      <c r="N214">
        <v>0.64885000000000004</v>
      </c>
      <c r="O214">
        <v>0.79303999999999997</v>
      </c>
      <c r="P214">
        <v>0.92564999999999997</v>
      </c>
      <c r="Q214">
        <v>1.03474</v>
      </c>
      <c r="R214">
        <v>1.18577</v>
      </c>
      <c r="S214">
        <v>1.39011</v>
      </c>
      <c r="T214">
        <v>1.5931500000000001</v>
      </c>
      <c r="U214">
        <v>1.8106500000000001</v>
      </c>
      <c r="V214">
        <v>2.29291</v>
      </c>
    </row>
    <row r="215" spans="2:22">
      <c r="B215" t="str">
        <f t="shared" si="9"/>
        <v>EE-UYIG</v>
      </c>
      <c r="C215" t="str">
        <f>IF(VLOOKUP(F215,aux!B:C,2,0)="PT","",VLOOKUP(F215,aux!B:C,2,0))</f>
        <v>EE</v>
      </c>
      <c r="D215" t="str">
        <f t="shared" si="10"/>
        <v>UYIG</v>
      </c>
      <c r="F215" t="s">
        <v>126</v>
      </c>
      <c r="G215">
        <v>0.80764999999999998</v>
      </c>
      <c r="H215">
        <v>0.63424999999999998</v>
      </c>
      <c r="I215">
        <v>0.48532999999999998</v>
      </c>
      <c r="J215">
        <v>0.58648</v>
      </c>
      <c r="K215">
        <v>0.36085</v>
      </c>
      <c r="L215">
        <v>0.11101999999999999</v>
      </c>
      <c r="M215">
        <v>6.3589999999999994E-2</v>
      </c>
      <c r="N215">
        <v>7.0349999999999996E-2</v>
      </c>
      <c r="O215">
        <v>3.7580000000000002E-2</v>
      </c>
      <c r="P215">
        <v>4.0469999999999999E-2</v>
      </c>
      <c r="Q215">
        <v>4.1950000000000001E-2</v>
      </c>
      <c r="R215">
        <v>4.4170000000000001E-2</v>
      </c>
      <c r="S215">
        <v>6.6629999999999995E-2</v>
      </c>
      <c r="T215">
        <v>7.6600000000000001E-2</v>
      </c>
      <c r="U215">
        <v>8.4019999999999997E-2</v>
      </c>
      <c r="V215">
        <v>0.11556</v>
      </c>
    </row>
    <row r="216" spans="2:22">
      <c r="B216" t="str">
        <f t="shared" si="9"/>
        <v>IE-UYIG</v>
      </c>
      <c r="C216" t="str">
        <f>IF(VLOOKUP(F216,aux!B:C,2,0)="PT","",VLOOKUP(F216,aux!B:C,2,0))</f>
        <v>IE</v>
      </c>
      <c r="D216" t="str">
        <f t="shared" si="10"/>
        <v>UYIG</v>
      </c>
      <c r="F216" t="s">
        <v>127</v>
      </c>
      <c r="G216">
        <v>0.58316000000000001</v>
      </c>
      <c r="H216">
        <v>0.52183999999999997</v>
      </c>
      <c r="I216">
        <v>0.46496999999999999</v>
      </c>
      <c r="J216">
        <v>0.58265</v>
      </c>
      <c r="K216">
        <v>0.64792000000000005</v>
      </c>
      <c r="L216">
        <v>0.63653999999999999</v>
      </c>
      <c r="M216">
        <v>0.73480999999999996</v>
      </c>
      <c r="N216">
        <v>1.0021500000000001</v>
      </c>
      <c r="O216">
        <v>1.26949</v>
      </c>
      <c r="P216">
        <v>1.58318</v>
      </c>
      <c r="Q216">
        <v>1.91578</v>
      </c>
      <c r="R216">
        <v>2.2727200000000001</v>
      </c>
      <c r="S216">
        <v>2.54731</v>
      </c>
      <c r="T216">
        <v>3.7841399999999998</v>
      </c>
      <c r="U216">
        <v>4.2431599999999996</v>
      </c>
      <c r="V216">
        <v>4.1318200000000003</v>
      </c>
    </row>
    <row r="217" spans="2:22">
      <c r="B217" t="str">
        <f t="shared" si="9"/>
        <v>EL-UYIG</v>
      </c>
      <c r="C217" t="str">
        <f>IF(VLOOKUP(F217,aux!B:C,2,0)="PT","",VLOOKUP(F217,aux!B:C,2,0))</f>
        <v>EL</v>
      </c>
      <c r="D217" t="str">
        <f t="shared" si="10"/>
        <v>UYIG</v>
      </c>
      <c r="F217" t="s">
        <v>64</v>
      </c>
      <c r="G217">
        <v>3.1501199999999998</v>
      </c>
      <c r="H217">
        <v>3.2163300000000001</v>
      </c>
      <c r="I217">
        <v>3.1571899999999999</v>
      </c>
      <c r="J217">
        <v>3.4743300000000001</v>
      </c>
      <c r="K217">
        <v>3.3878400000000002</v>
      </c>
      <c r="L217">
        <v>2.4936099999999999</v>
      </c>
      <c r="M217">
        <v>2.4532099999999999</v>
      </c>
      <c r="N217">
        <v>2.9557199999999999</v>
      </c>
      <c r="O217">
        <v>2.9716800000000001</v>
      </c>
      <c r="P217">
        <v>3.3651599999999999</v>
      </c>
      <c r="Q217">
        <v>3.1379199999999998</v>
      </c>
      <c r="R217">
        <v>3.2170000000000001</v>
      </c>
      <c r="S217">
        <v>3.5817199999999998</v>
      </c>
      <c r="T217">
        <v>4.0154100000000001</v>
      </c>
      <c r="U217">
        <v>4.1641899999999996</v>
      </c>
      <c r="V217">
        <v>5.42014</v>
      </c>
    </row>
    <row r="218" spans="2:22">
      <c r="B218" t="str">
        <f t="shared" si="9"/>
        <v>ES-UYIG</v>
      </c>
      <c r="C218" t="str">
        <f>IF(VLOOKUP(F218,aux!B:C,2,0)="PT","",VLOOKUP(F218,aux!B:C,2,0))</f>
        <v>ES</v>
      </c>
      <c r="D218" t="str">
        <f t="shared" si="10"/>
        <v>UYIG</v>
      </c>
      <c r="F218" t="s">
        <v>128</v>
      </c>
      <c r="G218">
        <v>2.5439099999999999</v>
      </c>
      <c r="H218">
        <v>2.4786100000000002</v>
      </c>
      <c r="I218">
        <v>2.3894700000000002</v>
      </c>
      <c r="J218">
        <v>2.4331900000000002</v>
      </c>
      <c r="K218">
        <v>2.3736100000000002</v>
      </c>
      <c r="L218">
        <v>2.3094600000000001</v>
      </c>
      <c r="M218">
        <v>2.11822</v>
      </c>
      <c r="N218">
        <v>2.2251799999999999</v>
      </c>
      <c r="O218">
        <v>2.2517999999999998</v>
      </c>
      <c r="P218">
        <v>2.4411100000000001</v>
      </c>
      <c r="Q218">
        <v>2.5309699999999999</v>
      </c>
      <c r="R218">
        <v>2.7806700000000002</v>
      </c>
      <c r="S218">
        <v>3.06942</v>
      </c>
      <c r="T218">
        <v>3.5329899999999999</v>
      </c>
      <c r="U218">
        <v>3.5638800000000002</v>
      </c>
      <c r="V218">
        <v>3.0264600000000002</v>
      </c>
    </row>
    <row r="219" spans="2:22">
      <c r="B219" t="str">
        <f t="shared" si="9"/>
        <v>FR-UYIG</v>
      </c>
      <c r="C219" t="str">
        <f>IF(VLOOKUP(F219,aux!B:C,2,0)="PT","",VLOOKUP(F219,aux!B:C,2,0))</f>
        <v>FR</v>
      </c>
      <c r="D219" t="str">
        <f t="shared" si="10"/>
        <v>UYIG</v>
      </c>
      <c r="F219" t="s">
        <v>129</v>
      </c>
      <c r="G219">
        <v>2.7838799999999999</v>
      </c>
      <c r="H219">
        <v>2.5823200000000002</v>
      </c>
      <c r="I219">
        <v>2.2250999999999999</v>
      </c>
      <c r="J219">
        <v>2.0485899999999999</v>
      </c>
      <c r="K219">
        <v>1.88473</v>
      </c>
      <c r="L219">
        <v>1.9191400000000001</v>
      </c>
      <c r="M219">
        <v>1.3875</v>
      </c>
      <c r="N219">
        <v>1.28216</v>
      </c>
      <c r="O219">
        <v>1.51583</v>
      </c>
      <c r="P219">
        <v>1.7687600000000001</v>
      </c>
      <c r="Q219">
        <v>1.78996</v>
      </c>
      <c r="R219">
        <v>1.90117</v>
      </c>
      <c r="S219">
        <v>2.0308600000000001</v>
      </c>
      <c r="T219">
        <v>2.19692</v>
      </c>
      <c r="U219">
        <v>2.3310300000000002</v>
      </c>
      <c r="V219">
        <v>2.6309</v>
      </c>
    </row>
    <row r="220" spans="2:22">
      <c r="B220" t="str">
        <f t="shared" si="9"/>
        <v>IT-UYIG</v>
      </c>
      <c r="C220" t="str">
        <f>IF(VLOOKUP(F220,aux!B:C,2,0)="PT","",VLOOKUP(F220,aux!B:C,2,0))</f>
        <v>IT</v>
      </c>
      <c r="D220" t="str">
        <f t="shared" si="10"/>
        <v>UYIG</v>
      </c>
      <c r="F220" t="s">
        <v>130</v>
      </c>
      <c r="G220">
        <v>4.2253299999999996</v>
      </c>
      <c r="H220">
        <v>4.1248199999999997</v>
      </c>
      <c r="I220">
        <v>3.8593500000000001</v>
      </c>
      <c r="J220">
        <v>3.8820100000000002</v>
      </c>
      <c r="K220">
        <v>3.62988</v>
      </c>
      <c r="L220">
        <v>4.0846400000000003</v>
      </c>
      <c r="M220">
        <v>3.41947</v>
      </c>
      <c r="N220">
        <v>3.42069</v>
      </c>
      <c r="O220">
        <v>3.3376800000000002</v>
      </c>
      <c r="P220">
        <v>3.62066</v>
      </c>
      <c r="Q220">
        <v>3.7450999999999999</v>
      </c>
      <c r="R220">
        <v>3.8864299999999998</v>
      </c>
      <c r="S220">
        <v>4.0952900000000003</v>
      </c>
      <c r="T220">
        <v>4.5506000000000002</v>
      </c>
      <c r="U220">
        <v>4.7900400000000003</v>
      </c>
      <c r="V220">
        <v>5.1186299999999996</v>
      </c>
    </row>
    <row r="221" spans="2:22">
      <c r="B221" t="str">
        <f t="shared" si="9"/>
        <v>CY-UYIG</v>
      </c>
      <c r="C221" t="str">
        <f>IF(VLOOKUP(F221,aux!B:C,2,0)="PT","",VLOOKUP(F221,aux!B:C,2,0))</f>
        <v>CY</v>
      </c>
      <c r="D221" t="str">
        <f t="shared" si="10"/>
        <v>UYIG</v>
      </c>
      <c r="F221" t="s">
        <v>131</v>
      </c>
      <c r="G221">
        <v>1.1990799999999999</v>
      </c>
      <c r="H221">
        <v>1.2079299999999999</v>
      </c>
      <c r="I221">
        <v>1.1424300000000001</v>
      </c>
      <c r="J221">
        <v>1.21685</v>
      </c>
      <c r="K221">
        <v>1.2219800000000001</v>
      </c>
      <c r="L221">
        <v>1.3050900000000001</v>
      </c>
      <c r="M221">
        <v>1.69276</v>
      </c>
      <c r="N221">
        <v>2.0385599999999999</v>
      </c>
      <c r="O221">
        <v>2.1759900000000001</v>
      </c>
      <c r="P221">
        <v>2.3496199999999998</v>
      </c>
      <c r="Q221">
        <v>2.47878</v>
      </c>
      <c r="R221">
        <v>2.6317699999999999</v>
      </c>
      <c r="S221">
        <v>3.1297100000000002</v>
      </c>
      <c r="T221">
        <v>3.3123999999999998</v>
      </c>
      <c r="U221">
        <v>3.2344200000000001</v>
      </c>
      <c r="V221">
        <v>3.34233</v>
      </c>
    </row>
    <row r="222" spans="2:22">
      <c r="B222" t="str">
        <f t="shared" si="9"/>
        <v>LT-UYIG</v>
      </c>
      <c r="C222" t="str">
        <f>IF(VLOOKUP(F222,aux!B:C,2,0)="PT","",VLOOKUP(F222,aux!B:C,2,0))</f>
        <v>LT</v>
      </c>
      <c r="D222" t="str">
        <f t="shared" si="10"/>
        <v>UYIG</v>
      </c>
      <c r="F222" t="s">
        <v>133</v>
      </c>
      <c r="G222">
        <v>1.2694700000000001</v>
      </c>
      <c r="H222">
        <v>1.1471199999999999</v>
      </c>
      <c r="I222">
        <v>0.89273000000000002</v>
      </c>
      <c r="J222">
        <v>0.79737999999999998</v>
      </c>
      <c r="K222">
        <v>0.58828999999999998</v>
      </c>
      <c r="L222">
        <v>0.3463</v>
      </c>
      <c r="M222">
        <v>0.47558</v>
      </c>
      <c r="N222">
        <v>0.71462000000000003</v>
      </c>
      <c r="O222">
        <v>0.92750999999999995</v>
      </c>
      <c r="P222">
        <v>0.96001000000000003</v>
      </c>
      <c r="Q222">
        <v>1.1896</v>
      </c>
      <c r="R222">
        <v>1.42527</v>
      </c>
      <c r="S222">
        <v>1.60547</v>
      </c>
      <c r="T222">
        <v>1.7031000000000001</v>
      </c>
      <c r="U222">
        <v>1.76894</v>
      </c>
      <c r="V222">
        <v>1.9816199999999999</v>
      </c>
    </row>
    <row r="223" spans="2:22">
      <c r="B223" t="str">
        <f t="shared" si="9"/>
        <v>LU-UYIG</v>
      </c>
      <c r="C223" t="str">
        <f>IF(VLOOKUP(F223,aux!B:C,2,0)="PT","",VLOOKUP(F223,aux!B:C,2,0))</f>
        <v>LU</v>
      </c>
      <c r="D223" t="str">
        <f t="shared" si="10"/>
        <v>UYIG</v>
      </c>
      <c r="F223" t="s">
        <v>134</v>
      </c>
      <c r="G223">
        <v>0.59116999999999997</v>
      </c>
      <c r="H223">
        <v>0.49743999999999999</v>
      </c>
      <c r="I223">
        <v>0.33534000000000003</v>
      </c>
      <c r="J223">
        <v>0.30552000000000001</v>
      </c>
      <c r="K223">
        <v>0.28716000000000003</v>
      </c>
      <c r="L223">
        <v>0.15261</v>
      </c>
      <c r="M223">
        <v>0.14691000000000001</v>
      </c>
      <c r="N223">
        <v>0.22061</v>
      </c>
      <c r="O223">
        <v>0.32712000000000002</v>
      </c>
      <c r="P223">
        <v>0.34864000000000001</v>
      </c>
      <c r="Q223">
        <v>0.36943999999999999</v>
      </c>
      <c r="R223">
        <v>0.36989</v>
      </c>
      <c r="S223">
        <v>0.37490000000000001</v>
      </c>
      <c r="T223">
        <v>0.40494999999999998</v>
      </c>
      <c r="U223">
        <v>0.498</v>
      </c>
      <c r="V223">
        <v>0.47760000000000002</v>
      </c>
    </row>
    <row r="224" spans="2:22">
      <c r="B224" t="str">
        <f t="shared" si="9"/>
        <v>HU-UYIG</v>
      </c>
      <c r="C224" t="str">
        <f>IF(VLOOKUP(F224,aux!B:C,2,0)="PT","",VLOOKUP(F224,aux!B:C,2,0))</f>
        <v>HU</v>
      </c>
      <c r="D224" t="str">
        <f t="shared" si="10"/>
        <v>UYIG</v>
      </c>
      <c r="F224" t="s">
        <v>135</v>
      </c>
      <c r="G224">
        <v>3.6874600000000002</v>
      </c>
      <c r="H224">
        <v>3.8881600000000001</v>
      </c>
      <c r="I224">
        <v>3.80383</v>
      </c>
      <c r="J224">
        <v>4.8722399999999997</v>
      </c>
      <c r="K224">
        <v>4.6981400000000004</v>
      </c>
      <c r="L224">
        <v>2.8370899999999999</v>
      </c>
      <c r="M224">
        <v>2.2383700000000002</v>
      </c>
      <c r="N224">
        <v>2.30965</v>
      </c>
      <c r="O224">
        <v>2.2128199999999998</v>
      </c>
      <c r="P224">
        <v>2.3217099999999999</v>
      </c>
      <c r="Q224">
        <v>2.6429999999999998</v>
      </c>
      <c r="R224">
        <v>3.07904</v>
      </c>
      <c r="S224">
        <v>3.4383599999999999</v>
      </c>
      <c r="T224">
        <v>3.9605000000000001</v>
      </c>
      <c r="U224">
        <v>4.5108899999999998</v>
      </c>
      <c r="V224">
        <v>4.56297</v>
      </c>
    </row>
    <row r="225" spans="2:22">
      <c r="B225" t="str">
        <f t="shared" si="9"/>
        <v>MT-UYIG</v>
      </c>
      <c r="C225" t="str">
        <f>IF(VLOOKUP(F225,aux!B:C,2,0)="PT","",VLOOKUP(F225,aux!B:C,2,0))</f>
        <v>MT</v>
      </c>
      <c r="D225" t="str">
        <f t="shared" si="10"/>
        <v>UYIG</v>
      </c>
      <c r="F225" t="s">
        <v>21</v>
      </c>
      <c r="G225">
        <v>1.3025899999999999</v>
      </c>
      <c r="H225">
        <v>1.3139000000000001</v>
      </c>
      <c r="I225">
        <v>1.2181999999999999</v>
      </c>
      <c r="J225">
        <v>1.15185</v>
      </c>
      <c r="K225">
        <v>1.0303599999999999</v>
      </c>
      <c r="L225">
        <v>0.91076999999999997</v>
      </c>
      <c r="M225">
        <v>1.00709</v>
      </c>
      <c r="N225">
        <v>1.18991</v>
      </c>
      <c r="O225">
        <v>1.25804</v>
      </c>
      <c r="P225">
        <v>1.41828</v>
      </c>
      <c r="Q225">
        <v>1.68</v>
      </c>
      <c r="R225">
        <v>2.03234</v>
      </c>
      <c r="S225">
        <v>2.2658299999999998</v>
      </c>
      <c r="T225">
        <v>2.62615</v>
      </c>
      <c r="U225">
        <v>2.7578999999999998</v>
      </c>
      <c r="V225">
        <v>2.9320300000000001</v>
      </c>
    </row>
    <row r="226" spans="2:22">
      <c r="B226" t="str">
        <f t="shared" si="9"/>
        <v>NL-UYIG</v>
      </c>
      <c r="C226" t="str">
        <f>IF(VLOOKUP(F226,aux!B:C,2,0)="PT","",VLOOKUP(F226,aux!B:C,2,0))</f>
        <v>NL</v>
      </c>
      <c r="D226" t="str">
        <f t="shared" si="10"/>
        <v>UYIG</v>
      </c>
      <c r="F226" t="s">
        <v>136</v>
      </c>
      <c r="G226">
        <v>0.80203000000000002</v>
      </c>
      <c r="H226">
        <v>0.69886999999999999</v>
      </c>
      <c r="I226">
        <v>0.71116999999999997</v>
      </c>
      <c r="J226">
        <v>0.70687999999999995</v>
      </c>
      <c r="K226">
        <v>0.67849000000000004</v>
      </c>
      <c r="L226">
        <v>0.56850999999999996</v>
      </c>
      <c r="M226">
        <v>0.54298999999999997</v>
      </c>
      <c r="N226">
        <v>0.69311</v>
      </c>
      <c r="O226">
        <v>0.77683999999999997</v>
      </c>
      <c r="P226">
        <v>0.90566000000000002</v>
      </c>
      <c r="Q226">
        <v>1.01936</v>
      </c>
      <c r="R226">
        <v>1.18804</v>
      </c>
      <c r="S226">
        <v>1.34029</v>
      </c>
      <c r="T226">
        <v>1.5190999999999999</v>
      </c>
      <c r="U226">
        <v>1.6791700000000001</v>
      </c>
      <c r="V226">
        <v>1.7401200000000001</v>
      </c>
    </row>
    <row r="227" spans="2:22">
      <c r="B227" t="str">
        <f t="shared" si="9"/>
        <v>PL-UYIG</v>
      </c>
      <c r="C227" t="str">
        <f>IF(VLOOKUP(F227,aux!B:C,2,0)="PT","",VLOOKUP(F227,aux!B:C,2,0))</f>
        <v>PL</v>
      </c>
      <c r="D227" t="str">
        <f t="shared" si="10"/>
        <v>UYIG</v>
      </c>
      <c r="F227" t="s">
        <v>138</v>
      </c>
      <c r="G227">
        <v>2.9346700000000001</v>
      </c>
      <c r="H227">
        <v>2.7953299999999999</v>
      </c>
      <c r="I227">
        <v>2.5078999999999998</v>
      </c>
      <c r="J227">
        <v>2.1960000000000002</v>
      </c>
      <c r="K227">
        <v>2.0716899999999998</v>
      </c>
      <c r="L227">
        <v>1.52719</v>
      </c>
      <c r="M227">
        <v>1.0940399999999999</v>
      </c>
      <c r="N227">
        <v>1.28989</v>
      </c>
      <c r="O227">
        <v>1.35825</v>
      </c>
      <c r="P227">
        <v>1.4241600000000001</v>
      </c>
      <c r="Q227">
        <v>1.5609200000000001</v>
      </c>
      <c r="R227">
        <v>1.7045399999999999</v>
      </c>
      <c r="S227">
        <v>1.75085</v>
      </c>
      <c r="T227">
        <v>1.9678</v>
      </c>
      <c r="U227">
        <v>2.5430299999999999</v>
      </c>
      <c r="V227">
        <v>2.6799900000000001</v>
      </c>
    </row>
    <row r="228" spans="2:22">
      <c r="B228" t="str">
        <f t="shared" si="9"/>
        <v>SK-UYIG</v>
      </c>
      <c r="C228" t="str">
        <f>IF(VLOOKUP(F228,aux!B:C,2,0)="PT","",VLOOKUP(F228,aux!B:C,2,0))</f>
        <v>SK</v>
      </c>
      <c r="D228" t="str">
        <f t="shared" si="10"/>
        <v>UYIG</v>
      </c>
      <c r="F228" t="s">
        <v>141</v>
      </c>
      <c r="G228">
        <v>1.8401700000000001</v>
      </c>
      <c r="H228">
        <v>1.66873</v>
      </c>
      <c r="I228">
        <v>1.5491999999999999</v>
      </c>
      <c r="J228">
        <v>1.4208099999999999</v>
      </c>
      <c r="K228">
        <v>1.15591</v>
      </c>
      <c r="L228">
        <v>1.03583</v>
      </c>
      <c r="M228">
        <v>1.0787899999999999</v>
      </c>
      <c r="N228">
        <v>1.1712199999999999</v>
      </c>
      <c r="O228">
        <v>1.2321899999999999</v>
      </c>
      <c r="P228">
        <v>1.3401099999999999</v>
      </c>
      <c r="Q228">
        <v>1.4364300000000001</v>
      </c>
      <c r="R228">
        <v>1.6823999999999999</v>
      </c>
      <c r="S228">
        <v>1.7527600000000001</v>
      </c>
      <c r="T228">
        <v>1.92523</v>
      </c>
      <c r="U228">
        <v>1.90012</v>
      </c>
      <c r="V228">
        <v>1.78074</v>
      </c>
    </row>
    <row r="229" spans="2:22">
      <c r="B229" t="str">
        <f t="shared" si="9"/>
        <v>FI-UYIG</v>
      </c>
      <c r="C229" t="str">
        <f>IF(VLOOKUP(F229,aux!B:C,2,0)="PT","",VLOOKUP(F229,aux!B:C,2,0))</f>
        <v>FI</v>
      </c>
      <c r="D229" t="str">
        <f t="shared" si="10"/>
        <v>UYIG</v>
      </c>
      <c r="F229" t="s">
        <v>142</v>
      </c>
      <c r="G229">
        <v>2.02779</v>
      </c>
      <c r="H229">
        <v>1.8609800000000001</v>
      </c>
      <c r="I229">
        <v>1.6423700000000001</v>
      </c>
      <c r="J229">
        <v>1.5732299999999999</v>
      </c>
      <c r="K229">
        <v>1.16225</v>
      </c>
      <c r="L229">
        <v>0.5625</v>
      </c>
      <c r="M229">
        <v>0.50851000000000002</v>
      </c>
      <c r="N229">
        <v>0.67008999999999996</v>
      </c>
      <c r="O229">
        <v>0.85235000000000005</v>
      </c>
      <c r="P229">
        <v>0.97711999999999999</v>
      </c>
      <c r="Q229">
        <v>1.0422499999999999</v>
      </c>
      <c r="R229">
        <v>1.15012</v>
      </c>
      <c r="S229">
        <v>1.22031</v>
      </c>
      <c r="T229">
        <v>1.30383</v>
      </c>
      <c r="U229">
        <v>1.34646</v>
      </c>
      <c r="V229">
        <v>1.5171300000000001</v>
      </c>
    </row>
    <row r="230" spans="2:22">
      <c r="B230" t="str">
        <f t="shared" si="9"/>
        <v>SE-UYIG</v>
      </c>
      <c r="C230" t="str">
        <f>IF(VLOOKUP(F230,aux!B:C,2,0)="PT","",VLOOKUP(F230,aux!B:C,2,0))</f>
        <v>SE</v>
      </c>
      <c r="D230" t="str">
        <f t="shared" si="10"/>
        <v>UYIG</v>
      </c>
      <c r="F230" t="s">
        <v>143</v>
      </c>
      <c r="G230">
        <v>0.67330999999999996</v>
      </c>
      <c r="H230">
        <v>0.64085999999999999</v>
      </c>
      <c r="I230">
        <v>0.61312</v>
      </c>
      <c r="J230">
        <v>0.67808000000000002</v>
      </c>
      <c r="K230">
        <v>0.71694000000000002</v>
      </c>
      <c r="L230">
        <v>0.51115999999999995</v>
      </c>
      <c r="M230">
        <v>0.22742000000000001</v>
      </c>
      <c r="N230">
        <v>0.27743000000000001</v>
      </c>
      <c r="O230">
        <v>0.39698</v>
      </c>
      <c r="P230">
        <v>0.45177</v>
      </c>
      <c r="Q230">
        <v>0.42346</v>
      </c>
      <c r="R230">
        <v>0.46600999999999998</v>
      </c>
      <c r="S230">
        <v>0.54879</v>
      </c>
      <c r="T230">
        <v>0.66639999999999999</v>
      </c>
      <c r="U230">
        <v>0.86073999999999995</v>
      </c>
      <c r="V230">
        <v>1.0041899999999999</v>
      </c>
    </row>
    <row r="231" spans="2:22">
      <c r="B231" t="str">
        <f t="shared" si="9"/>
        <v>HR-UYIG</v>
      </c>
      <c r="C231" t="str">
        <f>IF(VLOOKUP(F231,aux!B:C,2,0)="PT","",VLOOKUP(F231,aux!B:C,2,0))</f>
        <v>HR</v>
      </c>
      <c r="D231" t="str">
        <f t="shared" si="10"/>
        <v>UYIG</v>
      </c>
      <c r="F231" t="s">
        <v>147</v>
      </c>
      <c r="G231">
        <v>1.3070999999999999</v>
      </c>
      <c r="H231">
        <v>1.37792</v>
      </c>
      <c r="I231">
        <v>1.3977900000000001</v>
      </c>
      <c r="J231">
        <v>1.5533399999999999</v>
      </c>
      <c r="K231">
        <v>1.63412</v>
      </c>
      <c r="L231">
        <v>1.37473</v>
      </c>
      <c r="M231">
        <v>1.5355700000000001</v>
      </c>
      <c r="N231">
        <v>1.9793499999999999</v>
      </c>
      <c r="O231">
        <v>2.1895799999999999</v>
      </c>
      <c r="P231">
        <v>2.2889200000000001</v>
      </c>
      <c r="Q231">
        <v>2.6318800000000002</v>
      </c>
      <c r="R231">
        <v>3.0656400000000001</v>
      </c>
      <c r="S231">
        <v>3.40232</v>
      </c>
      <c r="T231">
        <v>3.3935200000000001</v>
      </c>
      <c r="U231">
        <v>3.0631400000000002</v>
      </c>
      <c r="V231">
        <v>3.02156</v>
      </c>
    </row>
    <row r="232" spans="2:22">
      <c r="B232" t="str">
        <f t="shared" si="9"/>
        <v>LV-UYIG</v>
      </c>
      <c r="C232" t="str">
        <f>IF(VLOOKUP(F232,aux!B:C,2,0)="PT","",VLOOKUP(F232,aux!B:C,2,0))</f>
        <v>LV</v>
      </c>
      <c r="D232" t="str">
        <f t="shared" si="10"/>
        <v>UYIG</v>
      </c>
      <c r="F232" t="s">
        <v>132</v>
      </c>
      <c r="G232">
        <v>1.41303</v>
      </c>
      <c r="H232">
        <v>1.3452200000000001</v>
      </c>
      <c r="I232">
        <v>1.1058600000000001</v>
      </c>
      <c r="J232">
        <v>1.0905899999999999</v>
      </c>
      <c r="K232">
        <v>0.72506999999999999</v>
      </c>
      <c r="L232">
        <v>0.50761000000000001</v>
      </c>
      <c r="M232">
        <v>0.54283999999999999</v>
      </c>
      <c r="N232">
        <v>0.72460000000000002</v>
      </c>
      <c r="O232">
        <v>0.75431999999999999</v>
      </c>
      <c r="P232">
        <v>0.80213999999999996</v>
      </c>
      <c r="Q232">
        <v>1.0162199999999999</v>
      </c>
      <c r="R232">
        <v>1.1179600000000001</v>
      </c>
      <c r="S232">
        <v>1.3105899999999999</v>
      </c>
      <c r="T232">
        <v>1.4087400000000001</v>
      </c>
      <c r="U232">
        <v>1.5702199999999999</v>
      </c>
      <c r="V232">
        <v>1.74438</v>
      </c>
    </row>
    <row r="233" spans="2:22">
      <c r="B233" t="str">
        <f t="shared" si="9"/>
        <v>RO-UYIG</v>
      </c>
      <c r="C233" t="str">
        <f>IF(VLOOKUP(F233,aux!B:C,2,0)="PT","",VLOOKUP(F233,aux!B:C,2,0))</f>
        <v>RO</v>
      </c>
      <c r="D233" t="str">
        <f t="shared" si="10"/>
        <v>UYIG</v>
      </c>
      <c r="F233" t="s">
        <v>139</v>
      </c>
      <c r="G233">
        <v>3.0346899999999999</v>
      </c>
      <c r="H233">
        <v>3.0136799999999999</v>
      </c>
      <c r="I233">
        <v>2.8444600000000002</v>
      </c>
      <c r="J233">
        <v>2.4315000000000002</v>
      </c>
      <c r="K233">
        <v>2.0312800000000002</v>
      </c>
      <c r="L233">
        <v>1.5207999999999999</v>
      </c>
      <c r="M233">
        <v>1.4606699999999999</v>
      </c>
      <c r="N233">
        <v>1.3929199999999999</v>
      </c>
      <c r="O233">
        <v>1.1563399999999999</v>
      </c>
      <c r="P233">
        <v>1.12157</v>
      </c>
      <c r="Q233">
        <v>1.0782499999999999</v>
      </c>
      <c r="R233">
        <v>1.31358</v>
      </c>
      <c r="S233">
        <v>1.4783999999999999</v>
      </c>
      <c r="T233">
        <v>1.62815</v>
      </c>
      <c r="U233">
        <v>1.9029700000000001</v>
      </c>
      <c r="V233">
        <v>2.0390899999999998</v>
      </c>
    </row>
    <row r="234" spans="2:22">
      <c r="B234" t="str">
        <f t="shared" si="9"/>
        <v>AT-UYIG</v>
      </c>
      <c r="C234" t="str">
        <f>IF(VLOOKUP(F234,aux!B:C,2,0)="PT","",VLOOKUP(F234,aux!B:C,2,0))</f>
        <v>AT</v>
      </c>
      <c r="D234" t="str">
        <f t="shared" si="10"/>
        <v>UYIG</v>
      </c>
      <c r="F234" t="s">
        <v>137</v>
      </c>
      <c r="G234">
        <v>1.85328</v>
      </c>
      <c r="H234">
        <v>1.7583899999999999</v>
      </c>
      <c r="I234">
        <v>1.6118600000000001</v>
      </c>
      <c r="J234">
        <v>1.4857199999999999</v>
      </c>
      <c r="K234">
        <v>1.2008799999999999</v>
      </c>
      <c r="L234">
        <v>0.94750999999999996</v>
      </c>
      <c r="M234">
        <v>1.1051200000000001</v>
      </c>
      <c r="N234">
        <v>1.35015</v>
      </c>
      <c r="O234">
        <v>1.4312199999999999</v>
      </c>
      <c r="P234">
        <v>1.63307</v>
      </c>
      <c r="Q234">
        <v>1.84748</v>
      </c>
      <c r="R234">
        <v>2.0960899999999998</v>
      </c>
      <c r="S234">
        <v>2.3517600000000001</v>
      </c>
      <c r="T234">
        <v>2.4651200000000002</v>
      </c>
      <c r="U234">
        <v>2.6568900000000002</v>
      </c>
      <c r="V234">
        <v>2.7864100000000001</v>
      </c>
    </row>
    <row r="235" spans="2:22">
      <c r="B235" t="str">
        <f t="shared" si="9"/>
        <v>BE-UYIG</v>
      </c>
      <c r="C235" t="str">
        <f>IF(VLOOKUP(F235,aux!B:C,2,0)="PT","",VLOOKUP(F235,aux!B:C,2,0))</f>
        <v>BE</v>
      </c>
      <c r="D235" t="str">
        <f t="shared" si="10"/>
        <v>UYIG</v>
      </c>
      <c r="F235" t="s">
        <v>121</v>
      </c>
      <c r="G235">
        <v>2.6989999999999998</v>
      </c>
      <c r="H235">
        <v>2.4409999999999998</v>
      </c>
      <c r="I235">
        <v>2.22451</v>
      </c>
      <c r="J235">
        <v>2.1816599999999999</v>
      </c>
      <c r="K235">
        <v>1.94015</v>
      </c>
      <c r="L235">
        <v>1.5587599999999999</v>
      </c>
      <c r="M235">
        <v>1.6956500000000001</v>
      </c>
      <c r="N235">
        <v>1.968</v>
      </c>
      <c r="O235">
        <v>2.00813</v>
      </c>
      <c r="P235">
        <v>2.17767</v>
      </c>
      <c r="Q235">
        <v>2.4125000000000001</v>
      </c>
      <c r="R235">
        <v>2.7733500000000002</v>
      </c>
      <c r="S235">
        <v>2.98319</v>
      </c>
      <c r="T235">
        <v>3.2923100000000001</v>
      </c>
      <c r="U235">
        <v>3.3508499999999999</v>
      </c>
      <c r="V235">
        <v>3.5609099999999998</v>
      </c>
    </row>
    <row r="236" spans="2:22">
      <c r="B236" t="str">
        <f t="shared" si="9"/>
        <v>-UYIG</v>
      </c>
      <c r="C236" t="str">
        <f>IF(VLOOKUP(F236,aux!B:C,2,0)="PT","",VLOOKUP(F236,aux!B:C,2,0))</f>
        <v/>
      </c>
      <c r="D236" t="str">
        <f t="shared" si="10"/>
        <v>UYIG</v>
      </c>
      <c r="F236" t="s">
        <v>7</v>
      </c>
      <c r="G236">
        <v>2.0612900000000001</v>
      </c>
      <c r="H236">
        <v>1.99766</v>
      </c>
      <c r="I236">
        <v>1.94432</v>
      </c>
      <c r="J236">
        <v>2.0480100000000001</v>
      </c>
      <c r="K236">
        <v>2.0541</v>
      </c>
      <c r="L236">
        <v>1.88886</v>
      </c>
      <c r="M236">
        <v>2.36395</v>
      </c>
      <c r="N236">
        <v>2.83392</v>
      </c>
      <c r="O236">
        <v>2.9031199999999999</v>
      </c>
      <c r="P236">
        <v>3.3199399999999999</v>
      </c>
      <c r="Q236">
        <v>3.73353</v>
      </c>
      <c r="R236">
        <v>4.0955399999999997</v>
      </c>
      <c r="S236">
        <v>4.5335200000000002</v>
      </c>
      <c r="T236">
        <v>4.8123800000000001</v>
      </c>
      <c r="U236">
        <v>4.7688699999999997</v>
      </c>
      <c r="V236">
        <v>4.8279100000000001</v>
      </c>
    </row>
    <row r="237" spans="2:22">
      <c r="B237" t="str">
        <f t="shared" si="9"/>
        <v>SI-UYIG</v>
      </c>
      <c r="C237" t="str">
        <f>IF(VLOOKUP(F237,aux!B:C,2,0)="PT","",VLOOKUP(F237,aux!B:C,2,0))</f>
        <v>SI</v>
      </c>
      <c r="D237" t="str">
        <f t="shared" si="10"/>
        <v>UYIG</v>
      </c>
      <c r="F237" t="s">
        <v>140</v>
      </c>
      <c r="G237">
        <v>1.3792599999999999</v>
      </c>
      <c r="H237">
        <v>1.32945</v>
      </c>
      <c r="I237">
        <v>1.2764200000000001</v>
      </c>
      <c r="J237">
        <v>1.29369</v>
      </c>
      <c r="K237">
        <v>1.2384200000000001</v>
      </c>
      <c r="L237">
        <v>1.1272500000000001</v>
      </c>
      <c r="M237">
        <v>1.23454</v>
      </c>
      <c r="N237">
        <v>1.5806</v>
      </c>
      <c r="O237">
        <v>1.63039</v>
      </c>
      <c r="P237">
        <v>2.0291700000000001</v>
      </c>
      <c r="Q237">
        <v>2.53775</v>
      </c>
      <c r="R237">
        <v>3.0732900000000001</v>
      </c>
      <c r="S237">
        <v>3.27881</v>
      </c>
      <c r="T237">
        <v>3.3039700000000001</v>
      </c>
      <c r="U237">
        <v>2.6097600000000001</v>
      </c>
      <c r="V237">
        <v>2.0499200000000002</v>
      </c>
    </row>
    <row r="238" spans="2:22">
      <c r="B238" t="str">
        <f t="shared" si="9"/>
        <v>UE27-UCTG0</v>
      </c>
      <c r="C238" t="str">
        <f>IF(VLOOKUP(F238,aux!B:C,2,0)="PT","",VLOOKUP(F238,aux!B:C,2,0))</f>
        <v>UE27</v>
      </c>
      <c r="D238" t="str">
        <f t="shared" si="10"/>
        <v>UCTG0</v>
      </c>
      <c r="E238" t="s">
        <v>224</v>
      </c>
      <c r="F238" t="s">
        <v>232</v>
      </c>
      <c r="G238">
        <v>21.689050000000002</v>
      </c>
      <c r="H238">
        <v>21.725190000000001</v>
      </c>
      <c r="I238">
        <v>21.532859999999999</v>
      </c>
      <c r="J238">
        <v>21.43103</v>
      </c>
      <c r="K238">
        <v>21.099799999999998</v>
      </c>
      <c r="L238">
        <v>21.273060000000001</v>
      </c>
      <c r="M238">
        <v>21.987390000000001</v>
      </c>
      <c r="N238">
        <v>22.46658</v>
      </c>
      <c r="O238">
        <v>20.653420000000001</v>
      </c>
      <c r="P238">
        <v>20.5687</v>
      </c>
      <c r="Q238">
        <v>20.656669999999998</v>
      </c>
      <c r="R238">
        <v>20.856310000000001</v>
      </c>
      <c r="S238">
        <v>20.86157</v>
      </c>
      <c r="T238">
        <v>21.219560000000001</v>
      </c>
      <c r="U238">
        <v>21.37866</v>
      </c>
      <c r="V238">
        <v>21.273969999999998</v>
      </c>
    </row>
    <row r="239" spans="2:22">
      <c r="B239" t="str">
        <f t="shared" si="9"/>
        <v>AE21-UCTG0</v>
      </c>
      <c r="C239" t="str">
        <f>IF(VLOOKUP(F239,aux!B:C,2,0)="PT","",VLOOKUP(F239,aux!B:C,2,0))</f>
        <v>AE21</v>
      </c>
      <c r="D239" t="str">
        <f t="shared" si="10"/>
        <v>UCTG0</v>
      </c>
      <c r="F239" t="s">
        <v>233</v>
      </c>
      <c r="G239">
        <v>21.655439999999999</v>
      </c>
      <c r="H239">
        <v>21.666969999999999</v>
      </c>
      <c r="I239">
        <v>21.467079999999999</v>
      </c>
      <c r="J239">
        <v>21.361879999999999</v>
      </c>
      <c r="K239">
        <v>21.09826</v>
      </c>
      <c r="L239">
        <v>21.360959999999999</v>
      </c>
      <c r="M239">
        <v>22.036300000000001</v>
      </c>
      <c r="N239">
        <v>22.503299999999999</v>
      </c>
      <c r="O239">
        <v>20.57263</v>
      </c>
      <c r="P239">
        <v>20.473520000000001</v>
      </c>
      <c r="Q239">
        <v>20.56832</v>
      </c>
      <c r="R239">
        <v>20.75591</v>
      </c>
      <c r="S239">
        <v>20.794039999999999</v>
      </c>
      <c r="T239">
        <v>21.147680000000001</v>
      </c>
      <c r="U239">
        <v>21.304870000000001</v>
      </c>
      <c r="V239">
        <v>21.218119999999999</v>
      </c>
    </row>
    <row r="240" spans="2:22">
      <c r="B240" t="str">
        <f t="shared" si="9"/>
        <v>BG-UCTG0</v>
      </c>
      <c r="C240" t="str">
        <f>IF(VLOOKUP(F240,aux!B:C,2,0)="PT","",VLOOKUP(F240,aux!B:C,2,0))</f>
        <v>BG</v>
      </c>
      <c r="D240" t="str">
        <f t="shared" si="10"/>
        <v>UCTG0</v>
      </c>
      <c r="F240" t="s">
        <v>122</v>
      </c>
      <c r="G240">
        <v>21.545169999999999</v>
      </c>
      <c r="H240">
        <v>21.391089999999998</v>
      </c>
      <c r="I240">
        <v>20.823530000000002</v>
      </c>
      <c r="J240">
        <v>19.75732</v>
      </c>
      <c r="K240">
        <v>18.45626</v>
      </c>
      <c r="L240">
        <v>18.279540000000001</v>
      </c>
      <c r="M240">
        <v>18.893969999999999</v>
      </c>
      <c r="N240">
        <v>19.325189999999999</v>
      </c>
      <c r="O240">
        <v>16.803820000000002</v>
      </c>
      <c r="P240">
        <v>16.47973</v>
      </c>
      <c r="Q240">
        <v>15.58466</v>
      </c>
      <c r="R240">
        <v>15.588889999999999</v>
      </c>
      <c r="S240">
        <v>16.089220000000001</v>
      </c>
      <c r="T240">
        <v>16.83315</v>
      </c>
      <c r="U240">
        <v>17.082660000000001</v>
      </c>
      <c r="V240">
        <v>15.791180000000001</v>
      </c>
    </row>
    <row r="241" spans="2:22">
      <c r="B241" t="str">
        <f t="shared" si="9"/>
        <v>CZ-UCTG0</v>
      </c>
      <c r="C241" t="str">
        <f>IF(VLOOKUP(F241,aux!B:C,2,0)="PT","",VLOOKUP(F241,aux!B:C,2,0))</f>
        <v>CZ</v>
      </c>
      <c r="D241" t="str">
        <f t="shared" si="10"/>
        <v>UCTG0</v>
      </c>
      <c r="F241" t="s">
        <v>123</v>
      </c>
      <c r="G241">
        <v>20.097919999999998</v>
      </c>
      <c r="H241">
        <v>20.165389999999999</v>
      </c>
      <c r="I241">
        <v>20.016400000000001</v>
      </c>
      <c r="J241">
        <v>19.943739999999998</v>
      </c>
      <c r="K241">
        <v>19.59515</v>
      </c>
      <c r="L241">
        <v>19.595320000000001</v>
      </c>
      <c r="M241">
        <v>20.90625</v>
      </c>
      <c r="N241">
        <v>21.438600000000001</v>
      </c>
      <c r="O241">
        <v>19.368729999999999</v>
      </c>
      <c r="P241">
        <v>19.249980000000001</v>
      </c>
      <c r="Q241">
        <v>18.630780000000001</v>
      </c>
      <c r="R241">
        <v>18.89321</v>
      </c>
      <c r="S241">
        <v>18.920919999999999</v>
      </c>
      <c r="T241">
        <v>19.313949999999998</v>
      </c>
      <c r="U241">
        <v>19.725110000000001</v>
      </c>
      <c r="V241">
        <v>19.456849999999999</v>
      </c>
    </row>
    <row r="242" spans="2:22">
      <c r="B242" t="str">
        <f t="shared" si="9"/>
        <v>DK-UCTG0</v>
      </c>
      <c r="C242" t="str">
        <f>IF(VLOOKUP(F242,aux!B:C,2,0)="PT","",VLOOKUP(F242,aux!B:C,2,0))</f>
        <v>DK</v>
      </c>
      <c r="D242" t="str">
        <f t="shared" si="10"/>
        <v>UCTG0</v>
      </c>
      <c r="F242" t="s">
        <v>124</v>
      </c>
      <c r="G242">
        <v>24.11177</v>
      </c>
      <c r="H242">
        <v>23.946929999999998</v>
      </c>
      <c r="I242">
        <v>23.217569999999998</v>
      </c>
      <c r="J242">
        <v>22.964880000000001</v>
      </c>
      <c r="K242">
        <v>22.841709999999999</v>
      </c>
      <c r="L242">
        <v>22.056139999999999</v>
      </c>
      <c r="M242">
        <v>24.029979999999998</v>
      </c>
      <c r="N242">
        <v>24.761579999999999</v>
      </c>
      <c r="O242">
        <v>24.27505</v>
      </c>
      <c r="P242">
        <v>24.455749999999998</v>
      </c>
      <c r="Q242">
        <v>24.528939999999999</v>
      </c>
      <c r="R242">
        <v>25.023689999999998</v>
      </c>
      <c r="S242">
        <v>25.626270000000002</v>
      </c>
      <c r="T242">
        <v>25.89113</v>
      </c>
      <c r="U242">
        <v>26.003440000000001</v>
      </c>
      <c r="V242">
        <v>26.56278</v>
      </c>
    </row>
    <row r="243" spans="2:22">
      <c r="B243" t="str">
        <f t="shared" si="9"/>
        <v>DE-UCTG0</v>
      </c>
      <c r="C243" t="str">
        <f>IF(VLOOKUP(F243,aux!B:C,2,0)="PT","",VLOOKUP(F243,aux!B:C,2,0))</f>
        <v>DE</v>
      </c>
      <c r="D243" t="str">
        <f t="shared" si="10"/>
        <v>UCTG0</v>
      </c>
      <c r="F243" t="s">
        <v>125</v>
      </c>
      <c r="G243">
        <v>22.972429999999999</v>
      </c>
      <c r="H243">
        <v>22.966850000000001</v>
      </c>
      <c r="I243">
        <v>22.51484</v>
      </c>
      <c r="J243">
        <v>21.986339999999998</v>
      </c>
      <c r="K243">
        <v>21.453790000000001</v>
      </c>
      <c r="L243">
        <v>21.762979999999999</v>
      </c>
      <c r="M243">
        <v>22.192979999999999</v>
      </c>
      <c r="N243">
        <v>22.28651</v>
      </c>
      <c r="O243">
        <v>20.284120000000001</v>
      </c>
      <c r="P243">
        <v>19.8171</v>
      </c>
      <c r="Q243">
        <v>19.741019999999999</v>
      </c>
      <c r="R243">
        <v>19.838789999999999</v>
      </c>
      <c r="S243">
        <v>19.628640000000001</v>
      </c>
      <c r="T243">
        <v>19.55198</v>
      </c>
      <c r="U243">
        <v>19.605060000000002</v>
      </c>
      <c r="V243">
        <v>19.250309999999999</v>
      </c>
    </row>
    <row r="244" spans="2:22">
      <c r="B244" t="str">
        <f t="shared" si="9"/>
        <v>EE-UCTG0</v>
      </c>
      <c r="C244" t="str">
        <f>IF(VLOOKUP(F244,aux!B:C,2,0)="PT","",VLOOKUP(F244,aux!B:C,2,0))</f>
        <v>EE</v>
      </c>
      <c r="D244" t="str">
        <f t="shared" si="10"/>
        <v>UCTG0</v>
      </c>
      <c r="F244" t="s">
        <v>126</v>
      </c>
      <c r="G244">
        <v>21.48565</v>
      </c>
      <c r="H244">
        <v>21.767119999999998</v>
      </c>
      <c r="I244">
        <v>21.456579999999999</v>
      </c>
      <c r="J244">
        <v>21.037099999999999</v>
      </c>
      <c r="K244">
        <v>20.318670000000001</v>
      </c>
      <c r="L244">
        <v>19.155999999999999</v>
      </c>
      <c r="M244">
        <v>19.92127</v>
      </c>
      <c r="N244">
        <v>20.616099999999999</v>
      </c>
      <c r="O244">
        <v>19.11664</v>
      </c>
      <c r="P244">
        <v>18.776050000000001</v>
      </c>
      <c r="Q244">
        <v>18.887879999999999</v>
      </c>
      <c r="R244">
        <v>19.34385</v>
      </c>
      <c r="S244">
        <v>19.23432</v>
      </c>
      <c r="T244">
        <v>18.447299999999998</v>
      </c>
      <c r="U244">
        <v>18.406600000000001</v>
      </c>
      <c r="V244">
        <v>18.029959999999999</v>
      </c>
    </row>
    <row r="245" spans="2:22">
      <c r="B245" t="str">
        <f t="shared" si="9"/>
        <v>IE-UCTG0</v>
      </c>
      <c r="C245" t="str">
        <f>IF(VLOOKUP(F245,aux!B:C,2,0)="PT","",VLOOKUP(F245,aux!B:C,2,0))</f>
        <v>IE</v>
      </c>
      <c r="D245" t="str">
        <f t="shared" si="10"/>
        <v>UCTG0</v>
      </c>
      <c r="F245" t="s">
        <v>127</v>
      </c>
      <c r="G245">
        <v>12.121779999999999</v>
      </c>
      <c r="H245">
        <v>11.9916</v>
      </c>
      <c r="I245">
        <v>11.24225</v>
      </c>
      <c r="J245">
        <v>12.09348</v>
      </c>
      <c r="K245">
        <v>12.098610000000001</v>
      </c>
      <c r="L245">
        <v>10.981999999999999</v>
      </c>
      <c r="M245">
        <v>11.722149999999999</v>
      </c>
      <c r="N245">
        <v>12.592560000000001</v>
      </c>
      <c r="O245">
        <v>11.796860000000001</v>
      </c>
      <c r="P245">
        <v>11.7578</v>
      </c>
      <c r="Q245">
        <v>11.9399</v>
      </c>
      <c r="R245">
        <v>12.547639999999999</v>
      </c>
      <c r="S245">
        <v>12.12298</v>
      </c>
      <c r="T245">
        <v>15.99607</v>
      </c>
      <c r="U245">
        <v>16.852789999999999</v>
      </c>
      <c r="V245">
        <v>18.104890000000001</v>
      </c>
    </row>
    <row r="246" spans="2:22">
      <c r="B246" t="str">
        <f t="shared" si="9"/>
        <v>EL-UCTG0</v>
      </c>
      <c r="C246" t="str">
        <f>IF(VLOOKUP(F246,aux!B:C,2,0)="PT","",VLOOKUP(F246,aux!B:C,2,0))</f>
        <v>EL</v>
      </c>
      <c r="D246" t="str">
        <f t="shared" si="10"/>
        <v>UCTG0</v>
      </c>
      <c r="F246" t="s">
        <v>64</v>
      </c>
      <c r="G246">
        <v>18.28313</v>
      </c>
      <c r="H246">
        <v>18.729620000000001</v>
      </c>
      <c r="I246">
        <v>18.454709999999999</v>
      </c>
      <c r="J246">
        <v>18.592020000000002</v>
      </c>
      <c r="K246">
        <v>19.452929999999999</v>
      </c>
      <c r="L246">
        <v>19.784649999999999</v>
      </c>
      <c r="M246">
        <v>21.560929999999999</v>
      </c>
      <c r="N246">
        <v>22.791039999999999</v>
      </c>
      <c r="O246">
        <v>20.02741</v>
      </c>
      <c r="P246">
        <v>19.783999999999999</v>
      </c>
      <c r="Q246">
        <v>20.54477</v>
      </c>
      <c r="R246">
        <v>20.737390000000001</v>
      </c>
      <c r="S246">
        <v>20.804860000000001</v>
      </c>
      <c r="T246">
        <v>20.825589999999998</v>
      </c>
      <c r="U246">
        <v>20.97871</v>
      </c>
      <c r="V246">
        <v>22.597740000000002</v>
      </c>
    </row>
    <row r="247" spans="2:22">
      <c r="B247" t="str">
        <f t="shared" si="9"/>
        <v>ES-UCTG0</v>
      </c>
      <c r="C247" t="str">
        <f>IF(VLOOKUP(F247,aux!B:C,2,0)="PT","",VLOOKUP(F247,aux!B:C,2,0))</f>
        <v>ES</v>
      </c>
      <c r="D247" t="str">
        <f t="shared" si="10"/>
        <v>UCTG0</v>
      </c>
      <c r="F247" t="s">
        <v>128</v>
      </c>
      <c r="G247">
        <v>19.074760000000001</v>
      </c>
      <c r="H247">
        <v>19.022829999999999</v>
      </c>
      <c r="I247">
        <v>19.202179999999998</v>
      </c>
      <c r="J247">
        <v>19.30592</v>
      </c>
      <c r="K247">
        <v>19.623560000000001</v>
      </c>
      <c r="L247">
        <v>20.046399999999998</v>
      </c>
      <c r="M247">
        <v>20.999310000000001</v>
      </c>
      <c r="N247">
        <v>21.745480000000001</v>
      </c>
      <c r="O247">
        <v>18.67473</v>
      </c>
      <c r="P247">
        <v>18.450669999999999</v>
      </c>
      <c r="Q247">
        <v>18.443899999999999</v>
      </c>
      <c r="R247">
        <v>18.865200000000002</v>
      </c>
      <c r="S247">
        <v>19.25441</v>
      </c>
      <c r="T247">
        <v>19.48161</v>
      </c>
      <c r="U247">
        <v>19.746559999999999</v>
      </c>
      <c r="V247">
        <v>19.78708</v>
      </c>
    </row>
    <row r="248" spans="2:22">
      <c r="B248" t="str">
        <f t="shared" si="9"/>
        <v>FR-UCTG0</v>
      </c>
      <c r="C248" t="str">
        <f>IF(VLOOKUP(F248,aux!B:C,2,0)="PT","",VLOOKUP(F248,aux!B:C,2,0))</f>
        <v>FR</v>
      </c>
      <c r="D248" t="str">
        <f t="shared" si="10"/>
        <v>UCTG0</v>
      </c>
      <c r="F248" t="s">
        <v>129</v>
      </c>
      <c r="G248">
        <v>24.007349999999999</v>
      </c>
      <c r="H248">
        <v>23.90399</v>
      </c>
      <c r="I248">
        <v>23.82329</v>
      </c>
      <c r="J248">
        <v>24.038239999999998</v>
      </c>
      <c r="K248">
        <v>24.07236</v>
      </c>
      <c r="L248">
        <v>24.624929999999999</v>
      </c>
      <c r="M248">
        <v>24.931850000000001</v>
      </c>
      <c r="N248">
        <v>25.339839999999999</v>
      </c>
      <c r="O248">
        <v>23.518370000000001</v>
      </c>
      <c r="P248">
        <v>23.844639999999998</v>
      </c>
      <c r="Q248">
        <v>24.191980000000001</v>
      </c>
      <c r="R248">
        <v>24.119959999999999</v>
      </c>
      <c r="S248">
        <v>24.069970000000001</v>
      </c>
      <c r="T248">
        <v>24.365079999999999</v>
      </c>
      <c r="U248">
        <v>24.37499</v>
      </c>
      <c r="V248">
        <v>24.22167</v>
      </c>
    </row>
    <row r="249" spans="2:22">
      <c r="B249" t="str">
        <f t="shared" si="9"/>
        <v>IT-UCTG0</v>
      </c>
      <c r="C249" t="str">
        <f>IF(VLOOKUP(F249,aux!B:C,2,0)="PT","",VLOOKUP(F249,aux!B:C,2,0))</f>
        <v>IT</v>
      </c>
      <c r="D249" t="str">
        <f t="shared" si="10"/>
        <v>UCTG0</v>
      </c>
      <c r="F249" t="s">
        <v>130</v>
      </c>
      <c r="G249">
        <v>18.057030000000001</v>
      </c>
      <c r="H249">
        <v>18.272020000000001</v>
      </c>
      <c r="I249">
        <v>18.25076</v>
      </c>
      <c r="J249">
        <v>18.076309999999999</v>
      </c>
      <c r="K249">
        <v>17.902280000000001</v>
      </c>
      <c r="L249">
        <v>18.838550000000001</v>
      </c>
      <c r="M249">
        <v>19.637589999999999</v>
      </c>
      <c r="N249">
        <v>20.732009999999999</v>
      </c>
      <c r="O249">
        <v>18.687449999999998</v>
      </c>
      <c r="P249">
        <v>18.884889999999999</v>
      </c>
      <c r="Q249">
        <v>18.997779999999999</v>
      </c>
      <c r="R249">
        <v>19.13815</v>
      </c>
      <c r="S249">
        <v>19.172499999999999</v>
      </c>
      <c r="T249">
        <v>19.625080000000001</v>
      </c>
      <c r="U249">
        <v>19.944600000000001</v>
      </c>
      <c r="V249">
        <v>19.935590000000001</v>
      </c>
    </row>
    <row r="250" spans="2:22">
      <c r="B250" t="str">
        <f t="shared" si="9"/>
        <v>CY-UCTG0</v>
      </c>
      <c r="C250" t="str">
        <f>IF(VLOOKUP(F250,aux!B:C,2,0)="PT","",VLOOKUP(F250,aux!B:C,2,0))</f>
        <v>CY</v>
      </c>
      <c r="D250" t="str">
        <f t="shared" si="10"/>
        <v>UCTG0</v>
      </c>
      <c r="F250" t="s">
        <v>131</v>
      </c>
      <c r="G250">
        <v>18.78096</v>
      </c>
      <c r="H250">
        <v>18.719760000000001</v>
      </c>
      <c r="I250">
        <v>18.484770000000001</v>
      </c>
      <c r="J250">
        <v>18.4086</v>
      </c>
      <c r="K250">
        <v>18.441600000000001</v>
      </c>
      <c r="L250">
        <v>17.993690000000001</v>
      </c>
      <c r="M250">
        <v>18.78396</v>
      </c>
      <c r="N250">
        <v>19.203399999999998</v>
      </c>
      <c r="O250">
        <v>16.034890000000001</v>
      </c>
      <c r="P250">
        <v>14.711259999999999</v>
      </c>
      <c r="Q250">
        <v>15.03364</v>
      </c>
      <c r="R250">
        <v>15.487159999999999</v>
      </c>
      <c r="S250">
        <v>16.609310000000001</v>
      </c>
      <c r="T250">
        <v>17.072780000000002</v>
      </c>
      <c r="U250">
        <v>18.733560000000001</v>
      </c>
      <c r="V250">
        <v>19.101459999999999</v>
      </c>
    </row>
    <row r="251" spans="2:22">
      <c r="B251" t="str">
        <f t="shared" si="9"/>
        <v>LT-UCTG0</v>
      </c>
      <c r="C251" t="str">
        <f>IF(VLOOKUP(F251,aux!B:C,2,0)="PT","",VLOOKUP(F251,aux!B:C,2,0))</f>
        <v>LT</v>
      </c>
      <c r="D251" t="str">
        <f t="shared" si="10"/>
        <v>UCTG0</v>
      </c>
      <c r="F251" t="s">
        <v>133</v>
      </c>
      <c r="G251">
        <v>19.31983</v>
      </c>
      <c r="H251">
        <v>19.56615</v>
      </c>
      <c r="I251">
        <v>19.327300000000001</v>
      </c>
      <c r="J251">
        <v>18.82141</v>
      </c>
      <c r="K251">
        <v>17.44877</v>
      </c>
      <c r="L251">
        <v>17.097059999999999</v>
      </c>
      <c r="M251">
        <v>17.557670000000002</v>
      </c>
      <c r="N251">
        <v>18.367000000000001</v>
      </c>
      <c r="O251">
        <v>16.765899999999998</v>
      </c>
      <c r="P251">
        <v>16.17502</v>
      </c>
      <c r="Q251">
        <v>16.273859999999999</v>
      </c>
      <c r="R251">
        <v>16.959769999999999</v>
      </c>
      <c r="S251">
        <v>17.148980000000002</v>
      </c>
      <c r="T251">
        <v>16.65718</v>
      </c>
      <c r="U251">
        <v>16.805340000000001</v>
      </c>
      <c r="V251">
        <v>17.61138</v>
      </c>
    </row>
    <row r="252" spans="2:22">
      <c r="B252" t="str">
        <f t="shared" si="9"/>
        <v>LU-UCTG0</v>
      </c>
      <c r="C252" t="str">
        <f>IF(VLOOKUP(F252,aux!B:C,2,0)="PT","",VLOOKUP(F252,aux!B:C,2,0))</f>
        <v>LU</v>
      </c>
      <c r="D252" t="str">
        <f t="shared" si="10"/>
        <v>UCTG0</v>
      </c>
      <c r="F252" t="s">
        <v>134</v>
      </c>
      <c r="G252">
        <v>20.33897</v>
      </c>
      <c r="H252">
        <v>20.043060000000001</v>
      </c>
      <c r="I252">
        <v>19.71782</v>
      </c>
      <c r="J252">
        <v>18.97569</v>
      </c>
      <c r="K252">
        <v>18.362069999999999</v>
      </c>
      <c r="L252">
        <v>18.079219999999999</v>
      </c>
      <c r="M252">
        <v>17.300229999999999</v>
      </c>
      <c r="N252">
        <v>18.439240000000002</v>
      </c>
      <c r="O252">
        <v>17.218060000000001</v>
      </c>
      <c r="P252">
        <v>16.768280000000001</v>
      </c>
      <c r="Q252">
        <v>16.223310000000001</v>
      </c>
      <c r="R252">
        <v>15.672890000000001</v>
      </c>
      <c r="S252">
        <v>15.97077</v>
      </c>
      <c r="T252">
        <v>16.057849999999998</v>
      </c>
      <c r="U252">
        <v>16.35858</v>
      </c>
      <c r="V252">
        <v>16.313980000000001</v>
      </c>
    </row>
    <row r="253" spans="2:22">
      <c r="B253" t="str">
        <f t="shared" si="9"/>
        <v>HU-UCTG0</v>
      </c>
      <c r="C253" t="str">
        <f>IF(VLOOKUP(F253,aux!B:C,2,0)="PT","",VLOOKUP(F253,aux!B:C,2,0))</f>
        <v>HU</v>
      </c>
      <c r="D253" t="str">
        <f t="shared" si="10"/>
        <v>UCTG0</v>
      </c>
      <c r="F253" t="s">
        <v>135</v>
      </c>
      <c r="G253">
        <v>21.384779999999999</v>
      </c>
      <c r="H253">
        <v>22.065300000000001</v>
      </c>
      <c r="I253">
        <v>20.816870000000002</v>
      </c>
      <c r="J253">
        <v>20.35688</v>
      </c>
      <c r="K253">
        <v>20.475809999999999</v>
      </c>
      <c r="L253">
        <v>20.706959999999999</v>
      </c>
      <c r="M253">
        <v>20.791730000000001</v>
      </c>
      <c r="N253">
        <v>21.194230000000001</v>
      </c>
      <c r="O253">
        <v>19.968830000000001</v>
      </c>
      <c r="P253">
        <v>19.607749999999999</v>
      </c>
      <c r="Q253">
        <v>20.144860000000001</v>
      </c>
      <c r="R253">
        <v>19.886759999999999</v>
      </c>
      <c r="S253">
        <v>19.696100000000001</v>
      </c>
      <c r="T253">
        <v>19.973610000000001</v>
      </c>
      <c r="U253">
        <v>19.72522</v>
      </c>
      <c r="V253">
        <v>20.009429999999998</v>
      </c>
    </row>
    <row r="254" spans="2:22">
      <c r="B254" t="str">
        <f t="shared" si="9"/>
        <v>MT-UCTG0</v>
      </c>
      <c r="C254" t="str">
        <f>IF(VLOOKUP(F254,aux!B:C,2,0)="PT","",VLOOKUP(F254,aux!B:C,2,0))</f>
        <v>MT</v>
      </c>
      <c r="D254" t="str">
        <f t="shared" si="10"/>
        <v>UCTG0</v>
      </c>
      <c r="F254" t="s">
        <v>21</v>
      </c>
      <c r="G254">
        <v>17.805289999999999</v>
      </c>
      <c r="H254">
        <v>17.67953</v>
      </c>
      <c r="I254">
        <v>17.492229999999999</v>
      </c>
      <c r="J254">
        <v>16.852409999999999</v>
      </c>
      <c r="K254">
        <v>16.391590000000001</v>
      </c>
      <c r="L254">
        <v>17.609919999999999</v>
      </c>
      <c r="M254">
        <v>18.329660000000001</v>
      </c>
      <c r="N254">
        <v>19.684760000000001</v>
      </c>
      <c r="O254">
        <v>16.886209999999998</v>
      </c>
      <c r="P254">
        <v>16.027979999999999</v>
      </c>
      <c r="Q254">
        <v>15.82357</v>
      </c>
      <c r="R254">
        <v>16.941659999999999</v>
      </c>
      <c r="S254">
        <v>16.93113</v>
      </c>
      <c r="T254">
        <v>17.85894</v>
      </c>
      <c r="U254">
        <v>17.989070000000002</v>
      </c>
      <c r="V254">
        <v>19.15513</v>
      </c>
    </row>
    <row r="255" spans="2:22">
      <c r="B255" t="str">
        <f t="shared" si="9"/>
        <v>NL-UCTG0</v>
      </c>
      <c r="C255" t="str">
        <f>IF(VLOOKUP(F255,aux!B:C,2,0)="PT","",VLOOKUP(F255,aux!B:C,2,0))</f>
        <v>NL</v>
      </c>
      <c r="D255" t="str">
        <f t="shared" si="10"/>
        <v>UCTG0</v>
      </c>
      <c r="F255" t="s">
        <v>136</v>
      </c>
      <c r="G255">
        <v>26.38955</v>
      </c>
      <c r="H255">
        <v>26.106459999999998</v>
      </c>
      <c r="I255">
        <v>25.870699999999999</v>
      </c>
      <c r="J255">
        <v>25.753</v>
      </c>
      <c r="K255">
        <v>25.12415</v>
      </c>
      <c r="L255">
        <v>24.340219999999999</v>
      </c>
      <c r="M255">
        <v>25.390720000000002</v>
      </c>
      <c r="N255">
        <v>25.689219999999999</v>
      </c>
      <c r="O255">
        <v>24.37576</v>
      </c>
      <c r="P255">
        <v>24.216380000000001</v>
      </c>
      <c r="Q255">
        <v>24.16825</v>
      </c>
      <c r="R255">
        <v>24.506399999999999</v>
      </c>
      <c r="S255">
        <v>24.859439999999999</v>
      </c>
      <c r="T255">
        <v>25.614370000000001</v>
      </c>
      <c r="U255">
        <v>25.747520000000002</v>
      </c>
      <c r="V255">
        <v>25.98218</v>
      </c>
    </row>
    <row r="256" spans="2:22">
      <c r="B256" t="str">
        <f t="shared" si="9"/>
        <v>PL-UCTG0</v>
      </c>
      <c r="C256" t="str">
        <f>IF(VLOOKUP(F256,aux!B:C,2,0)="PT","",VLOOKUP(F256,aux!B:C,2,0))</f>
        <v>PL</v>
      </c>
      <c r="D256" t="str">
        <f t="shared" si="10"/>
        <v>UCTG0</v>
      </c>
      <c r="F256" t="s">
        <v>138</v>
      </c>
      <c r="G256">
        <v>21.039180000000002</v>
      </c>
      <c r="H256">
        <v>21.241820000000001</v>
      </c>
      <c r="I256">
        <v>21.31195</v>
      </c>
      <c r="J256">
        <v>20.728670000000001</v>
      </c>
      <c r="K256">
        <v>18.948229999999999</v>
      </c>
      <c r="L256">
        <v>18.119160000000001</v>
      </c>
      <c r="M256">
        <v>18.52319</v>
      </c>
      <c r="N256">
        <v>18.837160000000001</v>
      </c>
      <c r="O256">
        <v>17.81831</v>
      </c>
      <c r="P256">
        <v>17.469650000000001</v>
      </c>
      <c r="Q256">
        <v>17.566839999999999</v>
      </c>
      <c r="R256">
        <v>17.821560000000002</v>
      </c>
      <c r="S256">
        <v>17.90503</v>
      </c>
      <c r="T256">
        <v>18.238029999999998</v>
      </c>
      <c r="U256">
        <v>18.3308</v>
      </c>
      <c r="V256">
        <v>18.008659999999999</v>
      </c>
    </row>
    <row r="257" spans="2:22">
      <c r="B257" t="str">
        <f t="shared" si="9"/>
        <v>SK-UCTG0</v>
      </c>
      <c r="C257" t="str">
        <f>IF(VLOOKUP(F257,aux!B:C,2,0)="PT","",VLOOKUP(F257,aux!B:C,2,0))</f>
        <v>SK</v>
      </c>
      <c r="D257" t="str">
        <f t="shared" si="10"/>
        <v>UCTG0</v>
      </c>
      <c r="F257" t="s">
        <v>141</v>
      </c>
      <c r="G257">
        <v>21.242180000000001</v>
      </c>
      <c r="H257">
        <v>21.50264</v>
      </c>
      <c r="I257">
        <v>21.389530000000001</v>
      </c>
      <c r="J257">
        <v>21.11476</v>
      </c>
      <c r="K257">
        <v>20.32375</v>
      </c>
      <c r="L257">
        <v>21.250589999999999</v>
      </c>
      <c r="M257">
        <v>21.183700000000002</v>
      </c>
      <c r="N257">
        <v>21.241599999999998</v>
      </c>
      <c r="O257">
        <v>20.080390000000001</v>
      </c>
      <c r="P257">
        <v>19.02469</v>
      </c>
      <c r="Q257">
        <v>19.43918</v>
      </c>
      <c r="R257">
        <v>19.407489999999999</v>
      </c>
      <c r="S257">
        <v>19.00311</v>
      </c>
      <c r="T257">
        <v>18.84975</v>
      </c>
      <c r="U257">
        <v>18.687429999999999</v>
      </c>
      <c r="V257">
        <v>18.47964</v>
      </c>
    </row>
    <row r="258" spans="2:22">
      <c r="B258" t="str">
        <f t="shared" si="9"/>
        <v>FI-UCTG0</v>
      </c>
      <c r="C258" t="str">
        <f>IF(VLOOKUP(F258,aux!B:C,2,0)="PT","",VLOOKUP(F258,aux!B:C,2,0))</f>
        <v>FI</v>
      </c>
      <c r="D258" t="str">
        <f t="shared" si="10"/>
        <v>UCTG0</v>
      </c>
      <c r="F258" t="s">
        <v>142</v>
      </c>
      <c r="G258">
        <v>25.733219999999999</v>
      </c>
      <c r="H258">
        <v>25.89246</v>
      </c>
      <c r="I258">
        <v>26.06765</v>
      </c>
      <c r="J258">
        <v>26.098849999999999</v>
      </c>
      <c r="K258">
        <v>25.68817</v>
      </c>
      <c r="L258">
        <v>24.16743</v>
      </c>
      <c r="M258">
        <v>24.80584</v>
      </c>
      <c r="N258">
        <v>24.437889999999999</v>
      </c>
      <c r="O258">
        <v>23.479990000000001</v>
      </c>
      <c r="P258">
        <v>23.085319999999999</v>
      </c>
      <c r="Q258">
        <v>22.9709</v>
      </c>
      <c r="R258">
        <v>23.902609999999999</v>
      </c>
      <c r="S258">
        <v>24.56992</v>
      </c>
      <c r="T258">
        <v>24.68777</v>
      </c>
      <c r="U258">
        <v>24.670629999999999</v>
      </c>
      <c r="V258">
        <v>24.207249999999998</v>
      </c>
    </row>
    <row r="259" spans="2:22">
      <c r="B259" t="str">
        <f t="shared" si="9"/>
        <v>SE-UCTG0</v>
      </c>
      <c r="C259" t="str">
        <f>IF(VLOOKUP(F259,aux!B:C,2,0)="PT","",VLOOKUP(F259,aux!B:C,2,0))</f>
        <v>SE</v>
      </c>
      <c r="D259" t="str">
        <f t="shared" si="10"/>
        <v>UCTG0</v>
      </c>
      <c r="F259" t="s">
        <v>143</v>
      </c>
      <c r="G259">
        <v>26.43655</v>
      </c>
      <c r="H259">
        <v>26.53745</v>
      </c>
      <c r="I259">
        <v>26.336449999999999</v>
      </c>
      <c r="J259">
        <v>26.42202</v>
      </c>
      <c r="K259">
        <v>26.417560000000002</v>
      </c>
      <c r="L259">
        <v>25.741389999999999</v>
      </c>
      <c r="M259">
        <v>26.026440000000001</v>
      </c>
      <c r="N259">
        <v>26.604279999999999</v>
      </c>
      <c r="O259">
        <v>25.886340000000001</v>
      </c>
      <c r="P259">
        <v>26.39058</v>
      </c>
      <c r="Q259">
        <v>26.3567</v>
      </c>
      <c r="R259">
        <v>26.502839999999999</v>
      </c>
      <c r="S259">
        <v>25.89462</v>
      </c>
      <c r="T259">
        <v>26.306660000000001</v>
      </c>
      <c r="U259">
        <v>26.34122</v>
      </c>
      <c r="V259">
        <v>25.82734</v>
      </c>
    </row>
    <row r="260" spans="2:22">
      <c r="B260" t="str">
        <f t="shared" si="9"/>
        <v>HR-UCTG0</v>
      </c>
      <c r="C260" t="str">
        <f>IF(VLOOKUP(F260,aux!B:C,2,0)="PT","",VLOOKUP(F260,aux!B:C,2,0))</f>
        <v>HR</v>
      </c>
      <c r="D260" t="str">
        <f t="shared" si="10"/>
        <v>UCTG0</v>
      </c>
      <c r="F260" t="s">
        <v>147</v>
      </c>
      <c r="G260">
        <v>24.355519999999999</v>
      </c>
      <c r="H260">
        <v>24.29495</v>
      </c>
      <c r="I260">
        <v>24.278970000000001</v>
      </c>
      <c r="J260">
        <v>23.128979999999999</v>
      </c>
      <c r="K260">
        <v>21.009060000000002</v>
      </c>
      <c r="L260">
        <v>21.163080000000001</v>
      </c>
      <c r="M260">
        <v>23.073170000000001</v>
      </c>
      <c r="N260">
        <v>24.88766</v>
      </c>
      <c r="O260">
        <v>21.696179999999998</v>
      </c>
      <c r="P260">
        <v>21.673909999999999</v>
      </c>
      <c r="Q260">
        <v>21.796620000000001</v>
      </c>
      <c r="R260">
        <v>21.961099999999998</v>
      </c>
      <c r="S260">
        <v>22.456109999999999</v>
      </c>
      <c r="T260">
        <v>23.087119999999999</v>
      </c>
      <c r="U260">
        <v>22.575130000000001</v>
      </c>
      <c r="V260">
        <v>22.709679999999999</v>
      </c>
    </row>
    <row r="261" spans="2:22">
      <c r="B261" t="str">
        <f t="shared" si="9"/>
        <v>LV-UCTG0</v>
      </c>
      <c r="C261" t="str">
        <f>IF(VLOOKUP(F261,aux!B:C,2,0)="PT","",VLOOKUP(F261,aux!B:C,2,0))</f>
        <v>LV</v>
      </c>
      <c r="D261" t="str">
        <f t="shared" si="10"/>
        <v>UCTG0</v>
      </c>
      <c r="F261" t="s">
        <v>132</v>
      </c>
      <c r="G261">
        <v>22.840720000000001</v>
      </c>
      <c r="H261">
        <v>22.961950000000002</v>
      </c>
      <c r="I261">
        <v>22.903980000000001</v>
      </c>
      <c r="J261">
        <v>21.706440000000001</v>
      </c>
      <c r="K261">
        <v>21.002330000000001</v>
      </c>
      <c r="L261">
        <v>20.71358</v>
      </c>
      <c r="M261">
        <v>21.80209</v>
      </c>
      <c r="N261">
        <v>20.97156</v>
      </c>
      <c r="O261">
        <v>19.47803</v>
      </c>
      <c r="P261">
        <v>18.198979999999999</v>
      </c>
      <c r="Q261">
        <v>18.288260000000001</v>
      </c>
      <c r="R261">
        <v>18.027180000000001</v>
      </c>
      <c r="S261">
        <v>18.178039999999999</v>
      </c>
      <c r="T261">
        <v>18.084499999999998</v>
      </c>
      <c r="U261">
        <v>17.83183</v>
      </c>
      <c r="V261">
        <v>17.183720000000001</v>
      </c>
    </row>
    <row r="262" spans="2:22">
      <c r="B262" t="str">
        <f t="shared" si="9"/>
        <v>RO-UCTG0</v>
      </c>
      <c r="C262" t="str">
        <f>IF(VLOOKUP(F262,aux!B:C,2,0)="PT","",VLOOKUP(F262,aux!B:C,2,0))</f>
        <v>RO</v>
      </c>
      <c r="D262" t="str">
        <f t="shared" si="10"/>
        <v>UCTG0</v>
      </c>
      <c r="F262" t="s">
        <v>139</v>
      </c>
      <c r="G262">
        <v>16.603110000000001</v>
      </c>
      <c r="H262">
        <v>16.692029999999999</v>
      </c>
      <c r="I262">
        <v>17.302659999999999</v>
      </c>
      <c r="J262">
        <v>18.508610000000001</v>
      </c>
      <c r="K262">
        <v>17.19999</v>
      </c>
      <c r="L262">
        <v>16.656939999999999</v>
      </c>
      <c r="M262">
        <v>17.806190000000001</v>
      </c>
      <c r="N262">
        <v>18.87444</v>
      </c>
      <c r="O262">
        <v>17.558309999999999</v>
      </c>
      <c r="P262">
        <v>16.740100000000002</v>
      </c>
      <c r="Q262">
        <v>15.69754</v>
      </c>
      <c r="R262">
        <v>15.30894</v>
      </c>
      <c r="S262">
        <v>13.941420000000001</v>
      </c>
      <c r="T262">
        <v>14.17834</v>
      </c>
      <c r="U262">
        <v>14.28289</v>
      </c>
      <c r="V262">
        <v>13.77013</v>
      </c>
    </row>
    <row r="263" spans="2:22">
      <c r="B263" t="str">
        <f t="shared" ref="B263:B326" si="11">C263&amp;"-"&amp;D263</f>
        <v>AT-UCTG0</v>
      </c>
      <c r="C263" t="str">
        <f>IF(VLOOKUP(F263,aux!B:C,2,0)="PT","",VLOOKUP(F263,aux!B:C,2,0))</f>
        <v>AT</v>
      </c>
      <c r="D263" t="str">
        <f t="shared" ref="D263:D326" si="12">IF(E263="",D262,_xlfn.TEXTBEFORE(E263," - "))</f>
        <v>UCTG0</v>
      </c>
      <c r="F263" t="s">
        <v>137</v>
      </c>
      <c r="G263">
        <v>21.65307</v>
      </c>
      <c r="H263">
        <v>21.880890000000001</v>
      </c>
      <c r="I263">
        <v>21.895700000000001</v>
      </c>
      <c r="J263">
        <v>21.674219999999998</v>
      </c>
      <c r="K263">
        <v>20.578669999999999</v>
      </c>
      <c r="L263">
        <v>20.535710000000002</v>
      </c>
      <c r="M263">
        <v>21.815930000000002</v>
      </c>
      <c r="N263">
        <v>21.309619999999999</v>
      </c>
      <c r="O263">
        <v>19.719010000000001</v>
      </c>
      <c r="P263">
        <v>19.624479999999998</v>
      </c>
      <c r="Q263">
        <v>19.792000000000002</v>
      </c>
      <c r="R263">
        <v>19.976579999999998</v>
      </c>
      <c r="S263">
        <v>20.12857</v>
      </c>
      <c r="T263">
        <v>20.154109999999999</v>
      </c>
      <c r="U263">
        <v>20.224689999999999</v>
      </c>
      <c r="V263">
        <v>20.112729999999999</v>
      </c>
    </row>
    <row r="264" spans="2:22">
      <c r="B264" t="str">
        <f t="shared" si="11"/>
        <v>BE-UCTG0</v>
      </c>
      <c r="C264" t="str">
        <f>IF(VLOOKUP(F264,aux!B:C,2,0)="PT","",VLOOKUP(F264,aux!B:C,2,0))</f>
        <v>BE</v>
      </c>
      <c r="D264" t="str">
        <f t="shared" si="12"/>
        <v>UCTG0</v>
      </c>
      <c r="F264" t="s">
        <v>121</v>
      </c>
      <c r="G264">
        <v>23.884429999999998</v>
      </c>
      <c r="H264">
        <v>24.016369999999998</v>
      </c>
      <c r="I264">
        <v>23.953240000000001</v>
      </c>
      <c r="J264">
        <v>23.738379999999999</v>
      </c>
      <c r="K264">
        <v>23.366050000000001</v>
      </c>
      <c r="L264">
        <v>23.403880000000001</v>
      </c>
      <c r="M264">
        <v>23.76689</v>
      </c>
      <c r="N264">
        <v>24.236910000000002</v>
      </c>
      <c r="O264">
        <v>22.95626</v>
      </c>
      <c r="P264">
        <v>23.15175</v>
      </c>
      <c r="Q264">
        <v>23.116219999999998</v>
      </c>
      <c r="R264">
        <v>23.318829999999998</v>
      </c>
      <c r="S264">
        <v>23.673449999999999</v>
      </c>
      <c r="T264">
        <v>24.10764</v>
      </c>
      <c r="U264">
        <v>24.204550000000001</v>
      </c>
      <c r="V264">
        <v>24.18207</v>
      </c>
    </row>
    <row r="265" spans="2:22">
      <c r="B265" t="str">
        <f t="shared" si="11"/>
        <v>-UCTG0</v>
      </c>
      <c r="C265" t="str">
        <f>IF(VLOOKUP(F265,aux!B:C,2,0)="PT","",VLOOKUP(F265,aux!B:C,2,0))</f>
        <v/>
      </c>
      <c r="D265" t="str">
        <f t="shared" si="12"/>
        <v>UCTG0</v>
      </c>
      <c r="F265" t="s">
        <v>7</v>
      </c>
      <c r="G265">
        <v>17.023779999999999</v>
      </c>
      <c r="H265">
        <v>17.236319999999999</v>
      </c>
      <c r="I265">
        <v>17.048690000000001</v>
      </c>
      <c r="J265">
        <v>16.849499999999999</v>
      </c>
      <c r="K265">
        <v>16.7</v>
      </c>
      <c r="L265">
        <v>17.403220000000001</v>
      </c>
      <c r="M265">
        <v>18.5337</v>
      </c>
      <c r="N265">
        <v>18.883389999999999</v>
      </c>
      <c r="O265">
        <v>16.946249999999999</v>
      </c>
      <c r="P265">
        <v>16.960629999999998</v>
      </c>
      <c r="Q265">
        <v>17.203289999999999</v>
      </c>
      <c r="R265">
        <v>17.59028</v>
      </c>
      <c r="S265">
        <v>17.850390000000001</v>
      </c>
      <c r="T265">
        <v>18.37266</v>
      </c>
      <c r="U265">
        <v>18.80444</v>
      </c>
      <c r="V265">
        <v>18.308610000000002</v>
      </c>
    </row>
    <row r="266" spans="2:22">
      <c r="B266" t="str">
        <f t="shared" si="11"/>
        <v>SI-UCTG0</v>
      </c>
      <c r="C266" t="str">
        <f>IF(VLOOKUP(F266,aux!B:C,2,0)="PT","",VLOOKUP(F266,aux!B:C,2,0))</f>
        <v>SI</v>
      </c>
      <c r="D266" t="str">
        <f t="shared" si="12"/>
        <v>UCTG0</v>
      </c>
      <c r="F266" t="s">
        <v>140</v>
      </c>
      <c r="G266">
        <v>22.536020000000001</v>
      </c>
      <c r="H266">
        <v>22.25084</v>
      </c>
      <c r="I266">
        <v>21.232030000000002</v>
      </c>
      <c r="J266">
        <v>20.389040000000001</v>
      </c>
      <c r="K266">
        <v>19.213360000000002</v>
      </c>
      <c r="L266">
        <v>19.488</v>
      </c>
      <c r="M266">
        <v>20.825099999999999</v>
      </c>
      <c r="N266">
        <v>20.718830000000001</v>
      </c>
      <c r="O266">
        <v>18.479710000000001</v>
      </c>
      <c r="P266">
        <v>18.408799999999999</v>
      </c>
      <c r="Q266">
        <v>18.613399999999999</v>
      </c>
      <c r="R266">
        <v>19.221550000000001</v>
      </c>
      <c r="S266">
        <v>18.95223</v>
      </c>
      <c r="T266">
        <v>19.04975</v>
      </c>
      <c r="U266">
        <v>19.835260000000002</v>
      </c>
      <c r="V266">
        <v>20.493639999999999</v>
      </c>
    </row>
    <row r="267" spans="2:22">
      <c r="B267" t="str">
        <f t="shared" si="11"/>
        <v>UE27-UWCG</v>
      </c>
      <c r="C267" t="str">
        <f>IF(VLOOKUP(F267,aux!B:C,2,0)="PT","",VLOOKUP(F267,aux!B:C,2,0))</f>
        <v>UE27</v>
      </c>
      <c r="D267" t="str">
        <f t="shared" si="12"/>
        <v>UWCG</v>
      </c>
      <c r="E267" t="s">
        <v>225</v>
      </c>
      <c r="F267" t="s">
        <v>232</v>
      </c>
      <c r="G267">
        <v>10.358320000000001</v>
      </c>
      <c r="H267">
        <v>10.379060000000001</v>
      </c>
      <c r="I267">
        <v>10.334070000000001</v>
      </c>
      <c r="J267">
        <v>10.23474</v>
      </c>
      <c r="K267">
        <v>9.9727999999999994</v>
      </c>
      <c r="L267">
        <v>9.9976699999999994</v>
      </c>
      <c r="M267">
        <v>10.4763</v>
      </c>
      <c r="N267">
        <v>10.93285</v>
      </c>
      <c r="O267">
        <v>10.17605</v>
      </c>
      <c r="P267">
        <v>10.149889999999999</v>
      </c>
      <c r="Q267">
        <v>10.19281</v>
      </c>
      <c r="R267">
        <v>10.2913</v>
      </c>
      <c r="S267">
        <v>10.33487</v>
      </c>
      <c r="T267">
        <v>10.558809999999999</v>
      </c>
      <c r="U267">
        <v>10.67286</v>
      </c>
      <c r="V267">
        <v>10.63937</v>
      </c>
    </row>
    <row r="268" spans="2:22">
      <c r="B268" t="str">
        <f t="shared" si="11"/>
        <v>AE21-UWCG</v>
      </c>
      <c r="C268" t="str">
        <f>IF(VLOOKUP(F268,aux!B:C,2,0)="PT","",VLOOKUP(F268,aux!B:C,2,0))</f>
        <v>AE21</v>
      </c>
      <c r="D268" t="str">
        <f t="shared" si="12"/>
        <v>UWCG</v>
      </c>
      <c r="F268" t="s">
        <v>233</v>
      </c>
      <c r="G268">
        <v>10.072649999999999</v>
      </c>
      <c r="H268">
        <v>10.08812</v>
      </c>
      <c r="I268">
        <v>10.05775</v>
      </c>
      <c r="J268">
        <v>9.9522300000000001</v>
      </c>
      <c r="K268">
        <v>9.7675000000000001</v>
      </c>
      <c r="L268">
        <v>9.82714</v>
      </c>
      <c r="M268">
        <v>10.2651</v>
      </c>
      <c r="N268">
        <v>10.717230000000001</v>
      </c>
      <c r="O268">
        <v>9.9350900000000006</v>
      </c>
      <c r="P268">
        <v>9.9153800000000007</v>
      </c>
      <c r="Q268">
        <v>9.9776600000000002</v>
      </c>
      <c r="R268">
        <v>10.09238</v>
      </c>
      <c r="S268">
        <v>10.166410000000001</v>
      </c>
      <c r="T268">
        <v>10.391450000000001</v>
      </c>
      <c r="U268">
        <v>10.50784</v>
      </c>
      <c r="V268">
        <v>10.49244</v>
      </c>
    </row>
    <row r="269" spans="2:22">
      <c r="B269" t="str">
        <f t="shared" si="11"/>
        <v>BG-UWCG</v>
      </c>
      <c r="C269" t="str">
        <f>IF(VLOOKUP(F269,aux!B:C,2,0)="PT","",VLOOKUP(F269,aux!B:C,2,0))</f>
        <v>BG</v>
      </c>
      <c r="D269" t="str">
        <f t="shared" si="12"/>
        <v>UWCG</v>
      </c>
      <c r="F269" t="s">
        <v>122</v>
      </c>
      <c r="G269">
        <v>13.22484</v>
      </c>
      <c r="H269">
        <v>13.08494</v>
      </c>
      <c r="I269">
        <v>12.44769</v>
      </c>
      <c r="J269">
        <v>11.34057</v>
      </c>
      <c r="K269">
        <v>10.56513</v>
      </c>
      <c r="L269">
        <v>10.053879999999999</v>
      </c>
      <c r="M269">
        <v>11.047610000000001</v>
      </c>
      <c r="N269">
        <v>10.73776</v>
      </c>
      <c r="O269">
        <v>10.035069999999999</v>
      </c>
      <c r="P269">
        <v>9.5134500000000006</v>
      </c>
      <c r="Q269">
        <v>9.1392600000000002</v>
      </c>
      <c r="R269">
        <v>8.9045699999999997</v>
      </c>
      <c r="S269">
        <v>9.3198000000000008</v>
      </c>
      <c r="T269">
        <v>9.46448</v>
      </c>
      <c r="U269">
        <v>9.4534599999999998</v>
      </c>
      <c r="V269">
        <v>8.5950399999999991</v>
      </c>
    </row>
    <row r="270" spans="2:22">
      <c r="B270" t="str">
        <f t="shared" si="11"/>
        <v>CZ-UWCG</v>
      </c>
      <c r="C270" t="str">
        <f>IF(VLOOKUP(F270,aux!B:C,2,0)="PT","",VLOOKUP(F270,aux!B:C,2,0))</f>
        <v>CZ</v>
      </c>
      <c r="D270" t="str">
        <f t="shared" si="12"/>
        <v>UWCG</v>
      </c>
      <c r="F270" t="s">
        <v>123</v>
      </c>
      <c r="G270">
        <v>10.045109999999999</v>
      </c>
      <c r="H270">
        <v>10.004630000000001</v>
      </c>
      <c r="I270">
        <v>9.7255800000000008</v>
      </c>
      <c r="J270">
        <v>9.6277100000000004</v>
      </c>
      <c r="K270">
        <v>9.6414500000000007</v>
      </c>
      <c r="L270">
        <v>9.7911599999999996</v>
      </c>
      <c r="M270">
        <v>10.722440000000001</v>
      </c>
      <c r="N270">
        <v>10.86674</v>
      </c>
      <c r="O270">
        <v>9.7749199999999998</v>
      </c>
      <c r="P270">
        <v>9.5104000000000006</v>
      </c>
      <c r="Q270">
        <v>8.9169999999999998</v>
      </c>
      <c r="R270">
        <v>8.6603999999999992</v>
      </c>
      <c r="S270">
        <v>8.5509699999999995</v>
      </c>
      <c r="T270">
        <v>8.6695700000000002</v>
      </c>
      <c r="U270">
        <v>8.7960200000000004</v>
      </c>
      <c r="V270">
        <v>8.7266499999999994</v>
      </c>
    </row>
    <row r="271" spans="2:22">
      <c r="B271" t="str">
        <f t="shared" si="11"/>
        <v>DK-UWCG</v>
      </c>
      <c r="C271" t="str">
        <f>IF(VLOOKUP(F271,aux!B:C,2,0)="PT","",VLOOKUP(F271,aux!B:C,2,0))</f>
        <v>DK</v>
      </c>
      <c r="D271" t="str">
        <f t="shared" si="12"/>
        <v>UWCG</v>
      </c>
      <c r="F271" t="s">
        <v>124</v>
      </c>
      <c r="G271">
        <v>14.788830000000001</v>
      </c>
      <c r="H271">
        <v>14.763540000000001</v>
      </c>
      <c r="I271">
        <v>14.361179999999999</v>
      </c>
      <c r="J271">
        <v>14.295299999999999</v>
      </c>
      <c r="K271">
        <v>14.242179999999999</v>
      </c>
      <c r="L271">
        <v>13.633179999999999</v>
      </c>
      <c r="M271">
        <v>14.635719999999999</v>
      </c>
      <c r="N271">
        <v>15.32185</v>
      </c>
      <c r="O271">
        <v>15.13255</v>
      </c>
      <c r="P271">
        <v>15.17774</v>
      </c>
      <c r="Q271">
        <v>15.193669999999999</v>
      </c>
      <c r="R271">
        <v>15.57649</v>
      </c>
      <c r="S271">
        <v>16.036750000000001</v>
      </c>
      <c r="T271">
        <v>16.243970000000001</v>
      </c>
      <c r="U271">
        <v>16.371009999999998</v>
      </c>
      <c r="V271">
        <v>16.62405</v>
      </c>
    </row>
    <row r="272" spans="2:22">
      <c r="B272" t="str">
        <f t="shared" si="11"/>
        <v>DE-UWCG</v>
      </c>
      <c r="C272" t="str">
        <f>IF(VLOOKUP(F272,aux!B:C,2,0)="PT","",VLOOKUP(F272,aux!B:C,2,0))</f>
        <v>DE</v>
      </c>
      <c r="D272" t="str">
        <f t="shared" si="12"/>
        <v>UWCG</v>
      </c>
      <c r="F272" t="s">
        <v>125</v>
      </c>
      <c r="G272">
        <v>8.7130500000000008</v>
      </c>
      <c r="H272">
        <v>8.7139699999999998</v>
      </c>
      <c r="I272">
        <v>8.5969099999999994</v>
      </c>
      <c r="J272">
        <v>8.2540899999999997</v>
      </c>
      <c r="K272">
        <v>8.0700599999999998</v>
      </c>
      <c r="L272">
        <v>8.0527300000000004</v>
      </c>
      <c r="M272">
        <v>8.3437699999999992</v>
      </c>
      <c r="N272">
        <v>8.5995100000000004</v>
      </c>
      <c r="O272">
        <v>8.0598700000000001</v>
      </c>
      <c r="P272">
        <v>7.8833299999999999</v>
      </c>
      <c r="Q272">
        <v>7.8117999999999999</v>
      </c>
      <c r="R272">
        <v>7.8202100000000003</v>
      </c>
      <c r="S272">
        <v>7.8325100000000001</v>
      </c>
      <c r="T272">
        <v>7.90144</v>
      </c>
      <c r="U272">
        <v>7.9711699999999999</v>
      </c>
      <c r="V272">
        <v>7.9452600000000002</v>
      </c>
    </row>
    <row r="273" spans="2:22">
      <c r="B273" t="str">
        <f t="shared" si="11"/>
        <v>EE-UWCG</v>
      </c>
      <c r="C273" t="str">
        <f>IF(VLOOKUP(F273,aux!B:C,2,0)="PT","",VLOOKUP(F273,aux!B:C,2,0))</f>
        <v>EE</v>
      </c>
      <c r="D273" t="str">
        <f t="shared" si="12"/>
        <v>UWCG</v>
      </c>
      <c r="F273" t="s">
        <v>126</v>
      </c>
      <c r="G273">
        <v>12.246700000000001</v>
      </c>
      <c r="H273">
        <v>12.46438</v>
      </c>
      <c r="I273">
        <v>12.3025</v>
      </c>
      <c r="J273">
        <v>12.226050000000001</v>
      </c>
      <c r="K273">
        <v>11.66259</v>
      </c>
      <c r="L273">
        <v>10.4777</v>
      </c>
      <c r="M273">
        <v>10.99948</v>
      </c>
      <c r="N273">
        <v>11.666130000000001</v>
      </c>
      <c r="O273">
        <v>10.74141</v>
      </c>
      <c r="P273">
        <v>10.43933</v>
      </c>
      <c r="Q273">
        <v>10.402979999999999</v>
      </c>
      <c r="R273">
        <v>10.63322</v>
      </c>
      <c r="S273">
        <v>10.604509999999999</v>
      </c>
      <c r="T273">
        <v>10.1922</v>
      </c>
      <c r="U273">
        <v>10.05311</v>
      </c>
      <c r="V273">
        <v>9.7359600000000004</v>
      </c>
    </row>
    <row r="274" spans="2:22">
      <c r="B274" t="str">
        <f t="shared" si="11"/>
        <v>IE-UWCG</v>
      </c>
      <c r="C274" t="str">
        <f>IF(VLOOKUP(F274,aux!B:C,2,0)="PT","",VLOOKUP(F274,aux!B:C,2,0))</f>
        <v>IE</v>
      </c>
      <c r="D274" t="str">
        <f t="shared" si="12"/>
        <v>UWCG</v>
      </c>
      <c r="F274" t="s">
        <v>127</v>
      </c>
      <c r="G274">
        <v>6.1479499999999998</v>
      </c>
      <c r="H274">
        <v>6.0643900000000004</v>
      </c>
      <c r="I274">
        <v>5.6578299999999997</v>
      </c>
      <c r="J274">
        <v>6.0410199999999996</v>
      </c>
      <c r="K274">
        <v>5.98597</v>
      </c>
      <c r="L274">
        <v>5.5372700000000004</v>
      </c>
      <c r="M274">
        <v>5.9565799999999998</v>
      </c>
      <c r="N274">
        <v>6.5367899999999999</v>
      </c>
      <c r="O274">
        <v>6.5518200000000002</v>
      </c>
      <c r="P274">
        <v>6.6549699999999996</v>
      </c>
      <c r="Q274">
        <v>6.8729399999999998</v>
      </c>
      <c r="R274">
        <v>7.2609300000000001</v>
      </c>
      <c r="S274">
        <v>7.1456200000000001</v>
      </c>
      <c r="T274">
        <v>9.5373300000000008</v>
      </c>
      <c r="U274">
        <v>10.33948</v>
      </c>
      <c r="V274">
        <v>11.14697</v>
      </c>
    </row>
    <row r="275" spans="2:22">
      <c r="B275" t="str">
        <f t="shared" si="11"/>
        <v>EL-UWCG</v>
      </c>
      <c r="C275" t="str">
        <f>IF(VLOOKUP(F275,aux!B:C,2,0)="PT","",VLOOKUP(F275,aux!B:C,2,0))</f>
        <v>EL</v>
      </c>
      <c r="D275" t="str">
        <f t="shared" si="12"/>
        <v>UWCG</v>
      </c>
      <c r="F275" t="s">
        <v>64</v>
      </c>
      <c r="G275">
        <v>9.9203499999999991</v>
      </c>
      <c r="H275">
        <v>10.158799999999999</v>
      </c>
      <c r="I275">
        <v>10.1617</v>
      </c>
      <c r="J275">
        <v>10.366400000000001</v>
      </c>
      <c r="K275">
        <v>10.453250000000001</v>
      </c>
      <c r="L275">
        <v>10.98503</v>
      </c>
      <c r="M275">
        <v>12.21945</v>
      </c>
      <c r="N275">
        <v>13.32104</v>
      </c>
      <c r="O275">
        <v>11.82733</v>
      </c>
      <c r="P275">
        <v>12.02941</v>
      </c>
      <c r="Q275">
        <v>12.13</v>
      </c>
      <c r="R275">
        <v>12.282730000000001</v>
      </c>
      <c r="S275">
        <v>12.27683</v>
      </c>
      <c r="T275">
        <v>12.419359999999999</v>
      </c>
      <c r="U275">
        <v>12.315149999999999</v>
      </c>
      <c r="V275">
        <v>13.185639999999999</v>
      </c>
    </row>
    <row r="276" spans="2:22">
      <c r="B276" t="str">
        <f t="shared" si="11"/>
        <v>ES-UWCG</v>
      </c>
      <c r="C276" t="str">
        <f>IF(VLOOKUP(F276,aux!B:C,2,0)="PT","",VLOOKUP(F276,aux!B:C,2,0))</f>
        <v>ES</v>
      </c>
      <c r="D276" t="str">
        <f t="shared" si="12"/>
        <v>UWCG</v>
      </c>
      <c r="F276" t="s">
        <v>128</v>
      </c>
      <c r="G276">
        <v>10.69239</v>
      </c>
      <c r="H276">
        <v>10.59568</v>
      </c>
      <c r="I276">
        <v>10.75742</v>
      </c>
      <c r="J276">
        <v>10.83521</v>
      </c>
      <c r="K276">
        <v>10.942130000000001</v>
      </c>
      <c r="L276">
        <v>11.22634</v>
      </c>
      <c r="M276">
        <v>11.98682</v>
      </c>
      <c r="N276">
        <v>12.45574</v>
      </c>
      <c r="O276">
        <v>10.74962</v>
      </c>
      <c r="P276">
        <v>10.531269999999999</v>
      </c>
      <c r="Q276">
        <v>10.55542</v>
      </c>
      <c r="R276">
        <v>10.823650000000001</v>
      </c>
      <c r="S276">
        <v>10.97007</v>
      </c>
      <c r="T276">
        <v>11.069459999999999</v>
      </c>
      <c r="U276">
        <v>11.15856</v>
      </c>
      <c r="V276">
        <v>10.968529999999999</v>
      </c>
    </row>
    <row r="277" spans="2:22">
      <c r="B277" t="str">
        <f t="shared" si="11"/>
        <v>FR-UWCG</v>
      </c>
      <c r="C277" t="str">
        <f>IF(VLOOKUP(F277,aux!B:C,2,0)="PT","",VLOOKUP(F277,aux!B:C,2,0))</f>
        <v>FR</v>
      </c>
      <c r="D277" t="str">
        <f t="shared" si="12"/>
        <v>UWCG</v>
      </c>
      <c r="F277" t="s">
        <v>129</v>
      </c>
      <c r="G277">
        <v>12.32855</v>
      </c>
      <c r="H277">
        <v>12.293240000000001</v>
      </c>
      <c r="I277">
        <v>12.355560000000001</v>
      </c>
      <c r="J277">
        <v>12.368270000000001</v>
      </c>
      <c r="K277">
        <v>12.22175</v>
      </c>
      <c r="L277">
        <v>12.478199999999999</v>
      </c>
      <c r="M277">
        <v>12.64462</v>
      </c>
      <c r="N277">
        <v>13.26831</v>
      </c>
      <c r="O277">
        <v>12.36046</v>
      </c>
      <c r="P277">
        <v>12.59615</v>
      </c>
      <c r="Q277">
        <v>12.865489999999999</v>
      </c>
      <c r="R277">
        <v>12.88904</v>
      </c>
      <c r="S277">
        <v>12.95154</v>
      </c>
      <c r="T277">
        <v>13.137359999999999</v>
      </c>
      <c r="U277">
        <v>13.11478</v>
      </c>
      <c r="V277">
        <v>13.05419</v>
      </c>
    </row>
    <row r="278" spans="2:22">
      <c r="B278" t="str">
        <f t="shared" si="11"/>
        <v>IT-UWCG</v>
      </c>
      <c r="C278" t="str">
        <f>IF(VLOOKUP(F278,aux!B:C,2,0)="PT","",VLOOKUP(F278,aux!B:C,2,0))</f>
        <v>IT</v>
      </c>
      <c r="D278" t="str">
        <f t="shared" si="12"/>
        <v>UWCG</v>
      </c>
      <c r="F278" t="s">
        <v>130</v>
      </c>
      <c r="G278">
        <v>8.9355600000000006</v>
      </c>
      <c r="H278">
        <v>9.0482499999999995</v>
      </c>
      <c r="I278">
        <v>9.0273500000000002</v>
      </c>
      <c r="J278">
        <v>8.9707600000000003</v>
      </c>
      <c r="K278">
        <v>8.7781800000000008</v>
      </c>
      <c r="L278">
        <v>9.1756399999999996</v>
      </c>
      <c r="M278">
        <v>9.8683499999999995</v>
      </c>
      <c r="N278">
        <v>10.45148</v>
      </c>
      <c r="O278">
        <v>9.6183800000000002</v>
      </c>
      <c r="P278">
        <v>9.6795100000000005</v>
      </c>
      <c r="Q278">
        <v>9.6848799999999997</v>
      </c>
      <c r="R278">
        <v>9.8123199999999997</v>
      </c>
      <c r="S278">
        <v>9.8963599999999996</v>
      </c>
      <c r="T278">
        <v>10.13693</v>
      </c>
      <c r="U278">
        <v>10.32851</v>
      </c>
      <c r="V278">
        <v>10.32508</v>
      </c>
    </row>
    <row r="279" spans="2:22">
      <c r="B279" t="str">
        <f t="shared" si="11"/>
        <v>CY-UWCG</v>
      </c>
      <c r="C279" t="str">
        <f>IF(VLOOKUP(F279,aux!B:C,2,0)="PT","",VLOOKUP(F279,aux!B:C,2,0))</f>
        <v>CY</v>
      </c>
      <c r="D279" t="str">
        <f t="shared" si="12"/>
        <v>UWCG</v>
      </c>
      <c r="F279" t="s">
        <v>131</v>
      </c>
      <c r="G279">
        <v>11.35586</v>
      </c>
      <c r="H279">
        <v>11.403589999999999</v>
      </c>
      <c r="I279">
        <v>11.40432</v>
      </c>
      <c r="J279">
        <v>11.152950000000001</v>
      </c>
      <c r="K279">
        <v>11.159660000000001</v>
      </c>
      <c r="L279">
        <v>10.69036</v>
      </c>
      <c r="M279">
        <v>11.725519999999999</v>
      </c>
      <c r="N279">
        <v>12.978669999999999</v>
      </c>
      <c r="O279">
        <v>11.68248</v>
      </c>
      <c r="P279">
        <v>11.43445</v>
      </c>
      <c r="Q279">
        <v>11.68939</v>
      </c>
      <c r="R279">
        <v>12.006</v>
      </c>
      <c r="S279">
        <v>12.78801</v>
      </c>
      <c r="T279">
        <v>13.477819999999999</v>
      </c>
      <c r="U279">
        <v>14.46092</v>
      </c>
      <c r="V279">
        <v>14.681950000000001</v>
      </c>
    </row>
    <row r="280" spans="2:22">
      <c r="B280" t="str">
        <f t="shared" si="11"/>
        <v>LT-UWCG</v>
      </c>
      <c r="C280" t="str">
        <f>IF(VLOOKUP(F280,aux!B:C,2,0)="PT","",VLOOKUP(F280,aux!B:C,2,0))</f>
        <v>LT</v>
      </c>
      <c r="D280" t="str">
        <f t="shared" si="12"/>
        <v>UWCG</v>
      </c>
      <c r="F280" t="s">
        <v>133</v>
      </c>
      <c r="G280">
        <v>11.87119</v>
      </c>
      <c r="H280">
        <v>12.228070000000001</v>
      </c>
      <c r="I280">
        <v>12.099740000000001</v>
      </c>
      <c r="J280">
        <v>11.581060000000001</v>
      </c>
      <c r="K280">
        <v>10.45468</v>
      </c>
      <c r="L280">
        <v>10.23507</v>
      </c>
      <c r="M280">
        <v>10.729139999999999</v>
      </c>
      <c r="N280">
        <v>11.193759999999999</v>
      </c>
      <c r="O280">
        <v>10.133179999999999</v>
      </c>
      <c r="P280">
        <v>9.6832499999999992</v>
      </c>
      <c r="Q280">
        <v>9.5780999999999992</v>
      </c>
      <c r="R280">
        <v>9.8890499999999992</v>
      </c>
      <c r="S280">
        <v>9.7121600000000008</v>
      </c>
      <c r="T280">
        <v>9.5912900000000008</v>
      </c>
      <c r="U280">
        <v>9.6578999999999997</v>
      </c>
      <c r="V280">
        <v>9.8359100000000002</v>
      </c>
    </row>
    <row r="281" spans="2:22">
      <c r="B281" t="str">
        <f t="shared" si="11"/>
        <v>LU-UWCG</v>
      </c>
      <c r="C281" t="str">
        <f>IF(VLOOKUP(F281,aux!B:C,2,0)="PT","",VLOOKUP(F281,aux!B:C,2,0))</f>
        <v>LU</v>
      </c>
      <c r="D281" t="str">
        <f t="shared" si="12"/>
        <v>UWCG</v>
      </c>
      <c r="F281" t="s">
        <v>134</v>
      </c>
      <c r="G281">
        <v>11.930899999999999</v>
      </c>
      <c r="H281">
        <v>11.82208</v>
      </c>
      <c r="I281">
        <v>11.67563</v>
      </c>
      <c r="J281">
        <v>11.076079999999999</v>
      </c>
      <c r="K281">
        <v>10.774100000000001</v>
      </c>
      <c r="L281">
        <v>10.35224</v>
      </c>
      <c r="M281">
        <v>10.10919</v>
      </c>
      <c r="N281">
        <v>10.769679999999999</v>
      </c>
      <c r="O281">
        <v>10.16455</v>
      </c>
      <c r="P281">
        <v>9.9130500000000001</v>
      </c>
      <c r="Q281">
        <v>9.5372599999999998</v>
      </c>
      <c r="R281">
        <v>9.2218400000000003</v>
      </c>
      <c r="S281">
        <v>9.4079499999999996</v>
      </c>
      <c r="T281">
        <v>9.4209200000000006</v>
      </c>
      <c r="U281">
        <v>9.5105599999999999</v>
      </c>
      <c r="V281">
        <v>9.5653100000000002</v>
      </c>
    </row>
    <row r="282" spans="2:22">
      <c r="B282" t="str">
        <f t="shared" si="11"/>
        <v>HU-UWCG</v>
      </c>
      <c r="C282" t="str">
        <f>IF(VLOOKUP(F282,aux!B:C,2,0)="PT","",VLOOKUP(F282,aux!B:C,2,0))</f>
        <v>HU</v>
      </c>
      <c r="D282" t="str">
        <f t="shared" si="12"/>
        <v>UWCG</v>
      </c>
      <c r="F282" t="s">
        <v>135</v>
      </c>
      <c r="G282">
        <v>10.79805</v>
      </c>
      <c r="H282">
        <v>11.443860000000001</v>
      </c>
      <c r="I282">
        <v>10.68905</v>
      </c>
      <c r="J282">
        <v>10.32441</v>
      </c>
      <c r="K282">
        <v>9.7657100000000003</v>
      </c>
      <c r="L282">
        <v>10.346030000000001</v>
      </c>
      <c r="M282">
        <v>10.53049</v>
      </c>
      <c r="N282">
        <v>10.933579999999999</v>
      </c>
      <c r="O282">
        <v>10.4208</v>
      </c>
      <c r="P282">
        <v>10.41473</v>
      </c>
      <c r="Q282">
        <v>10.745749999999999</v>
      </c>
      <c r="R282">
        <v>10.72457</v>
      </c>
      <c r="S282">
        <v>10.38143</v>
      </c>
      <c r="T282">
        <v>10.29744</v>
      </c>
      <c r="U282">
        <v>10.10463</v>
      </c>
      <c r="V282">
        <v>9.9020899999999994</v>
      </c>
    </row>
    <row r="283" spans="2:22">
      <c r="B283" t="str">
        <f t="shared" si="11"/>
        <v>MT-UWCG</v>
      </c>
      <c r="C283" t="str">
        <f>IF(VLOOKUP(F283,aux!B:C,2,0)="PT","",VLOOKUP(F283,aux!B:C,2,0))</f>
        <v>MT</v>
      </c>
      <c r="D283" t="str">
        <f t="shared" si="12"/>
        <v>UWCG</v>
      </c>
      <c r="F283" t="s">
        <v>21</v>
      </c>
      <c r="G283">
        <v>9.8145500000000006</v>
      </c>
      <c r="H283">
        <v>9.7940199999999997</v>
      </c>
      <c r="I283">
        <v>9.8005499999999994</v>
      </c>
      <c r="J283">
        <v>9.6323000000000008</v>
      </c>
      <c r="K283">
        <v>9.3090700000000002</v>
      </c>
      <c r="L283">
        <v>10.213089999999999</v>
      </c>
      <c r="M283">
        <v>10.63021</v>
      </c>
      <c r="N283">
        <v>11.061540000000001</v>
      </c>
      <c r="O283">
        <v>10.347289999999999</v>
      </c>
      <c r="P283">
        <v>10.20501</v>
      </c>
      <c r="Q283">
        <v>10.37913</v>
      </c>
      <c r="R283">
        <v>11.097770000000001</v>
      </c>
      <c r="S283">
        <v>11.1198</v>
      </c>
      <c r="T283">
        <v>11.91155</v>
      </c>
      <c r="U283">
        <v>12.218640000000001</v>
      </c>
      <c r="V283">
        <v>12.55438</v>
      </c>
    </row>
    <row r="284" spans="2:22">
      <c r="B284" t="str">
        <f t="shared" si="11"/>
        <v>NL-UWCG</v>
      </c>
      <c r="C284" t="str">
        <f>IF(VLOOKUP(F284,aux!B:C,2,0)="PT","",VLOOKUP(F284,aux!B:C,2,0))</f>
        <v>NL</v>
      </c>
      <c r="D284" t="str">
        <f t="shared" si="12"/>
        <v>UWCG</v>
      </c>
      <c r="F284" t="s">
        <v>136</v>
      </c>
      <c r="G284">
        <v>8.6925100000000004</v>
      </c>
      <c r="H284">
        <v>8.7605900000000005</v>
      </c>
      <c r="I284">
        <v>8.8252400000000009</v>
      </c>
      <c r="J284">
        <v>8.6947200000000002</v>
      </c>
      <c r="K284">
        <v>8.4902599999999993</v>
      </c>
      <c r="L284">
        <v>8.2516999999999996</v>
      </c>
      <c r="M284">
        <v>8.4642499999999998</v>
      </c>
      <c r="N284">
        <v>8.8905399999999997</v>
      </c>
      <c r="O284">
        <v>8.2937700000000003</v>
      </c>
      <c r="P284">
        <v>8.32456</v>
      </c>
      <c r="Q284">
        <v>8.4064800000000002</v>
      </c>
      <c r="R284">
        <v>8.5393100000000004</v>
      </c>
      <c r="S284">
        <v>8.6140100000000004</v>
      </c>
      <c r="T284">
        <v>8.8661399999999997</v>
      </c>
      <c r="U284">
        <v>9.0259900000000002</v>
      </c>
      <c r="V284">
        <v>9.1498100000000004</v>
      </c>
    </row>
    <row r="285" spans="2:22">
      <c r="B285" t="str">
        <f t="shared" si="11"/>
        <v>PL-UWCG</v>
      </c>
      <c r="C285" t="str">
        <f>IF(VLOOKUP(F285,aux!B:C,2,0)="PT","",VLOOKUP(F285,aux!B:C,2,0))</f>
        <v>PL</v>
      </c>
      <c r="D285" t="str">
        <f t="shared" si="12"/>
        <v>UWCG</v>
      </c>
      <c r="F285" t="s">
        <v>138</v>
      </c>
      <c r="G285">
        <v>11.944050000000001</v>
      </c>
      <c r="H285">
        <v>11.902329999999999</v>
      </c>
      <c r="I285">
        <v>12.012790000000001</v>
      </c>
      <c r="J285">
        <v>11.62377</v>
      </c>
      <c r="K285">
        <v>10.213150000000001</v>
      </c>
      <c r="L285">
        <v>9.7045600000000007</v>
      </c>
      <c r="M285">
        <v>10.30622</v>
      </c>
      <c r="N285">
        <v>10.730589999999999</v>
      </c>
      <c r="O285">
        <v>10.20355</v>
      </c>
      <c r="P285">
        <v>10.025069999999999</v>
      </c>
      <c r="Q285">
        <v>10.178050000000001</v>
      </c>
      <c r="R285">
        <v>10.366350000000001</v>
      </c>
      <c r="S285">
        <v>10.33562</v>
      </c>
      <c r="T285">
        <v>10.60722</v>
      </c>
      <c r="U285">
        <v>10.644909999999999</v>
      </c>
      <c r="V285">
        <v>10.50558</v>
      </c>
    </row>
    <row r="286" spans="2:22">
      <c r="B286" t="str">
        <f t="shared" si="11"/>
        <v>SK-UWCG</v>
      </c>
      <c r="C286" t="str">
        <f>IF(VLOOKUP(F286,aux!B:C,2,0)="PT","",VLOOKUP(F286,aux!B:C,2,0))</f>
        <v>SK</v>
      </c>
      <c r="D286" t="str">
        <f t="shared" si="12"/>
        <v>UWCG</v>
      </c>
      <c r="F286" t="s">
        <v>141</v>
      </c>
      <c r="G286">
        <v>11.58713</v>
      </c>
      <c r="H286">
        <v>11.73635</v>
      </c>
      <c r="I286">
        <v>11.733599999999999</v>
      </c>
      <c r="J286">
        <v>11.402799999999999</v>
      </c>
      <c r="K286">
        <v>10.96903</v>
      </c>
      <c r="L286">
        <v>10.81823</v>
      </c>
      <c r="M286">
        <v>11.19955</v>
      </c>
      <c r="N286">
        <v>11.2599</v>
      </c>
      <c r="O286">
        <v>10.32465</v>
      </c>
      <c r="P286">
        <v>9.4427199999999996</v>
      </c>
      <c r="Q286">
        <v>9.5120799999999992</v>
      </c>
      <c r="R286">
        <v>9.4294899999999995</v>
      </c>
      <c r="S286">
        <v>9.0496800000000004</v>
      </c>
      <c r="T286">
        <v>9.0434800000000006</v>
      </c>
      <c r="U286">
        <v>8.9121900000000007</v>
      </c>
      <c r="V286">
        <v>8.5158100000000001</v>
      </c>
    </row>
    <row r="287" spans="2:22">
      <c r="B287" t="str">
        <f t="shared" si="11"/>
        <v>FI-UWCG</v>
      </c>
      <c r="C287" t="str">
        <f>IF(VLOOKUP(F287,aux!B:C,2,0)="PT","",VLOOKUP(F287,aux!B:C,2,0))</f>
        <v>FI</v>
      </c>
      <c r="D287" t="str">
        <f t="shared" si="12"/>
        <v>UWCG</v>
      </c>
      <c r="F287" t="s">
        <v>142</v>
      </c>
      <c r="G287">
        <v>13.729939999999999</v>
      </c>
      <c r="H287">
        <v>13.623989999999999</v>
      </c>
      <c r="I287">
        <v>13.56132</v>
      </c>
      <c r="J287">
        <v>13.39237</v>
      </c>
      <c r="K287">
        <v>13.171189999999999</v>
      </c>
      <c r="L287">
        <v>12.54702</v>
      </c>
      <c r="M287">
        <v>12.900180000000001</v>
      </c>
      <c r="N287">
        <v>12.91949</v>
      </c>
      <c r="O287">
        <v>12.589829999999999</v>
      </c>
      <c r="P287">
        <v>12.51159</v>
      </c>
      <c r="Q287">
        <v>12.520799999999999</v>
      </c>
      <c r="R287">
        <v>13.36195</v>
      </c>
      <c r="S287">
        <v>13.87684</v>
      </c>
      <c r="T287">
        <v>14.20369</v>
      </c>
      <c r="U287">
        <v>14.34075</v>
      </c>
      <c r="V287">
        <v>14.27552</v>
      </c>
    </row>
    <row r="288" spans="2:22">
      <c r="B288" t="str">
        <f t="shared" si="11"/>
        <v>SE-UWCG</v>
      </c>
      <c r="C288" t="str">
        <f>IF(VLOOKUP(F288,aux!B:C,2,0)="PT","",VLOOKUP(F288,aux!B:C,2,0))</f>
        <v>SE</v>
      </c>
      <c r="D288" t="str">
        <f t="shared" si="12"/>
        <v>UWCG</v>
      </c>
      <c r="F288" t="s">
        <v>143</v>
      </c>
      <c r="G288">
        <v>12.564629999999999</v>
      </c>
      <c r="H288">
        <v>12.69042</v>
      </c>
      <c r="I288">
        <v>12.46895</v>
      </c>
      <c r="J288">
        <v>12.726509999999999</v>
      </c>
      <c r="K288">
        <v>12.472429999999999</v>
      </c>
      <c r="L288">
        <v>12.04673</v>
      </c>
      <c r="M288">
        <v>12.557980000000001</v>
      </c>
      <c r="N288">
        <v>13.00093</v>
      </c>
      <c r="O288">
        <v>12.6601</v>
      </c>
      <c r="P288">
        <v>12.841609999999999</v>
      </c>
      <c r="Q288">
        <v>12.767939999999999</v>
      </c>
      <c r="R288">
        <v>12.655049999999999</v>
      </c>
      <c r="S288">
        <v>12.443009999999999</v>
      </c>
      <c r="T288">
        <v>12.704269999999999</v>
      </c>
      <c r="U288">
        <v>12.749650000000001</v>
      </c>
      <c r="V288">
        <v>12.57231</v>
      </c>
    </row>
    <row r="289" spans="2:22">
      <c r="B289" t="str">
        <f t="shared" si="11"/>
        <v>HR-UWCG</v>
      </c>
      <c r="C289" t="str">
        <f>IF(VLOOKUP(F289,aux!B:C,2,0)="PT","",VLOOKUP(F289,aux!B:C,2,0))</f>
        <v>HR</v>
      </c>
      <c r="D289" t="str">
        <f t="shared" si="12"/>
        <v>UWCG</v>
      </c>
      <c r="F289" t="s">
        <v>147</v>
      </c>
      <c r="G289">
        <v>13.531140000000001</v>
      </c>
      <c r="H289">
        <v>13.546239999999999</v>
      </c>
      <c r="I289">
        <v>13.58783</v>
      </c>
      <c r="J289">
        <v>13.06195</v>
      </c>
      <c r="K289">
        <v>11.295</v>
      </c>
      <c r="L289">
        <v>11.382720000000001</v>
      </c>
      <c r="M289">
        <v>12.41295</v>
      </c>
      <c r="N289">
        <v>13.368869999999999</v>
      </c>
      <c r="O289">
        <v>11.704470000000001</v>
      </c>
      <c r="P289">
        <v>11.63402</v>
      </c>
      <c r="Q289">
        <v>11.30026</v>
      </c>
      <c r="R289">
        <v>11.33606</v>
      </c>
      <c r="S289">
        <v>11.411339999999999</v>
      </c>
      <c r="T289">
        <v>11.4621</v>
      </c>
      <c r="U289">
        <v>11.63875</v>
      </c>
      <c r="V289">
        <v>11.96879</v>
      </c>
    </row>
    <row r="290" spans="2:22">
      <c r="B290" t="str">
        <f t="shared" si="11"/>
        <v>LV-UWCG</v>
      </c>
      <c r="C290" t="str">
        <f>IF(VLOOKUP(F290,aux!B:C,2,0)="PT","",VLOOKUP(F290,aux!B:C,2,0))</f>
        <v>LV</v>
      </c>
      <c r="D290" t="str">
        <f t="shared" si="12"/>
        <v>UWCG</v>
      </c>
      <c r="F290" t="s">
        <v>132</v>
      </c>
      <c r="G290">
        <v>13.00839</v>
      </c>
      <c r="H290">
        <v>13.07198</v>
      </c>
      <c r="I290">
        <v>13.09816</v>
      </c>
      <c r="J290">
        <v>13.11942</v>
      </c>
      <c r="K290">
        <v>12.11544</v>
      </c>
      <c r="L290">
        <v>11.65441</v>
      </c>
      <c r="M290">
        <v>12.331519999999999</v>
      </c>
      <c r="N290">
        <v>12.19562</v>
      </c>
      <c r="O290">
        <v>11.201409999999999</v>
      </c>
      <c r="P290">
        <v>10.97223</v>
      </c>
      <c r="Q290">
        <v>10.90701</v>
      </c>
      <c r="R290">
        <v>10.69904</v>
      </c>
      <c r="S290">
        <v>10.44556</v>
      </c>
      <c r="T290">
        <v>10.2067</v>
      </c>
      <c r="U290">
        <v>10.00224</v>
      </c>
      <c r="V290">
        <v>9.7535399999999992</v>
      </c>
    </row>
    <row r="291" spans="2:22">
      <c r="B291" t="str">
        <f t="shared" si="11"/>
        <v>RO-UWCG</v>
      </c>
      <c r="C291" t="str">
        <f>IF(VLOOKUP(F291,aux!B:C,2,0)="PT","",VLOOKUP(F291,aux!B:C,2,0))</f>
        <v>RO</v>
      </c>
      <c r="D291" t="str">
        <f t="shared" si="12"/>
        <v>UWCG</v>
      </c>
      <c r="F291" t="s">
        <v>139</v>
      </c>
      <c r="G291">
        <v>10.00229</v>
      </c>
      <c r="H291">
        <v>10.025880000000001</v>
      </c>
      <c r="I291">
        <v>10.524609999999999</v>
      </c>
      <c r="J291">
        <v>11.206009999999999</v>
      </c>
      <c r="K291">
        <v>10.163930000000001</v>
      </c>
      <c r="L291">
        <v>10.17638</v>
      </c>
      <c r="M291">
        <v>11.185219999999999</v>
      </c>
      <c r="N291">
        <v>12.211650000000001</v>
      </c>
      <c r="O291">
        <v>11.401120000000001</v>
      </c>
      <c r="P291">
        <v>10.948779999999999</v>
      </c>
      <c r="Q291">
        <v>9.9235199999999999</v>
      </c>
      <c r="R291">
        <v>9.1523900000000005</v>
      </c>
      <c r="S291">
        <v>7.8193799999999998</v>
      </c>
      <c r="T291">
        <v>7.8634599999999999</v>
      </c>
      <c r="U291">
        <v>8.1856899999999992</v>
      </c>
      <c r="V291">
        <v>7.4665999999999997</v>
      </c>
    </row>
    <row r="292" spans="2:22">
      <c r="B292" t="str">
        <f t="shared" si="11"/>
        <v>AT-UWCG</v>
      </c>
      <c r="C292" t="str">
        <f>IF(VLOOKUP(F292,aux!B:C,2,0)="PT","",VLOOKUP(F292,aux!B:C,2,0))</f>
        <v>AT</v>
      </c>
      <c r="D292" t="str">
        <f t="shared" si="12"/>
        <v>UWCG</v>
      </c>
      <c r="F292" t="s">
        <v>137</v>
      </c>
      <c r="G292">
        <v>11.26768</v>
      </c>
      <c r="H292">
        <v>11.410399999999999</v>
      </c>
      <c r="I292">
        <v>11.462540000000001</v>
      </c>
      <c r="J292">
        <v>11.34323</v>
      </c>
      <c r="K292">
        <v>10.595700000000001</v>
      </c>
      <c r="L292">
        <v>10.36795</v>
      </c>
      <c r="M292">
        <v>11.02486</v>
      </c>
      <c r="N292">
        <v>11.335649999999999</v>
      </c>
      <c r="O292">
        <v>10.582269999999999</v>
      </c>
      <c r="P292">
        <v>10.54157</v>
      </c>
      <c r="Q292">
        <v>10.65638</v>
      </c>
      <c r="R292">
        <v>10.690469999999999</v>
      </c>
      <c r="S292">
        <v>10.771520000000001</v>
      </c>
      <c r="T292">
        <v>10.73311</v>
      </c>
      <c r="U292">
        <v>10.808210000000001</v>
      </c>
      <c r="V292">
        <v>10.832710000000001</v>
      </c>
    </row>
    <row r="293" spans="2:22">
      <c r="B293" t="str">
        <f t="shared" si="11"/>
        <v>BE-UWCG</v>
      </c>
      <c r="C293" t="str">
        <f>IF(VLOOKUP(F293,aux!B:C,2,0)="PT","",VLOOKUP(F293,aux!B:C,2,0))</f>
        <v>BE</v>
      </c>
      <c r="D293" t="str">
        <f t="shared" si="12"/>
        <v>UWCG</v>
      </c>
      <c r="F293" t="s">
        <v>121</v>
      </c>
      <c r="G293">
        <v>12.31392</v>
      </c>
      <c r="H293">
        <v>12.411060000000001</v>
      </c>
      <c r="I293">
        <v>12.49601</v>
      </c>
      <c r="J293">
        <v>12.48066</v>
      </c>
      <c r="K293">
        <v>12.26234</v>
      </c>
      <c r="L293">
        <v>12.141859999999999</v>
      </c>
      <c r="M293">
        <v>12.41817</v>
      </c>
      <c r="N293">
        <v>13.06091</v>
      </c>
      <c r="O293">
        <v>12.25657</v>
      </c>
      <c r="P293">
        <v>12.38725</v>
      </c>
      <c r="Q293">
        <v>12.482659999999999</v>
      </c>
      <c r="R293">
        <v>12.53228</v>
      </c>
      <c r="S293">
        <v>12.59468</v>
      </c>
      <c r="T293">
        <v>12.88372</v>
      </c>
      <c r="U293">
        <v>12.8445</v>
      </c>
      <c r="V293">
        <v>12.66888</v>
      </c>
    </row>
    <row r="294" spans="2:22">
      <c r="B294" t="str">
        <f t="shared" si="11"/>
        <v>-UWCG</v>
      </c>
      <c r="C294" t="str">
        <f>IF(VLOOKUP(F294,aux!B:C,2,0)="PT","",VLOOKUP(F294,aux!B:C,2,0))</f>
        <v/>
      </c>
      <c r="D294" t="str">
        <f t="shared" si="12"/>
        <v>UWCG</v>
      </c>
      <c r="F294" t="s">
        <v>7</v>
      </c>
      <c r="G294">
        <v>10.778829999999999</v>
      </c>
      <c r="H294">
        <v>10.781409999999999</v>
      </c>
      <c r="I294">
        <v>10.63086</v>
      </c>
      <c r="J294">
        <v>10.463509999999999</v>
      </c>
      <c r="K294">
        <v>10.29041</v>
      </c>
      <c r="L294">
        <v>10.648020000000001</v>
      </c>
      <c r="M294">
        <v>11.567259999999999</v>
      </c>
      <c r="N294">
        <v>11.907019999999999</v>
      </c>
      <c r="O294">
        <v>10.79379</v>
      </c>
      <c r="P294">
        <v>10.75149</v>
      </c>
      <c r="Q294">
        <v>10.94726</v>
      </c>
      <c r="R294">
        <v>11.219239999999999</v>
      </c>
      <c r="S294">
        <v>11.3348</v>
      </c>
      <c r="T294">
        <v>11.828279999999999</v>
      </c>
      <c r="U294">
        <v>12.472020000000001</v>
      </c>
      <c r="V294">
        <v>11.663309999999999</v>
      </c>
    </row>
    <row r="295" spans="2:22">
      <c r="B295" t="str">
        <f t="shared" si="11"/>
        <v>SI-UWCG</v>
      </c>
      <c r="C295" t="str">
        <f>IF(VLOOKUP(F295,aux!B:C,2,0)="PT","",VLOOKUP(F295,aux!B:C,2,0))</f>
        <v>SI</v>
      </c>
      <c r="D295" t="str">
        <f t="shared" si="12"/>
        <v>UWCG</v>
      </c>
      <c r="F295" t="s">
        <v>140</v>
      </c>
      <c r="G295">
        <v>13.19697</v>
      </c>
      <c r="H295">
        <v>12.886049999999999</v>
      </c>
      <c r="I295">
        <v>12.463139999999999</v>
      </c>
      <c r="J295">
        <v>11.33887</v>
      </c>
      <c r="K295">
        <v>11.19739</v>
      </c>
      <c r="L295">
        <v>11.38658</v>
      </c>
      <c r="M295">
        <v>12.71448</v>
      </c>
      <c r="N295">
        <v>12.938829999999999</v>
      </c>
      <c r="O295">
        <v>11.3584</v>
      </c>
      <c r="P295">
        <v>11.15</v>
      </c>
      <c r="Q295">
        <v>11.294040000000001</v>
      </c>
      <c r="R295">
        <v>11.45266</v>
      </c>
      <c r="S295">
        <v>11.158340000000001</v>
      </c>
      <c r="T295">
        <v>11.417529999999999</v>
      </c>
      <c r="U295">
        <v>12.007680000000001</v>
      </c>
      <c r="V295">
        <v>12.652369999999999</v>
      </c>
    </row>
    <row r="296" spans="2:22">
      <c r="B296" t="str">
        <f t="shared" si="11"/>
        <v>UE27-UCTGI</v>
      </c>
      <c r="C296" t="str">
        <f>IF(VLOOKUP(F296,aux!B:C,2,0)="PT","",VLOOKUP(F296,aux!B:C,2,0))</f>
        <v>UE27</v>
      </c>
      <c r="D296" t="str">
        <f t="shared" si="12"/>
        <v>UCTGI</v>
      </c>
      <c r="E296" t="s">
        <v>226</v>
      </c>
      <c r="F296" t="s">
        <v>232</v>
      </c>
      <c r="G296">
        <v>6.2122000000000002</v>
      </c>
      <c r="H296">
        <v>6.2237900000000002</v>
      </c>
      <c r="I296">
        <v>6.1439500000000002</v>
      </c>
      <c r="J296">
        <v>6.1509099999999997</v>
      </c>
      <c r="K296">
        <v>6.0721999999999996</v>
      </c>
      <c r="L296">
        <v>6.0970000000000004</v>
      </c>
      <c r="M296">
        <v>6.1803600000000003</v>
      </c>
      <c r="N296">
        <v>6.1907199999999998</v>
      </c>
      <c r="O296">
        <v>5.6689600000000002</v>
      </c>
      <c r="P296">
        <v>5.6310599999999997</v>
      </c>
      <c r="Q296">
        <v>5.6343899999999998</v>
      </c>
      <c r="R296">
        <v>5.6801599999999999</v>
      </c>
      <c r="S296">
        <v>5.6903100000000002</v>
      </c>
      <c r="T296">
        <v>5.7769700000000004</v>
      </c>
      <c r="U296">
        <v>5.8189599999999997</v>
      </c>
      <c r="V296">
        <v>5.78932</v>
      </c>
    </row>
    <row r="297" spans="2:22">
      <c r="B297" t="str">
        <f t="shared" si="11"/>
        <v>AE21-UCTGI</v>
      </c>
      <c r="C297" t="str">
        <f>IF(VLOOKUP(F297,aux!B:C,2,0)="PT","",VLOOKUP(F297,aux!B:C,2,0))</f>
        <v>AE21</v>
      </c>
      <c r="D297" t="str">
        <f t="shared" si="12"/>
        <v>UCTGI</v>
      </c>
      <c r="F297" t="s">
        <v>233</v>
      </c>
      <c r="G297">
        <v>6.0231300000000001</v>
      </c>
      <c r="H297">
        <v>6.0217700000000001</v>
      </c>
      <c r="I297">
        <v>5.9451299999999998</v>
      </c>
      <c r="J297">
        <v>5.9600900000000001</v>
      </c>
      <c r="K297">
        <v>5.8760599999999998</v>
      </c>
      <c r="L297">
        <v>5.9326699999999999</v>
      </c>
      <c r="M297">
        <v>6.0293299999999999</v>
      </c>
      <c r="N297">
        <v>6.0297999999999998</v>
      </c>
      <c r="O297">
        <v>5.4639800000000003</v>
      </c>
      <c r="P297">
        <v>5.4217700000000004</v>
      </c>
      <c r="Q297">
        <v>5.4248399999999997</v>
      </c>
      <c r="R297">
        <v>5.4596900000000002</v>
      </c>
      <c r="S297">
        <v>5.45512</v>
      </c>
      <c r="T297">
        <v>5.5316099999999997</v>
      </c>
      <c r="U297">
        <v>5.5731000000000002</v>
      </c>
      <c r="V297">
        <v>5.5606099999999996</v>
      </c>
    </row>
    <row r="298" spans="2:22">
      <c r="B298" t="str">
        <f t="shared" si="11"/>
        <v>BG-UCTGI</v>
      </c>
      <c r="C298" t="str">
        <f>IF(VLOOKUP(F298,aux!B:C,2,0)="PT","",VLOOKUP(F298,aux!B:C,2,0))</f>
        <v>BG</v>
      </c>
      <c r="D298" t="str">
        <f t="shared" si="12"/>
        <v>UCTGI</v>
      </c>
      <c r="F298" t="s">
        <v>122</v>
      </c>
      <c r="G298">
        <v>4.5917899999999996</v>
      </c>
      <c r="H298">
        <v>4.6587800000000001</v>
      </c>
      <c r="I298">
        <v>4.8357900000000003</v>
      </c>
      <c r="J298">
        <v>4.6513600000000004</v>
      </c>
      <c r="K298">
        <v>4.8710899999999997</v>
      </c>
      <c r="L298">
        <v>5.1654200000000001</v>
      </c>
      <c r="M298">
        <v>5.1733900000000004</v>
      </c>
      <c r="N298">
        <v>5.1293699999999998</v>
      </c>
      <c r="O298">
        <v>4.5778699999999999</v>
      </c>
      <c r="P298">
        <v>4.8359199999999998</v>
      </c>
      <c r="Q298">
        <v>4.7959100000000001</v>
      </c>
      <c r="R298">
        <v>4.77217</v>
      </c>
      <c r="S298">
        <v>5.2038200000000003</v>
      </c>
      <c r="T298">
        <v>5.4599700000000002</v>
      </c>
      <c r="U298">
        <v>5.6758300000000004</v>
      </c>
      <c r="V298">
        <v>5.3364599999999998</v>
      </c>
    </row>
    <row r="299" spans="2:22">
      <c r="B299" t="str">
        <f t="shared" si="11"/>
        <v>CZ-UCTGI</v>
      </c>
      <c r="C299" t="str">
        <f>IF(VLOOKUP(F299,aux!B:C,2,0)="PT","",VLOOKUP(F299,aux!B:C,2,0))</f>
        <v>CZ</v>
      </c>
      <c r="D299" t="str">
        <f t="shared" si="12"/>
        <v>UCTGI</v>
      </c>
      <c r="F299" t="s">
        <v>123</v>
      </c>
      <c r="G299">
        <v>5.5390100000000002</v>
      </c>
      <c r="H299">
        <v>5.6227799999999997</v>
      </c>
      <c r="I299">
        <v>5.7606799999999998</v>
      </c>
      <c r="J299">
        <v>5.8348199999999997</v>
      </c>
      <c r="K299">
        <v>5.6202899999999998</v>
      </c>
      <c r="L299">
        <v>5.5916100000000002</v>
      </c>
      <c r="M299">
        <v>5.6172399999999998</v>
      </c>
      <c r="N299">
        <v>5.9383699999999999</v>
      </c>
      <c r="O299">
        <v>5.7586300000000001</v>
      </c>
      <c r="P299">
        <v>5.9231800000000003</v>
      </c>
      <c r="Q299">
        <v>5.7237200000000001</v>
      </c>
      <c r="R299">
        <v>6.0183600000000004</v>
      </c>
      <c r="S299">
        <v>6.0947399999999998</v>
      </c>
      <c r="T299">
        <v>6.2594200000000004</v>
      </c>
      <c r="U299">
        <v>6.4747300000000001</v>
      </c>
      <c r="V299">
        <v>6.2950100000000004</v>
      </c>
    </row>
    <row r="300" spans="2:22">
      <c r="B300" t="str">
        <f t="shared" si="11"/>
        <v>DK-UCTGI</v>
      </c>
      <c r="C300" t="str">
        <f>IF(VLOOKUP(F300,aux!B:C,2,0)="PT","",VLOOKUP(F300,aux!B:C,2,0))</f>
        <v>DK</v>
      </c>
      <c r="D300" t="str">
        <f t="shared" si="12"/>
        <v>UCTGI</v>
      </c>
      <c r="F300" t="s">
        <v>124</v>
      </c>
      <c r="G300">
        <v>9.0342699999999994</v>
      </c>
      <c r="H300">
        <v>8.8765599999999996</v>
      </c>
      <c r="I300">
        <v>8.5396900000000002</v>
      </c>
      <c r="J300">
        <v>8.2712699999999995</v>
      </c>
      <c r="K300">
        <v>8.1643399999999993</v>
      </c>
      <c r="L300">
        <v>7.9771299999999998</v>
      </c>
      <c r="M300">
        <v>8.5714299999999994</v>
      </c>
      <c r="N300">
        <v>8.8610299999999995</v>
      </c>
      <c r="O300">
        <v>8.5553399999999993</v>
      </c>
      <c r="P300">
        <v>8.7222299999999997</v>
      </c>
      <c r="Q300">
        <v>8.7389399999999995</v>
      </c>
      <c r="R300">
        <v>8.8527799999999992</v>
      </c>
      <c r="S300">
        <v>9.0178999999999991</v>
      </c>
      <c r="T300">
        <v>9.1556599999999992</v>
      </c>
      <c r="U300">
        <v>9.2192699999999999</v>
      </c>
      <c r="V300">
        <v>9.4195899999999995</v>
      </c>
    </row>
    <row r="301" spans="2:22">
      <c r="B301" t="str">
        <f t="shared" si="11"/>
        <v>DE-UCTGI</v>
      </c>
      <c r="C301" t="str">
        <f>IF(VLOOKUP(F301,aux!B:C,2,0)="PT","",VLOOKUP(F301,aux!B:C,2,0))</f>
        <v>DE</v>
      </c>
      <c r="D301" t="str">
        <f t="shared" si="12"/>
        <v>UCTGI</v>
      </c>
      <c r="F301" t="s">
        <v>125</v>
      </c>
      <c r="G301">
        <v>6.6872400000000001</v>
      </c>
      <c r="H301">
        <v>6.6244800000000001</v>
      </c>
      <c r="I301">
        <v>6.4683200000000003</v>
      </c>
      <c r="J301">
        <v>6.4771299999999998</v>
      </c>
      <c r="K301">
        <v>6.3005800000000001</v>
      </c>
      <c r="L301">
        <v>6.4446199999999996</v>
      </c>
      <c r="M301">
        <v>6.6189400000000003</v>
      </c>
      <c r="N301">
        <v>6.5748600000000001</v>
      </c>
      <c r="O301">
        <v>5.6398700000000002</v>
      </c>
      <c r="P301">
        <v>5.47966</v>
      </c>
      <c r="Q301">
        <v>5.4319800000000003</v>
      </c>
      <c r="R301">
        <v>5.4353899999999999</v>
      </c>
      <c r="S301">
        <v>5.3025700000000002</v>
      </c>
      <c r="T301">
        <v>5.2632500000000002</v>
      </c>
      <c r="U301">
        <v>5.29765</v>
      </c>
      <c r="V301">
        <v>5.19773</v>
      </c>
    </row>
    <row r="302" spans="2:22">
      <c r="B302" t="str">
        <f t="shared" si="11"/>
        <v>EE-UCTGI</v>
      </c>
      <c r="C302" t="str">
        <f>IF(VLOOKUP(F302,aux!B:C,2,0)="PT","",VLOOKUP(F302,aux!B:C,2,0))</f>
        <v>EE</v>
      </c>
      <c r="D302" t="str">
        <f t="shared" si="12"/>
        <v>UCTGI</v>
      </c>
      <c r="F302" t="s">
        <v>126</v>
      </c>
      <c r="G302">
        <v>6.819</v>
      </c>
      <c r="H302">
        <v>6.7862799999999996</v>
      </c>
      <c r="I302">
        <v>6.4126599999999998</v>
      </c>
      <c r="J302">
        <v>6.2746399999999998</v>
      </c>
      <c r="K302">
        <v>6.4127299999999998</v>
      </c>
      <c r="L302">
        <v>6.2527400000000002</v>
      </c>
      <c r="M302">
        <v>6.2632500000000002</v>
      </c>
      <c r="N302">
        <v>6.30274</v>
      </c>
      <c r="O302">
        <v>6.4537000000000004</v>
      </c>
      <c r="P302">
        <v>6.2942400000000003</v>
      </c>
      <c r="Q302">
        <v>6.4664900000000003</v>
      </c>
      <c r="R302">
        <v>6.6181599999999996</v>
      </c>
      <c r="S302">
        <v>6.5285200000000003</v>
      </c>
      <c r="T302">
        <v>6.4500999999999999</v>
      </c>
      <c r="U302">
        <v>6.4540300000000004</v>
      </c>
      <c r="V302">
        <v>6.4854799999999999</v>
      </c>
    </row>
    <row r="303" spans="2:22">
      <c r="B303" t="str">
        <f t="shared" si="11"/>
        <v>IE-UCTGI</v>
      </c>
      <c r="C303" t="str">
        <f>IF(VLOOKUP(F303,aux!B:C,2,0)="PT","",VLOOKUP(F303,aux!B:C,2,0))</f>
        <v>IE</v>
      </c>
      <c r="D303" t="str">
        <f t="shared" si="12"/>
        <v>UCTGI</v>
      </c>
      <c r="F303" t="s">
        <v>127</v>
      </c>
      <c r="G303">
        <v>3.68709</v>
      </c>
      <c r="H303">
        <v>3.6002299999999998</v>
      </c>
      <c r="I303">
        <v>3.3415300000000001</v>
      </c>
      <c r="J303">
        <v>3.5752700000000002</v>
      </c>
      <c r="K303">
        <v>3.6596199999999999</v>
      </c>
      <c r="L303">
        <v>3.3195100000000002</v>
      </c>
      <c r="M303">
        <v>3.5841400000000001</v>
      </c>
      <c r="N303">
        <v>3.8338999999999999</v>
      </c>
      <c r="O303">
        <v>3.41595</v>
      </c>
      <c r="P303">
        <v>3.3458700000000001</v>
      </c>
      <c r="Q303">
        <v>3.3882099999999999</v>
      </c>
      <c r="R303">
        <v>3.6541100000000002</v>
      </c>
      <c r="S303">
        <v>3.51091</v>
      </c>
      <c r="T303">
        <v>4.49214</v>
      </c>
      <c r="U303">
        <v>4.5419400000000003</v>
      </c>
      <c r="V303">
        <v>4.9367599999999996</v>
      </c>
    </row>
    <row r="304" spans="2:22">
      <c r="B304" t="str">
        <f t="shared" si="11"/>
        <v>EL-UCTGI</v>
      </c>
      <c r="C304" t="str">
        <f>IF(VLOOKUP(F304,aux!B:C,2,0)="PT","",VLOOKUP(F304,aux!B:C,2,0))</f>
        <v>EL</v>
      </c>
      <c r="D304" t="str">
        <f t="shared" si="12"/>
        <v>UCTGI</v>
      </c>
      <c r="F304" t="s">
        <v>64</v>
      </c>
      <c r="G304">
        <v>5.6326200000000002</v>
      </c>
      <c r="H304">
        <v>5.8581599999999998</v>
      </c>
      <c r="I304">
        <v>5.6608700000000001</v>
      </c>
      <c r="J304">
        <v>5.1627099999999997</v>
      </c>
      <c r="K304">
        <v>5.5027900000000001</v>
      </c>
      <c r="L304">
        <v>5.4678800000000001</v>
      </c>
      <c r="M304">
        <v>5.6936299999999997</v>
      </c>
      <c r="N304">
        <v>5.4476699999999996</v>
      </c>
      <c r="O304">
        <v>4.7251000000000003</v>
      </c>
      <c r="P304">
        <v>4.7553999999999998</v>
      </c>
      <c r="Q304">
        <v>5.3010900000000003</v>
      </c>
      <c r="R304">
        <v>5.3391200000000003</v>
      </c>
      <c r="S304">
        <v>5.07348</v>
      </c>
      <c r="T304">
        <v>5.0274900000000002</v>
      </c>
      <c r="U304">
        <v>4.8205099999999996</v>
      </c>
      <c r="V304">
        <v>5.1549500000000004</v>
      </c>
    </row>
    <row r="305" spans="2:22">
      <c r="B305" t="str">
        <f t="shared" si="11"/>
        <v>ES-UCTGI</v>
      </c>
      <c r="C305" t="str">
        <f>IF(VLOOKUP(F305,aux!B:C,2,0)="PT","",VLOOKUP(F305,aux!B:C,2,0))</f>
        <v>ES</v>
      </c>
      <c r="D305" t="str">
        <f t="shared" si="12"/>
        <v>UCTGI</v>
      </c>
      <c r="F305" t="s">
        <v>128</v>
      </c>
      <c r="G305">
        <v>5.6346600000000002</v>
      </c>
      <c r="H305">
        <v>5.6806200000000002</v>
      </c>
      <c r="I305">
        <v>5.6903600000000001</v>
      </c>
      <c r="J305">
        <v>5.6105099999999997</v>
      </c>
      <c r="K305">
        <v>5.7119299999999997</v>
      </c>
      <c r="L305">
        <v>5.7439600000000004</v>
      </c>
      <c r="M305">
        <v>5.7686400000000004</v>
      </c>
      <c r="N305">
        <v>5.8652300000000004</v>
      </c>
      <c r="O305">
        <v>5.1380299999999997</v>
      </c>
      <c r="P305">
        <v>5.0835800000000004</v>
      </c>
      <c r="Q305">
        <v>5.0599800000000004</v>
      </c>
      <c r="R305">
        <v>5.1720100000000002</v>
      </c>
      <c r="S305">
        <v>5.3655900000000001</v>
      </c>
      <c r="T305">
        <v>5.3970900000000004</v>
      </c>
      <c r="U305">
        <v>5.4240599999999999</v>
      </c>
      <c r="V305">
        <v>5.63253</v>
      </c>
    </row>
    <row r="306" spans="2:22">
      <c r="B306" t="str">
        <f t="shared" si="11"/>
        <v>FR-UCTGI</v>
      </c>
      <c r="C306" t="str">
        <f>IF(VLOOKUP(F306,aux!B:C,2,0)="PT","",VLOOKUP(F306,aux!B:C,2,0))</f>
        <v>FR</v>
      </c>
      <c r="D306" t="str">
        <f t="shared" si="12"/>
        <v>UCTGI</v>
      </c>
      <c r="F306" t="s">
        <v>129</v>
      </c>
      <c r="G306">
        <v>5.4526399999999997</v>
      </c>
      <c r="H306">
        <v>5.4422800000000002</v>
      </c>
      <c r="I306">
        <v>5.4427099999999999</v>
      </c>
      <c r="J306">
        <v>5.5330599999999999</v>
      </c>
      <c r="K306">
        <v>5.5595499999999998</v>
      </c>
      <c r="L306">
        <v>5.4965700000000002</v>
      </c>
      <c r="M306">
        <v>5.4256700000000002</v>
      </c>
      <c r="N306">
        <v>5.4527099999999997</v>
      </c>
      <c r="O306">
        <v>5.20974</v>
      </c>
      <c r="P306">
        <v>5.2169499999999998</v>
      </c>
      <c r="Q306">
        <v>5.2640799999999999</v>
      </c>
      <c r="R306">
        <v>5.20669</v>
      </c>
      <c r="S306">
        <v>5.2504200000000001</v>
      </c>
      <c r="T306">
        <v>5.2868000000000004</v>
      </c>
      <c r="U306">
        <v>5.3817000000000004</v>
      </c>
      <c r="V306">
        <v>5.3544499999999999</v>
      </c>
    </row>
    <row r="307" spans="2:22">
      <c r="B307" t="str">
        <f t="shared" si="11"/>
        <v>IT-UCTGI</v>
      </c>
      <c r="C307" t="str">
        <f>IF(VLOOKUP(F307,aux!B:C,2,0)="PT","",VLOOKUP(F307,aux!B:C,2,0))</f>
        <v>IT</v>
      </c>
      <c r="D307" t="str">
        <f t="shared" si="12"/>
        <v>UCTGI</v>
      </c>
      <c r="F307" t="s">
        <v>130</v>
      </c>
      <c r="G307">
        <v>5.8788900000000002</v>
      </c>
      <c r="H307">
        <v>5.9261900000000001</v>
      </c>
      <c r="I307">
        <v>5.88809</v>
      </c>
      <c r="J307">
        <v>5.8253000000000004</v>
      </c>
      <c r="K307">
        <v>5.6079999999999997</v>
      </c>
      <c r="L307">
        <v>6.0030900000000003</v>
      </c>
      <c r="M307">
        <v>6.0479000000000003</v>
      </c>
      <c r="N307">
        <v>6.1287599999999998</v>
      </c>
      <c r="O307">
        <v>5.6012300000000002</v>
      </c>
      <c r="P307">
        <v>5.6543599999999996</v>
      </c>
      <c r="Q307">
        <v>5.66153</v>
      </c>
      <c r="R307">
        <v>5.6837600000000004</v>
      </c>
      <c r="S307">
        <v>5.6073599999999999</v>
      </c>
      <c r="T307">
        <v>5.6157899999999996</v>
      </c>
      <c r="U307">
        <v>5.7182700000000004</v>
      </c>
      <c r="V307">
        <v>5.6058599999999998</v>
      </c>
    </row>
    <row r="308" spans="2:22">
      <c r="B308" t="str">
        <f t="shared" si="11"/>
        <v>CY-UCTGI</v>
      </c>
      <c r="C308" t="str">
        <f>IF(VLOOKUP(F308,aux!B:C,2,0)="PT","",VLOOKUP(F308,aux!B:C,2,0))</f>
        <v>CY</v>
      </c>
      <c r="D308" t="str">
        <f t="shared" si="12"/>
        <v>UCTGI</v>
      </c>
      <c r="F308" t="s">
        <v>131</v>
      </c>
      <c r="G308">
        <v>4.3985799999999999</v>
      </c>
      <c r="H308">
        <v>4.4093600000000004</v>
      </c>
      <c r="I308">
        <v>4.3463399999999996</v>
      </c>
      <c r="J308">
        <v>4.2441599999999999</v>
      </c>
      <c r="K308">
        <v>4.2097300000000004</v>
      </c>
      <c r="L308">
        <v>4.3780799999999997</v>
      </c>
      <c r="M308">
        <v>4.2979200000000004</v>
      </c>
      <c r="N308">
        <v>4.1982400000000002</v>
      </c>
      <c r="O308">
        <v>4.3754799999999996</v>
      </c>
      <c r="P308">
        <v>3.7816800000000002</v>
      </c>
      <c r="Q308">
        <v>3.6317599999999999</v>
      </c>
      <c r="R308">
        <v>3.58318</v>
      </c>
      <c r="S308">
        <v>3.8943099999999999</v>
      </c>
      <c r="T308">
        <v>3.7259500000000001</v>
      </c>
      <c r="U308">
        <v>4.1396100000000002</v>
      </c>
      <c r="V308">
        <v>4.2835799999999997</v>
      </c>
    </row>
    <row r="309" spans="2:22">
      <c r="B309" t="str">
        <f t="shared" si="11"/>
        <v>LT-UCTGI</v>
      </c>
      <c r="C309" t="str">
        <f>IF(VLOOKUP(F309,aux!B:C,2,0)="PT","",VLOOKUP(F309,aux!B:C,2,0))</f>
        <v>LT</v>
      </c>
      <c r="D309" t="str">
        <f t="shared" si="12"/>
        <v>UCTGI</v>
      </c>
      <c r="F309" t="s">
        <v>133</v>
      </c>
      <c r="G309">
        <v>4.5986799999999999</v>
      </c>
      <c r="H309">
        <v>4.5738200000000004</v>
      </c>
      <c r="I309">
        <v>4.4425400000000002</v>
      </c>
      <c r="J309">
        <v>4.3913500000000001</v>
      </c>
      <c r="K309">
        <v>4.0021800000000001</v>
      </c>
      <c r="L309">
        <v>4.3220799999999997</v>
      </c>
      <c r="M309">
        <v>4.2680999999999996</v>
      </c>
      <c r="N309">
        <v>4.4520400000000002</v>
      </c>
      <c r="O309">
        <v>4.2746399999999998</v>
      </c>
      <c r="P309">
        <v>4.2513800000000002</v>
      </c>
      <c r="Q309">
        <v>4.5313299999999996</v>
      </c>
      <c r="R309">
        <v>4.7255700000000003</v>
      </c>
      <c r="S309">
        <v>4.97079</v>
      </c>
      <c r="T309">
        <v>4.66683</v>
      </c>
      <c r="U309">
        <v>4.7129599999999998</v>
      </c>
      <c r="V309">
        <v>5.0285099999999998</v>
      </c>
    </row>
    <row r="310" spans="2:22">
      <c r="B310" t="str">
        <f t="shared" si="11"/>
        <v>LU-UCTGI</v>
      </c>
      <c r="C310" t="str">
        <f>IF(VLOOKUP(F310,aux!B:C,2,0)="PT","",VLOOKUP(F310,aux!B:C,2,0))</f>
        <v>LU</v>
      </c>
      <c r="D310" t="str">
        <f t="shared" si="12"/>
        <v>UCTGI</v>
      </c>
      <c r="F310" t="s">
        <v>134</v>
      </c>
      <c r="G310">
        <v>4.8966799999999999</v>
      </c>
      <c r="H310">
        <v>4.7793900000000002</v>
      </c>
      <c r="I310">
        <v>4.6716100000000003</v>
      </c>
      <c r="J310">
        <v>4.5700700000000003</v>
      </c>
      <c r="K310">
        <v>4.4600600000000004</v>
      </c>
      <c r="L310">
        <v>4.4894400000000001</v>
      </c>
      <c r="M310">
        <v>4.1439199999999996</v>
      </c>
      <c r="N310">
        <v>4.3281099999999997</v>
      </c>
      <c r="O310">
        <v>4.2605899999999997</v>
      </c>
      <c r="P310">
        <v>4.1052999999999997</v>
      </c>
      <c r="Q310">
        <v>4.0555599999999998</v>
      </c>
      <c r="R310">
        <v>4.0567299999999999</v>
      </c>
      <c r="S310">
        <v>3.9689999999999999</v>
      </c>
      <c r="T310">
        <v>3.7960199999999999</v>
      </c>
      <c r="U310">
        <v>3.90435</v>
      </c>
      <c r="V310">
        <v>4.1341400000000004</v>
      </c>
    </row>
    <row r="311" spans="2:22">
      <c r="B311" t="str">
        <f t="shared" si="11"/>
        <v>HU-UCTGI</v>
      </c>
      <c r="C311" t="str">
        <f>IF(VLOOKUP(F311,aux!B:C,2,0)="PT","",VLOOKUP(F311,aux!B:C,2,0))</f>
        <v>HU</v>
      </c>
      <c r="D311" t="str">
        <f t="shared" si="12"/>
        <v>UCTGI</v>
      </c>
      <c r="F311" t="s">
        <v>135</v>
      </c>
      <c r="G311">
        <v>8.5601000000000003</v>
      </c>
      <c r="H311">
        <v>8.7626100000000005</v>
      </c>
      <c r="I311">
        <v>8.4629499999999993</v>
      </c>
      <c r="J311">
        <v>8.4646399999999993</v>
      </c>
      <c r="K311">
        <v>8.7870500000000007</v>
      </c>
      <c r="L311">
        <v>8.6498600000000003</v>
      </c>
      <c r="M311">
        <v>8.67028</v>
      </c>
      <c r="N311">
        <v>8.7616899999999998</v>
      </c>
      <c r="O311">
        <v>8.6724499999999995</v>
      </c>
      <c r="P311">
        <v>8.1598299999999995</v>
      </c>
      <c r="Q311">
        <v>8.1406899999999993</v>
      </c>
      <c r="R311">
        <v>7.4530000000000003</v>
      </c>
      <c r="S311">
        <v>7.8119300000000003</v>
      </c>
      <c r="T311">
        <v>7.6509900000000002</v>
      </c>
      <c r="U311">
        <v>7.4220800000000002</v>
      </c>
      <c r="V311">
        <v>7.3538199999999998</v>
      </c>
    </row>
    <row r="312" spans="2:22">
      <c r="B312" t="str">
        <f t="shared" si="11"/>
        <v>MT-UCTGI</v>
      </c>
      <c r="C312" t="str">
        <f>IF(VLOOKUP(F312,aux!B:C,2,0)="PT","",VLOOKUP(F312,aux!B:C,2,0))</f>
        <v>MT</v>
      </c>
      <c r="D312" t="str">
        <f t="shared" si="12"/>
        <v>UCTGI</v>
      </c>
      <c r="F312" t="s">
        <v>21</v>
      </c>
      <c r="G312">
        <v>8.0902999999999992</v>
      </c>
      <c r="H312">
        <v>8.1502700000000008</v>
      </c>
      <c r="I312">
        <v>8.3162400000000005</v>
      </c>
      <c r="J312">
        <v>7.4163399999999999</v>
      </c>
      <c r="K312">
        <v>7.0562300000000002</v>
      </c>
      <c r="L312">
        <v>7.2478100000000003</v>
      </c>
      <c r="M312">
        <v>7.4920400000000003</v>
      </c>
      <c r="N312">
        <v>8.2792700000000004</v>
      </c>
      <c r="O312">
        <v>6.6307299999999998</v>
      </c>
      <c r="P312">
        <v>6.0708099999999998</v>
      </c>
      <c r="Q312">
        <v>5.7204499999999996</v>
      </c>
      <c r="R312">
        <v>5.7720900000000004</v>
      </c>
      <c r="S312">
        <v>5.8132900000000003</v>
      </c>
      <c r="T312">
        <v>5.8378800000000002</v>
      </c>
      <c r="U312">
        <v>5.8811400000000003</v>
      </c>
      <c r="V312">
        <v>6.5178500000000001</v>
      </c>
    </row>
    <row r="313" spans="2:22">
      <c r="B313" t="str">
        <f t="shared" si="11"/>
        <v>NL-UCTGI</v>
      </c>
      <c r="C313" t="str">
        <f>IF(VLOOKUP(F313,aux!B:C,2,0)="PT","",VLOOKUP(F313,aux!B:C,2,0))</f>
        <v>NL</v>
      </c>
      <c r="D313" t="str">
        <f t="shared" si="12"/>
        <v>UCTGI</v>
      </c>
      <c r="F313" t="s">
        <v>136</v>
      </c>
      <c r="G313">
        <v>6.7093699999999998</v>
      </c>
      <c r="H313">
        <v>6.6118199999999998</v>
      </c>
      <c r="I313">
        <v>6.5591100000000004</v>
      </c>
      <c r="J313">
        <v>6.6798999999999999</v>
      </c>
      <c r="K313">
        <v>6.4137599999999999</v>
      </c>
      <c r="L313">
        <v>6.09396</v>
      </c>
      <c r="M313">
        <v>6.3772099999999998</v>
      </c>
      <c r="N313">
        <v>6.2614000000000001</v>
      </c>
      <c r="O313">
        <v>5.8910499999999999</v>
      </c>
      <c r="P313">
        <v>5.9130700000000003</v>
      </c>
      <c r="Q313">
        <v>5.85541</v>
      </c>
      <c r="R313">
        <v>5.9756299999999998</v>
      </c>
      <c r="S313">
        <v>6.1938700000000004</v>
      </c>
      <c r="T313">
        <v>6.4545000000000003</v>
      </c>
      <c r="U313">
        <v>6.2883199999999997</v>
      </c>
      <c r="V313">
        <v>6.3685799999999997</v>
      </c>
    </row>
    <row r="314" spans="2:22">
      <c r="B314" t="str">
        <f t="shared" si="11"/>
        <v>PL-UCTGI</v>
      </c>
      <c r="C314" t="str">
        <f>IF(VLOOKUP(F314,aux!B:C,2,0)="PT","",VLOOKUP(F314,aux!B:C,2,0))</f>
        <v>PL</v>
      </c>
      <c r="D314" t="str">
        <f t="shared" si="12"/>
        <v>UCTGI</v>
      </c>
      <c r="F314" t="s">
        <v>138</v>
      </c>
      <c r="G314">
        <v>6.7066499999999998</v>
      </c>
      <c r="H314">
        <v>6.9518599999999999</v>
      </c>
      <c r="I314">
        <v>6.8514299999999997</v>
      </c>
      <c r="J314">
        <v>6.7810300000000003</v>
      </c>
      <c r="K314">
        <v>6.5989100000000001</v>
      </c>
      <c r="L314">
        <v>6.2601500000000003</v>
      </c>
      <c r="M314">
        <v>5.8424899999999997</v>
      </c>
      <c r="N314">
        <v>5.7336099999999997</v>
      </c>
      <c r="O314">
        <v>5.6166400000000003</v>
      </c>
      <c r="P314">
        <v>5.5838000000000001</v>
      </c>
      <c r="Q314">
        <v>5.5079099999999999</v>
      </c>
      <c r="R314">
        <v>5.5312900000000003</v>
      </c>
      <c r="S314">
        <v>5.64663</v>
      </c>
      <c r="T314">
        <v>5.7385999999999999</v>
      </c>
      <c r="U314">
        <v>5.7229099999999997</v>
      </c>
      <c r="V314">
        <v>5.7025399999999999</v>
      </c>
    </row>
    <row r="315" spans="2:22">
      <c r="B315" t="str">
        <f t="shared" si="11"/>
        <v>SK-UCTGI</v>
      </c>
      <c r="C315" t="str">
        <f>IF(VLOOKUP(F315,aux!B:C,2,0)="PT","",VLOOKUP(F315,aux!B:C,2,0))</f>
        <v>SK</v>
      </c>
      <c r="D315" t="str">
        <f t="shared" si="12"/>
        <v>UCTGI</v>
      </c>
      <c r="F315" t="s">
        <v>141</v>
      </c>
      <c r="G315">
        <v>5.2725900000000001</v>
      </c>
      <c r="H315">
        <v>5.5780799999999999</v>
      </c>
      <c r="I315">
        <v>5.7049799999999999</v>
      </c>
      <c r="J315">
        <v>5.7008999999999999</v>
      </c>
      <c r="K315">
        <v>5.4037300000000004</v>
      </c>
      <c r="L315">
        <v>6.0022000000000002</v>
      </c>
      <c r="M315">
        <v>5.6124400000000003</v>
      </c>
      <c r="N315">
        <v>5.46509</v>
      </c>
      <c r="O315">
        <v>5.3860799999999998</v>
      </c>
      <c r="P315">
        <v>5.4219400000000002</v>
      </c>
      <c r="Q315">
        <v>5.6937100000000003</v>
      </c>
      <c r="R315">
        <v>5.5438799999999997</v>
      </c>
      <c r="S315">
        <v>5.8859399999999997</v>
      </c>
      <c r="T315">
        <v>5.7353300000000003</v>
      </c>
      <c r="U315">
        <v>5.7633299999999998</v>
      </c>
      <c r="V315">
        <v>5.8231900000000003</v>
      </c>
    </row>
    <row r="316" spans="2:22">
      <c r="B316" t="str">
        <f t="shared" si="11"/>
        <v>FI-UCTGI</v>
      </c>
      <c r="C316" t="str">
        <f>IF(VLOOKUP(F316,aux!B:C,2,0)="PT","",VLOOKUP(F316,aux!B:C,2,0))</f>
        <v>FI</v>
      </c>
      <c r="D316" t="str">
        <f t="shared" si="12"/>
        <v>UCTGI</v>
      </c>
      <c r="F316" t="s">
        <v>142</v>
      </c>
      <c r="G316">
        <v>11.25643</v>
      </c>
      <c r="H316">
        <v>11.41048</v>
      </c>
      <c r="I316">
        <v>11.536160000000001</v>
      </c>
      <c r="J316">
        <v>11.686170000000001</v>
      </c>
      <c r="K316">
        <v>11.52763</v>
      </c>
      <c r="L316">
        <v>10.444699999999999</v>
      </c>
      <c r="M316">
        <v>10.488659999999999</v>
      </c>
      <c r="N316">
        <v>10.212490000000001</v>
      </c>
      <c r="O316">
        <v>9.8030299999999997</v>
      </c>
      <c r="P316">
        <v>9.6875900000000001</v>
      </c>
      <c r="Q316">
        <v>9.5992099999999994</v>
      </c>
      <c r="R316">
        <v>9.8133199999999992</v>
      </c>
      <c r="S316">
        <v>9.9061800000000009</v>
      </c>
      <c r="T316">
        <v>10.96208</v>
      </c>
      <c r="U316">
        <v>10.99033</v>
      </c>
      <c r="V316">
        <v>10.66534</v>
      </c>
    </row>
    <row r="317" spans="2:22">
      <c r="B317" t="str">
        <f t="shared" si="11"/>
        <v>SE-UCTGI</v>
      </c>
      <c r="C317" t="str">
        <f>IF(VLOOKUP(F317,aux!B:C,2,0)="PT","",VLOOKUP(F317,aux!B:C,2,0))</f>
        <v>SE</v>
      </c>
      <c r="D317" t="str">
        <f t="shared" si="12"/>
        <v>UCTGI</v>
      </c>
      <c r="F317" t="s">
        <v>143</v>
      </c>
      <c r="G317">
        <v>8.4216700000000007</v>
      </c>
      <c r="H317">
        <v>8.3729300000000002</v>
      </c>
      <c r="I317">
        <v>8.4311399999999992</v>
      </c>
      <c r="J317">
        <v>8.2383500000000005</v>
      </c>
      <c r="K317">
        <v>8.5274999999999999</v>
      </c>
      <c r="L317">
        <v>8.4278499999999994</v>
      </c>
      <c r="M317">
        <v>8.2451799999999995</v>
      </c>
      <c r="N317">
        <v>8.3851600000000008</v>
      </c>
      <c r="O317">
        <v>8.1614599999999999</v>
      </c>
      <c r="P317">
        <v>8.3884600000000002</v>
      </c>
      <c r="Q317">
        <v>8.32165</v>
      </c>
      <c r="R317">
        <v>8.5394299999999994</v>
      </c>
      <c r="S317">
        <v>8.5287699999999997</v>
      </c>
      <c r="T317">
        <v>8.8499099999999995</v>
      </c>
      <c r="U317">
        <v>8.9475700000000007</v>
      </c>
      <c r="V317">
        <v>8.5084</v>
      </c>
    </row>
    <row r="318" spans="2:22">
      <c r="B318" t="str">
        <f t="shared" si="11"/>
        <v>HR-UCTGI</v>
      </c>
      <c r="C318" t="str">
        <f>IF(VLOOKUP(F318,aux!B:C,2,0)="PT","",VLOOKUP(F318,aux!B:C,2,0))</f>
        <v>HR</v>
      </c>
      <c r="D318" t="str">
        <f t="shared" si="12"/>
        <v>UCTGI</v>
      </c>
      <c r="F318" t="s">
        <v>147</v>
      </c>
      <c r="G318">
        <v>7.9972599999999998</v>
      </c>
      <c r="H318">
        <v>7.8205200000000001</v>
      </c>
      <c r="I318">
        <v>7.8081100000000001</v>
      </c>
      <c r="J318">
        <v>7.5784700000000003</v>
      </c>
      <c r="K318">
        <v>7.6859200000000003</v>
      </c>
      <c r="L318">
        <v>7.7785299999999999</v>
      </c>
      <c r="M318">
        <v>8.4189900000000009</v>
      </c>
      <c r="N318">
        <v>8.7460599999999999</v>
      </c>
      <c r="O318">
        <v>8.4270200000000006</v>
      </c>
      <c r="P318">
        <v>8.0937699999999992</v>
      </c>
      <c r="Q318">
        <v>8.1574399999999994</v>
      </c>
      <c r="R318">
        <v>8.2460299999999993</v>
      </c>
      <c r="S318">
        <v>8.3194700000000008</v>
      </c>
      <c r="T318">
        <v>8.53796</v>
      </c>
      <c r="U318">
        <v>8.2380700000000004</v>
      </c>
      <c r="V318">
        <v>8.1819100000000002</v>
      </c>
    </row>
    <row r="319" spans="2:22">
      <c r="B319" t="str">
        <f t="shared" si="11"/>
        <v>LV-UCTGI</v>
      </c>
      <c r="C319" t="str">
        <f>IF(VLOOKUP(F319,aux!B:C,2,0)="PT","",VLOOKUP(F319,aux!B:C,2,0))</f>
        <v>LV</v>
      </c>
      <c r="D319" t="str">
        <f t="shared" si="12"/>
        <v>UCTGI</v>
      </c>
      <c r="F319" t="s">
        <v>132</v>
      </c>
      <c r="G319">
        <v>7.3181599999999998</v>
      </c>
      <c r="H319">
        <v>7.3816100000000002</v>
      </c>
      <c r="I319">
        <v>7.3029900000000003</v>
      </c>
      <c r="J319">
        <v>6.1038800000000002</v>
      </c>
      <c r="K319">
        <v>6.3372700000000002</v>
      </c>
      <c r="L319">
        <v>6.7245600000000003</v>
      </c>
      <c r="M319">
        <v>6.4430199999999997</v>
      </c>
      <c r="N319">
        <v>6.7311699999999997</v>
      </c>
      <c r="O319">
        <v>6.55816</v>
      </c>
      <c r="P319">
        <v>6.0740400000000001</v>
      </c>
      <c r="Q319">
        <v>6.2124100000000002</v>
      </c>
      <c r="R319">
        <v>6.20899</v>
      </c>
      <c r="S319">
        <v>6.6759700000000004</v>
      </c>
      <c r="T319">
        <v>6.7590000000000003</v>
      </c>
      <c r="U319">
        <v>6.7211600000000002</v>
      </c>
      <c r="V319">
        <v>6.5290400000000002</v>
      </c>
    </row>
    <row r="320" spans="2:22">
      <c r="B320" t="str">
        <f t="shared" si="11"/>
        <v>RO-UCTGI</v>
      </c>
      <c r="C320" t="str">
        <f>IF(VLOOKUP(F320,aux!B:C,2,0)="PT","",VLOOKUP(F320,aux!B:C,2,0))</f>
        <v>RO</v>
      </c>
      <c r="D320" t="str">
        <f t="shared" si="12"/>
        <v>UCTGI</v>
      </c>
      <c r="F320" t="s">
        <v>139</v>
      </c>
      <c r="G320">
        <v>5.4523099999999998</v>
      </c>
      <c r="H320">
        <v>5.5481299999999996</v>
      </c>
      <c r="I320">
        <v>5.6265000000000001</v>
      </c>
      <c r="J320">
        <v>6.20181</v>
      </c>
      <c r="K320">
        <v>6.1099300000000003</v>
      </c>
      <c r="L320">
        <v>5.70533</v>
      </c>
      <c r="M320">
        <v>5.9427099999999999</v>
      </c>
      <c r="N320">
        <v>5.9070299999999998</v>
      </c>
      <c r="O320">
        <v>5.6382500000000002</v>
      </c>
      <c r="P320">
        <v>5.0011299999999999</v>
      </c>
      <c r="Q320">
        <v>5.2378499999999999</v>
      </c>
      <c r="R320">
        <v>5.6770800000000001</v>
      </c>
      <c r="S320">
        <v>5.9338699999999998</v>
      </c>
      <c r="T320">
        <v>6.0476000000000001</v>
      </c>
      <c r="U320">
        <v>5.7674099999999999</v>
      </c>
      <c r="V320">
        <v>5.73848</v>
      </c>
    </row>
    <row r="321" spans="2:22">
      <c r="B321" t="str">
        <f t="shared" si="11"/>
        <v>AT-UCTGI</v>
      </c>
      <c r="C321" t="str">
        <f>IF(VLOOKUP(F321,aux!B:C,2,0)="PT","",VLOOKUP(F321,aux!B:C,2,0))</f>
        <v>AT</v>
      </c>
      <c r="D321" t="str">
        <f t="shared" si="12"/>
        <v>UCTGI</v>
      </c>
      <c r="F321" t="s">
        <v>137</v>
      </c>
      <c r="G321">
        <v>6.9540600000000001</v>
      </c>
      <c r="H321">
        <v>7.0250000000000004</v>
      </c>
      <c r="I321">
        <v>7.0364500000000003</v>
      </c>
      <c r="J321">
        <v>7.0622600000000002</v>
      </c>
      <c r="K321">
        <v>6.9271599999999998</v>
      </c>
      <c r="L321">
        <v>7.0475899999999996</v>
      </c>
      <c r="M321">
        <v>7.4229799999999999</v>
      </c>
      <c r="N321">
        <v>6.8114699999999999</v>
      </c>
      <c r="O321">
        <v>6.3035800000000002</v>
      </c>
      <c r="P321">
        <v>6.2403199999999996</v>
      </c>
      <c r="Q321">
        <v>6.2846099999999998</v>
      </c>
      <c r="R321">
        <v>6.3700900000000003</v>
      </c>
      <c r="S321">
        <v>6.4525699999999997</v>
      </c>
      <c r="T321">
        <v>6.4971800000000002</v>
      </c>
      <c r="U321">
        <v>6.5837399999999997</v>
      </c>
      <c r="V321">
        <v>6.5111299999999996</v>
      </c>
    </row>
    <row r="322" spans="2:22">
      <c r="B322" t="str">
        <f t="shared" si="11"/>
        <v>BE-UCTGI</v>
      </c>
      <c r="C322" t="str">
        <f>IF(VLOOKUP(F322,aux!B:C,2,0)="PT","",VLOOKUP(F322,aux!B:C,2,0))</f>
        <v>BE</v>
      </c>
      <c r="D322" t="str">
        <f t="shared" si="12"/>
        <v>UCTGI</v>
      </c>
      <c r="F322" t="s">
        <v>121</v>
      </c>
      <c r="G322">
        <v>4.3850600000000002</v>
      </c>
      <c r="H322">
        <v>4.42943</v>
      </c>
      <c r="I322">
        <v>4.3043800000000001</v>
      </c>
      <c r="J322">
        <v>4.2431700000000001</v>
      </c>
      <c r="K322">
        <v>4.1541399999999999</v>
      </c>
      <c r="L322">
        <v>4.2534700000000001</v>
      </c>
      <c r="M322">
        <v>4.2240900000000003</v>
      </c>
      <c r="N322">
        <v>4.2918099999999999</v>
      </c>
      <c r="O322">
        <v>4.1044299999999998</v>
      </c>
      <c r="P322">
        <v>4.1502600000000003</v>
      </c>
      <c r="Q322">
        <v>4.0342599999999997</v>
      </c>
      <c r="R322">
        <v>4.0757199999999996</v>
      </c>
      <c r="S322">
        <v>4.077</v>
      </c>
      <c r="T322">
        <v>4.2076200000000004</v>
      </c>
      <c r="U322">
        <v>4.1638900000000003</v>
      </c>
      <c r="V322">
        <v>4.2599200000000002</v>
      </c>
    </row>
    <row r="323" spans="2:22">
      <c r="B323" t="str">
        <f t="shared" si="11"/>
        <v>-UCTGI</v>
      </c>
      <c r="C323" t="str">
        <f>IF(VLOOKUP(F323,aux!B:C,2,0)="PT","",VLOOKUP(F323,aux!B:C,2,0))</f>
        <v/>
      </c>
      <c r="D323" t="str">
        <f t="shared" si="12"/>
        <v>UCTGI</v>
      </c>
      <c r="F323" t="s">
        <v>7</v>
      </c>
      <c r="G323">
        <v>5.1369300000000004</v>
      </c>
      <c r="H323">
        <v>5.3550899999999997</v>
      </c>
      <c r="I323">
        <v>5.1254099999999996</v>
      </c>
      <c r="J323">
        <v>5.2025600000000001</v>
      </c>
      <c r="K323">
        <v>5.1879999999999997</v>
      </c>
      <c r="L323">
        <v>5.39283</v>
      </c>
      <c r="M323">
        <v>5.5269500000000003</v>
      </c>
      <c r="N323">
        <v>5.4333900000000002</v>
      </c>
      <c r="O323">
        <v>5.0898899999999996</v>
      </c>
      <c r="P323">
        <v>5.2424999999999997</v>
      </c>
      <c r="Q323">
        <v>5.3626100000000001</v>
      </c>
      <c r="R323">
        <v>5.5097399999999999</v>
      </c>
      <c r="S323">
        <v>5.5217999999999998</v>
      </c>
      <c r="T323">
        <v>5.6260700000000003</v>
      </c>
      <c r="U323">
        <v>5.5559200000000004</v>
      </c>
      <c r="V323">
        <v>5.6845699999999999</v>
      </c>
    </row>
    <row r="324" spans="2:22">
      <c r="B324" t="str">
        <f t="shared" si="11"/>
        <v>SI-UCTGI</v>
      </c>
      <c r="C324" t="str">
        <f>IF(VLOOKUP(F324,aux!B:C,2,0)="PT","",VLOOKUP(F324,aux!B:C,2,0))</f>
        <v>SI</v>
      </c>
      <c r="D324" t="str">
        <f t="shared" si="12"/>
        <v>UCTGI</v>
      </c>
      <c r="F324" t="s">
        <v>140</v>
      </c>
      <c r="G324">
        <v>7.1711099999999997</v>
      </c>
      <c r="H324">
        <v>7.2440800000000003</v>
      </c>
      <c r="I324">
        <v>6.819</v>
      </c>
      <c r="J324">
        <v>6.4806800000000004</v>
      </c>
      <c r="K324">
        <v>6.5236099999999997</v>
      </c>
      <c r="L324">
        <v>6.6058399999999997</v>
      </c>
      <c r="M324">
        <v>6.5479599999999998</v>
      </c>
      <c r="N324">
        <v>6.1353</v>
      </c>
      <c r="O324">
        <v>6.08751</v>
      </c>
      <c r="P324">
        <v>6.2846399999999996</v>
      </c>
      <c r="Q324">
        <v>6.3341000000000003</v>
      </c>
      <c r="R324">
        <v>6.4962400000000002</v>
      </c>
      <c r="S324">
        <v>6.6503300000000003</v>
      </c>
      <c r="T324">
        <v>6.6192299999999999</v>
      </c>
      <c r="U324">
        <v>6.8550599999999999</v>
      </c>
      <c r="V324">
        <v>6.9216899999999999</v>
      </c>
    </row>
    <row r="325" spans="2:22">
      <c r="B325" t="str">
        <f t="shared" si="11"/>
        <v>UE27-UUCG</v>
      </c>
      <c r="C325" t="str">
        <f>IF(VLOOKUP(F325,aux!B:C,2,0)="PT","",VLOOKUP(F325,aux!B:C,2,0))</f>
        <v>UE27</v>
      </c>
      <c r="D325" t="str">
        <f t="shared" si="12"/>
        <v>UUCG</v>
      </c>
      <c r="E325" t="s">
        <v>227</v>
      </c>
      <c r="F325" t="s">
        <v>232</v>
      </c>
      <c r="G325">
        <v>44.821779999999997</v>
      </c>
      <c r="H325">
        <v>44.796430000000001</v>
      </c>
      <c r="I325">
        <v>44.207180000000001</v>
      </c>
      <c r="J325">
        <v>43.962629999999997</v>
      </c>
      <c r="K325">
        <v>43.485289999999999</v>
      </c>
      <c r="L325">
        <v>43.889569999999999</v>
      </c>
      <c r="M325">
        <v>46.055759999999999</v>
      </c>
      <c r="N325">
        <v>48.102510000000002</v>
      </c>
      <c r="O325">
        <v>42.583019999999998</v>
      </c>
      <c r="P325">
        <v>42.720999999999997</v>
      </c>
      <c r="Q325">
        <v>42.976399999999998</v>
      </c>
      <c r="R325">
        <v>43.745690000000003</v>
      </c>
      <c r="S325">
        <v>44.08128</v>
      </c>
      <c r="T325">
        <v>45.046410000000002</v>
      </c>
      <c r="U325">
        <v>45.503160000000001</v>
      </c>
      <c r="V325">
        <v>45.105609999999999</v>
      </c>
    </row>
    <row r="326" spans="2:22">
      <c r="B326" t="str">
        <f t="shared" si="11"/>
        <v>AE21-UUCG</v>
      </c>
      <c r="C326" t="str">
        <f>IF(VLOOKUP(F326,aux!B:C,2,0)="PT","",VLOOKUP(F326,aux!B:C,2,0))</f>
        <v>AE21</v>
      </c>
      <c r="D326" t="str">
        <f t="shared" si="12"/>
        <v>UUCG</v>
      </c>
      <c r="F326" t="s">
        <v>233</v>
      </c>
      <c r="G326">
        <v>45.42154</v>
      </c>
      <c r="H326">
        <v>45.293810000000001</v>
      </c>
      <c r="I326">
        <v>44.637810000000002</v>
      </c>
      <c r="J326">
        <v>44.359180000000002</v>
      </c>
      <c r="K326">
        <v>43.94782</v>
      </c>
      <c r="L326">
        <v>44.622010000000003</v>
      </c>
      <c r="M326">
        <v>46.857840000000003</v>
      </c>
      <c r="N326">
        <v>48.851700000000001</v>
      </c>
      <c r="O326">
        <v>43.05847</v>
      </c>
      <c r="P326">
        <v>43.184759999999997</v>
      </c>
      <c r="Q326">
        <v>43.428159999999998</v>
      </c>
      <c r="R326">
        <v>44.171590000000002</v>
      </c>
      <c r="S326">
        <v>44.551049999999996</v>
      </c>
      <c r="T326">
        <v>45.486170000000001</v>
      </c>
      <c r="U326">
        <v>45.866289999999999</v>
      </c>
      <c r="V326">
        <v>45.482759999999999</v>
      </c>
    </row>
    <row r="327" spans="2:22">
      <c r="B327" t="str">
        <f t="shared" ref="B327:B390" si="13">C327&amp;"-"&amp;D327</f>
        <v>BG-UUCG</v>
      </c>
      <c r="C327" t="str">
        <f>IF(VLOOKUP(F327,aux!B:C,2,0)="PT","",VLOOKUP(F327,aux!B:C,2,0))</f>
        <v>BG</v>
      </c>
      <c r="D327" t="str">
        <f t="shared" ref="D327:D390" si="14">IF(E327="",D326,_xlfn.TEXTBEFORE(E327," - "))</f>
        <v>UUCG</v>
      </c>
      <c r="F327" t="s">
        <v>122</v>
      </c>
      <c r="G327">
        <v>38.124760000000002</v>
      </c>
      <c r="H327">
        <v>38.232039999999998</v>
      </c>
      <c r="I327">
        <v>36.514420000000001</v>
      </c>
      <c r="J327">
        <v>35.135129999999997</v>
      </c>
      <c r="K327">
        <v>34.742730000000002</v>
      </c>
      <c r="L327">
        <v>37.612430000000003</v>
      </c>
      <c r="M327">
        <v>38.348880000000001</v>
      </c>
      <c r="N327">
        <v>36.579090000000001</v>
      </c>
      <c r="O327">
        <v>31.944420000000001</v>
      </c>
      <c r="P327">
        <v>33.000900000000001</v>
      </c>
      <c r="Q327">
        <v>31.387609999999999</v>
      </c>
      <c r="R327">
        <v>30.74682</v>
      </c>
      <c r="S327">
        <v>33.213009999999997</v>
      </c>
      <c r="T327">
        <v>34.111870000000003</v>
      </c>
      <c r="U327">
        <v>33.180430000000001</v>
      </c>
      <c r="V327">
        <v>30.235990000000001</v>
      </c>
    </row>
    <row r="328" spans="2:22">
      <c r="B328" t="str">
        <f t="shared" si="13"/>
        <v>CZ-UUCG</v>
      </c>
      <c r="C328" t="str">
        <f>IF(VLOOKUP(F328,aux!B:C,2,0)="PT","",VLOOKUP(F328,aux!B:C,2,0))</f>
        <v>CZ</v>
      </c>
      <c r="D328" t="str">
        <f t="shared" si="14"/>
        <v>UUCG</v>
      </c>
      <c r="F328" t="s">
        <v>123</v>
      </c>
      <c r="G328">
        <v>37.176839999999999</v>
      </c>
      <c r="H328">
        <v>37.617269999999998</v>
      </c>
      <c r="I328">
        <v>37.454729999999998</v>
      </c>
      <c r="J328">
        <v>37.949069999999999</v>
      </c>
      <c r="K328">
        <v>38.55735</v>
      </c>
      <c r="L328">
        <v>37.730739999999997</v>
      </c>
      <c r="M328">
        <v>39.655799999999999</v>
      </c>
      <c r="N328">
        <v>40.276319999999998</v>
      </c>
      <c r="O328">
        <v>35.360250000000001</v>
      </c>
      <c r="P328">
        <v>35.268450000000001</v>
      </c>
      <c r="Q328">
        <v>34.496940000000002</v>
      </c>
      <c r="R328">
        <v>35.447130000000001</v>
      </c>
      <c r="S328">
        <v>35.760590000000001</v>
      </c>
      <c r="T328">
        <v>36.93459</v>
      </c>
      <c r="U328">
        <v>37.801409999999997</v>
      </c>
      <c r="V328">
        <v>37.377699999999997</v>
      </c>
    </row>
    <row r="329" spans="2:22">
      <c r="B329" t="str">
        <f t="shared" si="13"/>
        <v>DK-UUCG</v>
      </c>
      <c r="C329" t="str">
        <f>IF(VLOOKUP(F329,aux!B:C,2,0)="PT","",VLOOKUP(F329,aux!B:C,2,0))</f>
        <v>DK</v>
      </c>
      <c r="D329" t="str">
        <f t="shared" si="14"/>
        <v>UUCG</v>
      </c>
      <c r="F329" t="s">
        <v>124</v>
      </c>
      <c r="G329">
        <v>44.577359999999999</v>
      </c>
      <c r="H329">
        <v>44.470239999999997</v>
      </c>
      <c r="I329">
        <v>43.486109999999996</v>
      </c>
      <c r="J329">
        <v>42.964280000000002</v>
      </c>
      <c r="K329">
        <v>43.128309999999999</v>
      </c>
      <c r="L329">
        <v>41.41686</v>
      </c>
      <c r="M329">
        <v>46.258459999999999</v>
      </c>
      <c r="N329">
        <v>49.349429999999998</v>
      </c>
      <c r="O329">
        <v>46.495480000000001</v>
      </c>
      <c r="P329">
        <v>46.904000000000003</v>
      </c>
      <c r="Q329">
        <v>47.111890000000002</v>
      </c>
      <c r="R329">
        <v>48.441650000000003</v>
      </c>
      <c r="S329">
        <v>50.14087</v>
      </c>
      <c r="T329">
        <v>50.754719999999999</v>
      </c>
      <c r="U329">
        <v>51.745930000000001</v>
      </c>
      <c r="V329">
        <v>52.38597</v>
      </c>
    </row>
    <row r="330" spans="2:22">
      <c r="B330" t="str">
        <f t="shared" si="13"/>
        <v>DE-UUCG</v>
      </c>
      <c r="C330" t="str">
        <f>IF(VLOOKUP(F330,aux!B:C,2,0)="PT","",VLOOKUP(F330,aux!B:C,2,0))</f>
        <v>DE</v>
      </c>
      <c r="D330" t="str">
        <f t="shared" si="14"/>
        <v>UUCG</v>
      </c>
      <c r="F330" t="s">
        <v>125</v>
      </c>
      <c r="G330">
        <v>46.819319999999998</v>
      </c>
      <c r="H330">
        <v>46.648229999999998</v>
      </c>
      <c r="I330">
        <v>45.566290000000002</v>
      </c>
      <c r="J330">
        <v>44.452559999999998</v>
      </c>
      <c r="K330">
        <v>43.547289999999997</v>
      </c>
      <c r="L330">
        <v>43.799379999999999</v>
      </c>
      <c r="M330">
        <v>46.439300000000003</v>
      </c>
      <c r="N330">
        <v>47.039949999999997</v>
      </c>
      <c r="O330">
        <v>41.885829999999999</v>
      </c>
      <c r="P330">
        <v>41.082520000000002</v>
      </c>
      <c r="Q330">
        <v>41.044640000000001</v>
      </c>
      <c r="R330">
        <v>41.425849999999997</v>
      </c>
      <c r="S330">
        <v>41.350619999999999</v>
      </c>
      <c r="T330">
        <v>41.302709999999998</v>
      </c>
      <c r="U330">
        <v>41.832599999999999</v>
      </c>
      <c r="V330">
        <v>41.697789999999998</v>
      </c>
    </row>
    <row r="331" spans="2:22">
      <c r="B331" t="str">
        <f t="shared" si="13"/>
        <v>EE-UUCG</v>
      </c>
      <c r="C331" t="str">
        <f>IF(VLOOKUP(F331,aux!B:C,2,0)="PT","",VLOOKUP(F331,aux!B:C,2,0))</f>
        <v>EE</v>
      </c>
      <c r="D331" t="str">
        <f t="shared" si="14"/>
        <v>UUCG</v>
      </c>
      <c r="F331" t="s">
        <v>126</v>
      </c>
      <c r="G331">
        <v>37.229430000000001</v>
      </c>
      <c r="H331">
        <v>37.747489999999999</v>
      </c>
      <c r="I331">
        <v>37.140079999999998</v>
      </c>
      <c r="J331">
        <v>36.65381</v>
      </c>
      <c r="K331">
        <v>35.894599999999997</v>
      </c>
      <c r="L331">
        <v>33.736350000000002</v>
      </c>
      <c r="M331">
        <v>35.649349999999998</v>
      </c>
      <c r="N331">
        <v>38.209519999999998</v>
      </c>
      <c r="O331">
        <v>33.691980000000001</v>
      </c>
      <c r="P331">
        <v>33.219769999999997</v>
      </c>
      <c r="Q331">
        <v>32.800870000000003</v>
      </c>
      <c r="R331">
        <v>33.805549999999997</v>
      </c>
      <c r="S331">
        <v>33.371760000000002</v>
      </c>
      <c r="T331">
        <v>31.70693</v>
      </c>
      <c r="U331">
        <v>32.174120000000002</v>
      </c>
      <c r="V331">
        <v>32.186329999999998</v>
      </c>
    </row>
    <row r="332" spans="2:22">
      <c r="B332" t="str">
        <f t="shared" si="13"/>
        <v>IE-UUCG</v>
      </c>
      <c r="C332" t="str">
        <f>IF(VLOOKUP(F332,aux!B:C,2,0)="PT","",VLOOKUP(F332,aux!B:C,2,0))</f>
        <v>IE</v>
      </c>
      <c r="D332" t="str">
        <f t="shared" si="14"/>
        <v>UUCG</v>
      </c>
      <c r="F332" t="s">
        <v>127</v>
      </c>
      <c r="G332">
        <v>18.959980000000002</v>
      </c>
      <c r="H332">
        <v>18.78622</v>
      </c>
      <c r="I332">
        <v>17.456849999999999</v>
      </c>
      <c r="J332">
        <v>19.30452</v>
      </c>
      <c r="K332">
        <v>19.463329999999999</v>
      </c>
      <c r="L332">
        <v>18.245750000000001</v>
      </c>
      <c r="M332">
        <v>21.285240000000002</v>
      </c>
      <c r="N332">
        <v>23.997959999999999</v>
      </c>
      <c r="O332">
        <v>21.206689999999998</v>
      </c>
      <c r="P332">
        <v>22.147099999999998</v>
      </c>
      <c r="Q332">
        <v>22.992840000000001</v>
      </c>
      <c r="R332">
        <v>25.026499999999999</v>
      </c>
      <c r="S332">
        <v>25.072890000000001</v>
      </c>
      <c r="T332">
        <v>33.832619999999999</v>
      </c>
      <c r="U332">
        <v>37.297469999999997</v>
      </c>
      <c r="V332">
        <v>39.386960000000002</v>
      </c>
    </row>
    <row r="333" spans="2:22">
      <c r="B333" t="str">
        <f t="shared" si="13"/>
        <v>EL-UUCG</v>
      </c>
      <c r="C333" t="str">
        <f>IF(VLOOKUP(F333,aux!B:C,2,0)="PT","",VLOOKUP(F333,aux!B:C,2,0))</f>
        <v>EL</v>
      </c>
      <c r="D333" t="str">
        <f t="shared" si="14"/>
        <v>UUCG</v>
      </c>
      <c r="F333" t="s">
        <v>64</v>
      </c>
      <c r="G333">
        <v>40.494900000000001</v>
      </c>
      <c r="H333">
        <v>41.719569999999997</v>
      </c>
      <c r="I333">
        <v>40.98021</v>
      </c>
      <c r="J333">
        <v>41.495170000000002</v>
      </c>
      <c r="K333">
        <v>43.175359999999998</v>
      </c>
      <c r="L333">
        <v>47.048679999999997</v>
      </c>
      <c r="M333">
        <v>49.25976</v>
      </c>
      <c r="N333">
        <v>51.115099999999998</v>
      </c>
      <c r="O333">
        <v>43.828960000000002</v>
      </c>
      <c r="P333">
        <v>44.46237</v>
      </c>
      <c r="Q333">
        <v>45.134569999999997</v>
      </c>
      <c r="R333">
        <v>46.365630000000003</v>
      </c>
      <c r="S333">
        <v>46.425449999999998</v>
      </c>
      <c r="T333">
        <v>46.761029999999998</v>
      </c>
      <c r="U333">
        <v>46.670140000000004</v>
      </c>
      <c r="V333">
        <v>50.706519999999998</v>
      </c>
    </row>
    <row r="334" spans="2:22">
      <c r="B334" t="str">
        <f t="shared" si="13"/>
        <v>ES-UUCG</v>
      </c>
      <c r="C334" t="str">
        <f>IF(VLOOKUP(F334,aux!B:C,2,0)="PT","",VLOOKUP(F334,aux!B:C,2,0))</f>
        <v>ES</v>
      </c>
      <c r="D334" t="str">
        <f t="shared" si="14"/>
        <v>UUCG</v>
      </c>
      <c r="F334" t="s">
        <v>128</v>
      </c>
      <c r="G334">
        <v>41.566180000000003</v>
      </c>
      <c r="H334">
        <v>41.510460000000002</v>
      </c>
      <c r="I334">
        <v>41.319400000000002</v>
      </c>
      <c r="J334">
        <v>41.132950000000001</v>
      </c>
      <c r="K334">
        <v>41.591819999999998</v>
      </c>
      <c r="L334">
        <v>42.42239</v>
      </c>
      <c r="M334">
        <v>44.596809999999998</v>
      </c>
      <c r="N334">
        <v>47.447609999999997</v>
      </c>
      <c r="O334">
        <v>39.04739</v>
      </c>
      <c r="P334">
        <v>38.42698</v>
      </c>
      <c r="Q334">
        <v>38.323059999999998</v>
      </c>
      <c r="R334">
        <v>39.403120000000001</v>
      </c>
      <c r="S334">
        <v>40.327489999999997</v>
      </c>
      <c r="T334">
        <v>41.810809999999996</v>
      </c>
      <c r="U334">
        <v>42.303139999999999</v>
      </c>
      <c r="V334">
        <v>41.287730000000003</v>
      </c>
    </row>
    <row r="335" spans="2:22">
      <c r="B335" t="str">
        <f t="shared" si="13"/>
        <v>FR-UUCG</v>
      </c>
      <c r="C335" t="str">
        <f>IF(VLOOKUP(F335,aux!B:C,2,0)="PT","",VLOOKUP(F335,aux!B:C,2,0))</f>
        <v>FR</v>
      </c>
      <c r="D335" t="str">
        <f t="shared" si="14"/>
        <v>UUCG</v>
      </c>
      <c r="F335" t="s">
        <v>129</v>
      </c>
      <c r="G335">
        <v>52.07761</v>
      </c>
      <c r="H335">
        <v>51.660380000000004</v>
      </c>
      <c r="I335">
        <v>51.269559999999998</v>
      </c>
      <c r="J335">
        <v>51.03172</v>
      </c>
      <c r="K335">
        <v>50.966619999999999</v>
      </c>
      <c r="L335">
        <v>52.46902</v>
      </c>
      <c r="M335">
        <v>53.649819999999998</v>
      </c>
      <c r="N335">
        <v>55.963850000000001</v>
      </c>
      <c r="O335">
        <v>49.869390000000003</v>
      </c>
      <c r="P335">
        <v>51.227049999999998</v>
      </c>
      <c r="Q335">
        <v>51.916330000000002</v>
      </c>
      <c r="R335">
        <v>52.097020000000001</v>
      </c>
      <c r="S335">
        <v>52.238309999999998</v>
      </c>
      <c r="T335">
        <v>52.804780000000001</v>
      </c>
      <c r="U335">
        <v>52.715649999999997</v>
      </c>
      <c r="V335">
        <v>51.948320000000002</v>
      </c>
    </row>
    <row r="336" spans="2:22">
      <c r="B336" t="str">
        <f t="shared" si="13"/>
        <v>IT-UUCG</v>
      </c>
      <c r="C336" t="str">
        <f>IF(VLOOKUP(F336,aux!B:C,2,0)="PT","",VLOOKUP(F336,aux!B:C,2,0))</f>
        <v>IT</v>
      </c>
      <c r="D336" t="str">
        <f t="shared" si="14"/>
        <v>UUCG</v>
      </c>
      <c r="F336" t="s">
        <v>130</v>
      </c>
      <c r="G336">
        <v>45.882339999999999</v>
      </c>
      <c r="H336">
        <v>45.790930000000003</v>
      </c>
      <c r="I336">
        <v>45.233750000000001</v>
      </c>
      <c r="J336">
        <v>45.04804</v>
      </c>
      <c r="K336">
        <v>44.498629999999999</v>
      </c>
      <c r="L336">
        <v>46.813110000000002</v>
      </c>
      <c r="M336">
        <v>48.135440000000003</v>
      </c>
      <c r="N336">
        <v>51.388860000000001</v>
      </c>
      <c r="O336">
        <v>45.022449999999999</v>
      </c>
      <c r="P336">
        <v>45.09422</v>
      </c>
      <c r="Q336">
        <v>44.975879999999997</v>
      </c>
      <c r="R336">
        <v>45.735930000000003</v>
      </c>
      <c r="S336">
        <v>46.204009999999997</v>
      </c>
      <c r="T336">
        <v>47.184600000000003</v>
      </c>
      <c r="U336">
        <v>47.311019999999999</v>
      </c>
      <c r="V336">
        <v>46.66395</v>
      </c>
    </row>
    <row r="337" spans="2:22">
      <c r="B337" t="str">
        <f t="shared" si="13"/>
        <v>CY-UUCG</v>
      </c>
      <c r="C337" t="str">
        <f>IF(VLOOKUP(F337,aux!B:C,2,0)="PT","",VLOOKUP(F337,aux!B:C,2,0))</f>
        <v>CY</v>
      </c>
      <c r="D337" t="str">
        <f t="shared" si="14"/>
        <v>UUCG</v>
      </c>
      <c r="F337" t="s">
        <v>131</v>
      </c>
      <c r="G337">
        <v>35.901670000000003</v>
      </c>
      <c r="H337">
        <v>35.99691</v>
      </c>
      <c r="I337">
        <v>35.44256</v>
      </c>
      <c r="J337">
        <v>34.81691</v>
      </c>
      <c r="K337">
        <v>35.779589999999999</v>
      </c>
      <c r="L337">
        <v>34.605710000000002</v>
      </c>
      <c r="M337">
        <v>39.375950000000003</v>
      </c>
      <c r="N337">
        <v>42.293970000000002</v>
      </c>
      <c r="O337">
        <v>35.645290000000003</v>
      </c>
      <c r="P337">
        <v>34.235930000000003</v>
      </c>
      <c r="Q337">
        <v>35.239490000000004</v>
      </c>
      <c r="R337">
        <v>36.475050000000003</v>
      </c>
      <c r="S337">
        <v>38.992089999999997</v>
      </c>
      <c r="T337">
        <v>39.706449999999997</v>
      </c>
      <c r="U337">
        <v>41.251420000000003</v>
      </c>
      <c r="V337">
        <v>41.192860000000003</v>
      </c>
    </row>
    <row r="338" spans="2:22">
      <c r="B338" t="str">
        <f t="shared" si="13"/>
        <v>LT-UUCG</v>
      </c>
      <c r="C338" t="str">
        <f>IF(VLOOKUP(F338,aux!B:C,2,0)="PT","",VLOOKUP(F338,aux!B:C,2,0))</f>
        <v>LT</v>
      </c>
      <c r="D338" t="str">
        <f t="shared" si="14"/>
        <v>UUCG</v>
      </c>
      <c r="F338" t="s">
        <v>133</v>
      </c>
      <c r="G338">
        <v>37.681440000000002</v>
      </c>
      <c r="H338">
        <v>37.385379999999998</v>
      </c>
      <c r="I338">
        <v>36.343240000000002</v>
      </c>
      <c r="J338">
        <v>34.485329999999998</v>
      </c>
      <c r="K338">
        <v>32.456249999999997</v>
      </c>
      <c r="L338">
        <v>32.694000000000003</v>
      </c>
      <c r="M338">
        <v>33.613990000000001</v>
      </c>
      <c r="N338">
        <v>37.081949999999999</v>
      </c>
      <c r="O338">
        <v>31.12031</v>
      </c>
      <c r="P338">
        <v>30.169060000000002</v>
      </c>
      <c r="Q338">
        <v>29.584700000000002</v>
      </c>
      <c r="R338">
        <v>30.745200000000001</v>
      </c>
      <c r="S338">
        <v>30.639109999999999</v>
      </c>
      <c r="T338">
        <v>30.19379</v>
      </c>
      <c r="U338">
        <v>30.994119999999999</v>
      </c>
      <c r="V338">
        <v>32.337730000000001</v>
      </c>
    </row>
    <row r="339" spans="2:22">
      <c r="B339" t="str">
        <f t="shared" si="13"/>
        <v>LU-UUCG</v>
      </c>
      <c r="C339" t="str">
        <f>IF(VLOOKUP(F339,aux!B:C,2,0)="PT","",VLOOKUP(F339,aux!B:C,2,0))</f>
        <v>LU</v>
      </c>
      <c r="D339" t="str">
        <f t="shared" si="14"/>
        <v>UUCG</v>
      </c>
      <c r="F339" t="s">
        <v>134</v>
      </c>
      <c r="G339">
        <v>43.446860000000001</v>
      </c>
      <c r="H339">
        <v>42.724290000000003</v>
      </c>
      <c r="I339">
        <v>41.977939999999997</v>
      </c>
      <c r="J339">
        <v>40.62426</v>
      </c>
      <c r="K339">
        <v>40.249299999999998</v>
      </c>
      <c r="L339">
        <v>38.771839999999997</v>
      </c>
      <c r="M339">
        <v>36.898800000000001</v>
      </c>
      <c r="N339">
        <v>40.857709999999997</v>
      </c>
      <c r="O339">
        <v>37.857370000000003</v>
      </c>
      <c r="P339">
        <v>37.164380000000001</v>
      </c>
      <c r="Q339">
        <v>36.272739999999999</v>
      </c>
      <c r="R339">
        <v>35.245399999999997</v>
      </c>
      <c r="S339">
        <v>35.798850000000002</v>
      </c>
      <c r="T339">
        <v>36.099789999999999</v>
      </c>
      <c r="U339">
        <v>36.768380000000001</v>
      </c>
      <c r="V339">
        <v>36.798549999999999</v>
      </c>
    </row>
    <row r="340" spans="2:22">
      <c r="B340" t="str">
        <f t="shared" si="13"/>
        <v>HU-UUCG</v>
      </c>
      <c r="C340" t="str">
        <f>IF(VLOOKUP(F340,aux!B:C,2,0)="PT","",VLOOKUP(F340,aux!B:C,2,0))</f>
        <v>HU</v>
      </c>
      <c r="D340" t="str">
        <f t="shared" si="14"/>
        <v>UUCG</v>
      </c>
      <c r="F340" t="s">
        <v>135</v>
      </c>
      <c r="G340">
        <v>41.188949999999998</v>
      </c>
      <c r="H340">
        <v>42.473190000000002</v>
      </c>
      <c r="I340">
        <v>41.501150000000003</v>
      </c>
      <c r="J340">
        <v>41.520269999999996</v>
      </c>
      <c r="K340">
        <v>42.450470000000003</v>
      </c>
      <c r="L340">
        <v>39.373420000000003</v>
      </c>
      <c r="M340">
        <v>38.643700000000003</v>
      </c>
      <c r="N340">
        <v>39.804810000000003</v>
      </c>
      <c r="O340">
        <v>37.690269999999998</v>
      </c>
      <c r="P340">
        <v>38.383270000000003</v>
      </c>
      <c r="Q340">
        <v>39.975389999999997</v>
      </c>
      <c r="R340">
        <v>41.096269999999997</v>
      </c>
      <c r="S340">
        <v>41.043190000000003</v>
      </c>
      <c r="T340">
        <v>42.683799999999998</v>
      </c>
      <c r="U340">
        <v>44.316189999999999</v>
      </c>
      <c r="V340">
        <v>44.027769999999997</v>
      </c>
    </row>
    <row r="341" spans="2:22">
      <c r="B341" t="str">
        <f t="shared" si="13"/>
        <v>MT-UUCG</v>
      </c>
      <c r="C341" t="str">
        <f>IF(VLOOKUP(F341,aux!B:C,2,0)="PT","",VLOOKUP(F341,aux!B:C,2,0))</f>
        <v>MT</v>
      </c>
      <c r="D341" t="str">
        <f t="shared" si="14"/>
        <v>UUCG</v>
      </c>
      <c r="F341" t="s">
        <v>21</v>
      </c>
      <c r="G341">
        <v>31.70684</v>
      </c>
      <c r="H341">
        <v>31.998570000000001</v>
      </c>
      <c r="I341">
        <v>32.128959999999999</v>
      </c>
      <c r="J341">
        <v>31.02338</v>
      </c>
      <c r="K341">
        <v>30.68948</v>
      </c>
      <c r="L341">
        <v>34.264020000000002</v>
      </c>
      <c r="M341">
        <v>34.683489999999999</v>
      </c>
      <c r="N341">
        <v>36.977159999999998</v>
      </c>
      <c r="O341">
        <v>30.343640000000001</v>
      </c>
      <c r="P341">
        <v>29.802800000000001</v>
      </c>
      <c r="Q341">
        <v>29.873010000000001</v>
      </c>
      <c r="R341">
        <v>32.13449</v>
      </c>
      <c r="S341">
        <v>32.667700000000004</v>
      </c>
      <c r="T341">
        <v>35.126710000000003</v>
      </c>
      <c r="U341">
        <v>36.112229999999997</v>
      </c>
      <c r="V341">
        <v>37.367669999999997</v>
      </c>
    </row>
    <row r="342" spans="2:22">
      <c r="B342" t="str">
        <f t="shared" si="13"/>
        <v>NL-UUCG</v>
      </c>
      <c r="C342" t="str">
        <f>IF(VLOOKUP(F342,aux!B:C,2,0)="PT","",VLOOKUP(F342,aux!B:C,2,0))</f>
        <v>NL</v>
      </c>
      <c r="D342" t="str">
        <f t="shared" si="14"/>
        <v>UUCG</v>
      </c>
      <c r="F342" t="s">
        <v>136</v>
      </c>
      <c r="G342">
        <v>41.994439999999997</v>
      </c>
      <c r="H342">
        <v>41.373719999999999</v>
      </c>
      <c r="I342">
        <v>40.711750000000002</v>
      </c>
      <c r="J342">
        <v>40.194980000000001</v>
      </c>
      <c r="K342">
        <v>40.094830000000002</v>
      </c>
      <c r="L342">
        <v>39.402000000000001</v>
      </c>
      <c r="M342">
        <v>42.006729999999997</v>
      </c>
      <c r="N342">
        <v>43.9056</v>
      </c>
      <c r="O342">
        <v>38.663620000000002</v>
      </c>
      <c r="P342">
        <v>39.134459999999997</v>
      </c>
      <c r="Q342">
        <v>39.430869999999999</v>
      </c>
      <c r="R342">
        <v>40.297289999999997</v>
      </c>
      <c r="S342">
        <v>41.541249999999998</v>
      </c>
      <c r="T342">
        <v>42.886589999999998</v>
      </c>
      <c r="U342">
        <v>43.374000000000002</v>
      </c>
      <c r="V342">
        <v>43.373919999999998</v>
      </c>
    </row>
    <row r="343" spans="2:22">
      <c r="B343" t="str">
        <f t="shared" si="13"/>
        <v>PL-UUCG</v>
      </c>
      <c r="C343" t="str">
        <f>IF(VLOOKUP(F343,aux!B:C,2,0)="PT","",VLOOKUP(F343,aux!B:C,2,0))</f>
        <v>PL</v>
      </c>
      <c r="D343" t="str">
        <f t="shared" si="14"/>
        <v>UUCG</v>
      </c>
      <c r="F343" t="s">
        <v>138</v>
      </c>
      <c r="G343">
        <v>44.308250000000001</v>
      </c>
      <c r="H343">
        <v>44.899000000000001</v>
      </c>
      <c r="I343">
        <v>44.348790000000001</v>
      </c>
      <c r="J343">
        <v>43.296349999999997</v>
      </c>
      <c r="K343">
        <v>40.5075</v>
      </c>
      <c r="L343">
        <v>37.809669999999997</v>
      </c>
      <c r="M343">
        <v>38.753489999999999</v>
      </c>
      <c r="N343">
        <v>42.073990000000002</v>
      </c>
      <c r="O343">
        <v>36.766599999999997</v>
      </c>
      <c r="P343">
        <v>36.002589999999998</v>
      </c>
      <c r="Q343">
        <v>36.570500000000003</v>
      </c>
      <c r="R343">
        <v>37.310879999999997</v>
      </c>
      <c r="S343">
        <v>36.638599999999997</v>
      </c>
      <c r="T343">
        <v>37.636899999999997</v>
      </c>
      <c r="U343">
        <v>38.683929999999997</v>
      </c>
      <c r="V343">
        <v>37.9878</v>
      </c>
    </row>
    <row r="344" spans="2:22">
      <c r="B344" t="str">
        <f t="shared" si="13"/>
        <v>SK-UUCG</v>
      </c>
      <c r="C344" t="str">
        <f>IF(VLOOKUP(F344,aux!B:C,2,0)="PT","",VLOOKUP(F344,aux!B:C,2,0))</f>
        <v>SK</v>
      </c>
      <c r="D344" t="str">
        <f t="shared" si="14"/>
        <v>UUCG</v>
      </c>
      <c r="F344" t="s">
        <v>141</v>
      </c>
      <c r="G344">
        <v>42.14555</v>
      </c>
      <c r="H344">
        <v>42.309699999999999</v>
      </c>
      <c r="I344">
        <v>42.605530000000002</v>
      </c>
      <c r="J344">
        <v>43.37453</v>
      </c>
      <c r="K344">
        <v>42.945650000000001</v>
      </c>
      <c r="L344">
        <v>39.369399999999999</v>
      </c>
      <c r="M344">
        <v>41.214199999999998</v>
      </c>
      <c r="N344">
        <v>40.177129999999998</v>
      </c>
      <c r="O344">
        <v>36.595689999999998</v>
      </c>
      <c r="P344">
        <v>35.523560000000003</v>
      </c>
      <c r="Q344">
        <v>36.138849999999998</v>
      </c>
      <c r="R344">
        <v>36.815019999999997</v>
      </c>
      <c r="S344">
        <v>36.804870000000001</v>
      </c>
      <c r="T344">
        <v>37.215179999999997</v>
      </c>
      <c r="U344">
        <v>37.092460000000003</v>
      </c>
      <c r="V344">
        <v>36.158230000000003</v>
      </c>
    </row>
    <row r="345" spans="2:22">
      <c r="B345" t="str">
        <f t="shared" si="13"/>
        <v>FI-UUCG</v>
      </c>
      <c r="C345" t="str">
        <f>IF(VLOOKUP(F345,aux!B:C,2,0)="PT","",VLOOKUP(F345,aux!B:C,2,0))</f>
        <v>FI</v>
      </c>
      <c r="D345" t="str">
        <f t="shared" si="14"/>
        <v>UUCG</v>
      </c>
      <c r="F345" t="s">
        <v>142</v>
      </c>
      <c r="G345">
        <v>52.410080000000001</v>
      </c>
      <c r="H345">
        <v>52.674079999999996</v>
      </c>
      <c r="I345">
        <v>52.739420000000003</v>
      </c>
      <c r="J345">
        <v>52.869819999999997</v>
      </c>
      <c r="K345">
        <v>51.299790000000002</v>
      </c>
      <c r="L345">
        <v>48.180430000000001</v>
      </c>
      <c r="M345">
        <v>50.385910000000003</v>
      </c>
      <c r="N345">
        <v>51.30697</v>
      </c>
      <c r="O345">
        <v>48.105800000000002</v>
      </c>
      <c r="P345">
        <v>48.220610000000001</v>
      </c>
      <c r="Q345">
        <v>48.587040000000002</v>
      </c>
      <c r="R345">
        <v>50.664059999999999</v>
      </c>
      <c r="S345">
        <v>51.7151</v>
      </c>
      <c r="T345">
        <v>53.064540000000001</v>
      </c>
      <c r="U345">
        <v>52.59684</v>
      </c>
      <c r="V345">
        <v>51.278080000000003</v>
      </c>
    </row>
    <row r="346" spans="2:22">
      <c r="B346" t="str">
        <f t="shared" si="13"/>
        <v>SE-UUCG</v>
      </c>
      <c r="C346" t="str">
        <f>IF(VLOOKUP(F346,aux!B:C,2,0)="PT","",VLOOKUP(F346,aux!B:C,2,0))</f>
        <v>SE</v>
      </c>
      <c r="D346" t="str">
        <f t="shared" si="14"/>
        <v>UUCG</v>
      </c>
      <c r="F346" t="s">
        <v>143</v>
      </c>
      <c r="G346">
        <v>43.406350000000003</v>
      </c>
      <c r="H346">
        <v>43.757170000000002</v>
      </c>
      <c r="I346">
        <v>43.544289999999997</v>
      </c>
      <c r="J346">
        <v>44.026200000000003</v>
      </c>
      <c r="K346">
        <v>44.19491</v>
      </c>
      <c r="L346">
        <v>43.743040000000001</v>
      </c>
      <c r="M346">
        <v>45.129890000000003</v>
      </c>
      <c r="N346">
        <v>47.331690000000002</v>
      </c>
      <c r="O346">
        <v>44.50159</v>
      </c>
      <c r="P346">
        <v>45.558570000000003</v>
      </c>
      <c r="Q346">
        <v>45.320819999999998</v>
      </c>
      <c r="R346">
        <v>45.720170000000003</v>
      </c>
      <c r="S346">
        <v>45.518410000000003</v>
      </c>
      <c r="T346">
        <v>46.891240000000003</v>
      </c>
      <c r="U346">
        <v>47.622219999999999</v>
      </c>
      <c r="V346">
        <v>46.568330000000003</v>
      </c>
    </row>
    <row r="347" spans="2:22">
      <c r="B347" t="str">
        <f t="shared" si="13"/>
        <v>HR-UUCG</v>
      </c>
      <c r="C347" t="str">
        <f>IF(VLOOKUP(F347,aux!B:C,2,0)="PT","",VLOOKUP(F347,aux!B:C,2,0))</f>
        <v>HR</v>
      </c>
      <c r="D347" t="str">
        <f t="shared" si="14"/>
        <v>UUCG</v>
      </c>
      <c r="F347" t="s">
        <v>147</v>
      </c>
      <c r="G347">
        <v>42.610909999999997</v>
      </c>
      <c r="H347">
        <v>42.39676</v>
      </c>
      <c r="I347">
        <v>42.222810000000003</v>
      </c>
      <c r="J347">
        <v>41.028469999999999</v>
      </c>
      <c r="K347">
        <v>38.926670000000001</v>
      </c>
      <c r="L347">
        <v>38.734990000000003</v>
      </c>
      <c r="M347">
        <v>42.111930000000001</v>
      </c>
      <c r="N347">
        <v>46.689839999999997</v>
      </c>
      <c r="O347">
        <v>40.455309999999997</v>
      </c>
      <c r="P347">
        <v>40.142330000000001</v>
      </c>
      <c r="Q347">
        <v>40.617510000000003</v>
      </c>
      <c r="R347">
        <v>41.392870000000002</v>
      </c>
      <c r="S347">
        <v>42.991880000000002</v>
      </c>
      <c r="T347">
        <v>43.613840000000003</v>
      </c>
      <c r="U347">
        <v>42.412219999999998</v>
      </c>
      <c r="V347">
        <v>42.23995</v>
      </c>
    </row>
    <row r="348" spans="2:22">
      <c r="B348" t="str">
        <f t="shared" si="13"/>
        <v>LV-UUCG</v>
      </c>
      <c r="C348" t="str">
        <f>IF(VLOOKUP(F348,aux!B:C,2,0)="PT","",VLOOKUP(F348,aux!B:C,2,0))</f>
        <v>LV</v>
      </c>
      <c r="D348" t="str">
        <f t="shared" si="14"/>
        <v>UUCG</v>
      </c>
      <c r="F348" t="s">
        <v>132</v>
      </c>
      <c r="G348">
        <v>40.379860000000001</v>
      </c>
      <c r="H348">
        <v>40.081940000000003</v>
      </c>
      <c r="I348">
        <v>39.689480000000003</v>
      </c>
      <c r="J348">
        <v>38.30433</v>
      </c>
      <c r="K348">
        <v>37.438549999999999</v>
      </c>
      <c r="L348">
        <v>37.89002</v>
      </c>
      <c r="M348">
        <v>40.475090000000002</v>
      </c>
      <c r="N348">
        <v>37.324199999999998</v>
      </c>
      <c r="O348">
        <v>34.425069999999998</v>
      </c>
      <c r="P348">
        <v>34.486759999999997</v>
      </c>
      <c r="Q348">
        <v>34.581719999999997</v>
      </c>
      <c r="R348">
        <v>34.877090000000003</v>
      </c>
      <c r="S348">
        <v>34.776530000000001</v>
      </c>
      <c r="T348">
        <v>35.417369999999998</v>
      </c>
      <c r="U348">
        <v>34.618160000000003</v>
      </c>
      <c r="V348">
        <v>34.563569999999999</v>
      </c>
    </row>
    <row r="349" spans="2:22">
      <c r="B349" t="str">
        <f t="shared" si="13"/>
        <v>RO-UUCG</v>
      </c>
      <c r="C349" t="str">
        <f>IF(VLOOKUP(F349,aux!B:C,2,0)="PT","",VLOOKUP(F349,aux!B:C,2,0))</f>
        <v>RO</v>
      </c>
      <c r="D349" t="str">
        <f t="shared" si="14"/>
        <v>UUCG</v>
      </c>
      <c r="F349" t="s">
        <v>139</v>
      </c>
      <c r="G349">
        <v>33.884650000000001</v>
      </c>
      <c r="H349">
        <v>34.207009999999997</v>
      </c>
      <c r="I349">
        <v>35.316240000000001</v>
      </c>
      <c r="J349">
        <v>36.237819999999999</v>
      </c>
      <c r="K349">
        <v>33.972499999999997</v>
      </c>
      <c r="L349">
        <v>34.752859999999998</v>
      </c>
      <c r="M349">
        <v>34.550199999999997</v>
      </c>
      <c r="N349">
        <v>35.893500000000003</v>
      </c>
      <c r="O349">
        <v>31.801259999999999</v>
      </c>
      <c r="P349">
        <v>30.588090000000001</v>
      </c>
      <c r="Q349">
        <v>29.916399999999999</v>
      </c>
      <c r="R349">
        <v>29.540310000000002</v>
      </c>
      <c r="S349">
        <v>29.429780000000001</v>
      </c>
      <c r="T349">
        <v>29.776949999999999</v>
      </c>
      <c r="U349">
        <v>30.10398</v>
      </c>
      <c r="V349">
        <v>29.940519999999999</v>
      </c>
    </row>
    <row r="350" spans="2:22">
      <c r="B350" t="str">
        <f t="shared" si="13"/>
        <v>AT-UUCG</v>
      </c>
      <c r="C350" t="str">
        <f>IF(VLOOKUP(F350,aux!B:C,2,0)="PT","",VLOOKUP(F350,aux!B:C,2,0))</f>
        <v>AT</v>
      </c>
      <c r="D350" t="str">
        <f t="shared" si="14"/>
        <v>UUCG</v>
      </c>
      <c r="F350" t="s">
        <v>137</v>
      </c>
      <c r="G350">
        <v>50.125860000000003</v>
      </c>
      <c r="H350">
        <v>50.484949999999998</v>
      </c>
      <c r="I350">
        <v>50.13814</v>
      </c>
      <c r="J350">
        <v>50.005369999999999</v>
      </c>
      <c r="K350">
        <v>47.430729999999997</v>
      </c>
      <c r="L350">
        <v>47.821159999999999</v>
      </c>
      <c r="M350">
        <v>51.727089999999997</v>
      </c>
      <c r="N350">
        <v>53.077860000000001</v>
      </c>
      <c r="O350">
        <v>45.30294</v>
      </c>
      <c r="P350">
        <v>45.478490000000001</v>
      </c>
      <c r="Q350">
        <v>45.872190000000003</v>
      </c>
      <c r="R350">
        <v>46.906840000000003</v>
      </c>
      <c r="S350">
        <v>47.478670000000001</v>
      </c>
      <c r="T350">
        <v>47.709850000000003</v>
      </c>
      <c r="U350">
        <v>47.9649</v>
      </c>
      <c r="V350">
        <v>47.40202</v>
      </c>
    </row>
    <row r="351" spans="2:22">
      <c r="B351" t="str">
        <f t="shared" si="13"/>
        <v>BE-UUCG</v>
      </c>
      <c r="C351" t="str">
        <f>IF(VLOOKUP(F351,aux!B:C,2,0)="PT","",VLOOKUP(F351,aux!B:C,2,0))</f>
        <v>BE</v>
      </c>
      <c r="D351" t="str">
        <f t="shared" si="14"/>
        <v>UUCG</v>
      </c>
      <c r="F351" t="s">
        <v>121</v>
      </c>
      <c r="G351">
        <v>50.402079999999998</v>
      </c>
      <c r="H351">
        <v>50.271149999999999</v>
      </c>
      <c r="I351">
        <v>50.08081</v>
      </c>
      <c r="J351">
        <v>49.927930000000003</v>
      </c>
      <c r="K351">
        <v>48.969700000000003</v>
      </c>
      <c r="L351">
        <v>48.797069999999998</v>
      </c>
      <c r="M351">
        <v>51.123040000000003</v>
      </c>
      <c r="N351">
        <v>54.740900000000003</v>
      </c>
      <c r="O351">
        <v>48.397849999999998</v>
      </c>
      <c r="P351">
        <v>48.900019999999998</v>
      </c>
      <c r="Q351">
        <v>49.002899999999997</v>
      </c>
      <c r="R351">
        <v>50.019869999999997</v>
      </c>
      <c r="S351">
        <v>50.316630000000004</v>
      </c>
      <c r="T351">
        <v>51.23809</v>
      </c>
      <c r="U351">
        <v>51.536290000000001</v>
      </c>
      <c r="V351">
        <v>51.182220000000001</v>
      </c>
    </row>
    <row r="352" spans="2:22">
      <c r="B352" t="str">
        <f t="shared" si="13"/>
        <v>-UUCG</v>
      </c>
      <c r="C352" t="str">
        <f>IF(VLOOKUP(F352,aux!B:C,2,0)="PT","",VLOOKUP(F352,aux!B:C,2,0))</f>
        <v/>
      </c>
      <c r="D352" t="str">
        <f t="shared" si="14"/>
        <v>UUCG</v>
      </c>
      <c r="F352" t="s">
        <v>7</v>
      </c>
      <c r="G352">
        <v>39.422690000000003</v>
      </c>
      <c r="H352">
        <v>39.950009999999999</v>
      </c>
      <c r="I352">
        <v>38.819589999999998</v>
      </c>
      <c r="J352">
        <v>38.914630000000002</v>
      </c>
      <c r="K352">
        <v>38.057699999999997</v>
      </c>
      <c r="L352">
        <v>40.179690000000001</v>
      </c>
      <c r="M352">
        <v>43.538809999999998</v>
      </c>
      <c r="N352">
        <v>44.684269999999998</v>
      </c>
      <c r="O352">
        <v>39.652079999999998</v>
      </c>
      <c r="P352">
        <v>40.273099999999999</v>
      </c>
      <c r="Q352">
        <v>41.158639999999998</v>
      </c>
      <c r="R352">
        <v>42.893590000000003</v>
      </c>
      <c r="S352">
        <v>44.056469999999997</v>
      </c>
      <c r="T352">
        <v>45.611130000000003</v>
      </c>
      <c r="U352">
        <v>46.723419999999997</v>
      </c>
      <c r="V352">
        <v>45.25262</v>
      </c>
    </row>
    <row r="353" spans="2:22">
      <c r="B353" t="str">
        <f t="shared" si="13"/>
        <v>SI-UUCG</v>
      </c>
      <c r="C353" t="str">
        <f>IF(VLOOKUP(F353,aux!B:C,2,0)="PT","",VLOOKUP(F353,aux!B:C,2,0))</f>
        <v>SI</v>
      </c>
      <c r="D353" t="str">
        <f t="shared" si="14"/>
        <v>UUCG</v>
      </c>
      <c r="F353" t="s">
        <v>140</v>
      </c>
      <c r="G353">
        <v>44.428489999999996</v>
      </c>
      <c r="H353">
        <v>44.122010000000003</v>
      </c>
      <c r="I353">
        <v>43.047350000000002</v>
      </c>
      <c r="J353">
        <v>40.638919999999999</v>
      </c>
      <c r="K353">
        <v>40.395139999999998</v>
      </c>
      <c r="L353">
        <v>41.591520000000003</v>
      </c>
      <c r="M353">
        <v>44.763399999999997</v>
      </c>
      <c r="N353">
        <v>47.196539999999999</v>
      </c>
      <c r="O353">
        <v>39.463979999999999</v>
      </c>
      <c r="P353">
        <v>39.883780000000002</v>
      </c>
      <c r="Q353">
        <v>41.040480000000002</v>
      </c>
      <c r="R353">
        <v>43.347909999999999</v>
      </c>
      <c r="S353">
        <v>43.526130000000002</v>
      </c>
      <c r="T353">
        <v>44.11307</v>
      </c>
      <c r="U353">
        <v>45.544840000000001</v>
      </c>
      <c r="V353">
        <v>45.374769999999998</v>
      </c>
    </row>
    <row r="354" spans="2:22">
      <c r="B354" t="str">
        <f t="shared" si="13"/>
        <v>UE27-UIGG0</v>
      </c>
      <c r="C354" t="str">
        <f>IF(VLOOKUP(F354,aux!B:C,2,0)="PT","",VLOOKUP(F354,aux!B:C,2,0))</f>
        <v>UE27</v>
      </c>
      <c r="D354" t="str">
        <f t="shared" si="14"/>
        <v>UIGG0</v>
      </c>
      <c r="E354" t="s">
        <v>228</v>
      </c>
      <c r="F354" t="s">
        <v>232</v>
      </c>
      <c r="G354">
        <v>4.0451600000000001</v>
      </c>
      <c r="H354">
        <v>4.0380599999999998</v>
      </c>
      <c r="I354">
        <v>3.8616199999999998</v>
      </c>
      <c r="J354">
        <v>3.6652900000000002</v>
      </c>
      <c r="K354">
        <v>3.5580500000000002</v>
      </c>
      <c r="L354">
        <v>3.29941</v>
      </c>
      <c r="M354">
        <v>3.3602400000000001</v>
      </c>
      <c r="N354">
        <v>3.45601</v>
      </c>
      <c r="O354">
        <v>3.1707000000000001</v>
      </c>
      <c r="P354">
        <v>3.0780799999999999</v>
      </c>
      <c r="Q354">
        <v>2.9441899999999999</v>
      </c>
      <c r="R354">
        <v>2.93</v>
      </c>
      <c r="S354">
        <v>3.1693600000000002</v>
      </c>
      <c r="T354">
        <v>3.1410200000000001</v>
      </c>
      <c r="U354">
        <v>3.2314699999999998</v>
      </c>
      <c r="V354">
        <v>3.3403</v>
      </c>
    </row>
    <row r="355" spans="2:22">
      <c r="B355" t="str">
        <f t="shared" si="13"/>
        <v>AE21-UIGG0</v>
      </c>
      <c r="C355" t="str">
        <f>IF(VLOOKUP(F355,aux!B:C,2,0)="PT","",VLOOKUP(F355,aux!B:C,2,0))</f>
        <v>AE21</v>
      </c>
      <c r="D355" t="str">
        <f t="shared" si="14"/>
        <v>UIGG0</v>
      </c>
      <c r="F355" t="s">
        <v>233</v>
      </c>
      <c r="G355">
        <v>3.8136399999999999</v>
      </c>
      <c r="H355">
        <v>3.79955</v>
      </c>
      <c r="I355">
        <v>3.6430699999999998</v>
      </c>
      <c r="J355">
        <v>3.46515</v>
      </c>
      <c r="K355">
        <v>3.3297599999999998</v>
      </c>
      <c r="L355">
        <v>3.1408900000000002</v>
      </c>
      <c r="M355">
        <v>3.1888100000000001</v>
      </c>
      <c r="N355">
        <v>3.2530800000000002</v>
      </c>
      <c r="O355">
        <v>2.9848400000000002</v>
      </c>
      <c r="P355">
        <v>2.8849200000000002</v>
      </c>
      <c r="Q355">
        <v>2.8014700000000001</v>
      </c>
      <c r="R355">
        <v>2.8069899999999999</v>
      </c>
      <c r="S355">
        <v>2.9509300000000001</v>
      </c>
      <c r="T355">
        <v>2.93954</v>
      </c>
      <c r="U355">
        <v>3.08412</v>
      </c>
      <c r="V355">
        <v>3.1818399999999998</v>
      </c>
    </row>
    <row r="356" spans="2:22">
      <c r="B356" t="str">
        <f t="shared" si="13"/>
        <v>BG-UIGG0</v>
      </c>
      <c r="C356" t="str">
        <f>IF(VLOOKUP(F356,aux!B:C,2,0)="PT","",VLOOKUP(F356,aux!B:C,2,0))</f>
        <v>BG</v>
      </c>
      <c r="D356" t="str">
        <f t="shared" si="14"/>
        <v>UIGG0</v>
      </c>
      <c r="F356" t="s">
        <v>122</v>
      </c>
      <c r="G356">
        <v>3.9567700000000001</v>
      </c>
      <c r="H356">
        <v>4.36097</v>
      </c>
      <c r="I356">
        <v>4.5195499999999997</v>
      </c>
      <c r="J356">
        <v>3.1606299999999998</v>
      </c>
      <c r="K356">
        <v>3.8170799999999998</v>
      </c>
      <c r="L356">
        <v>2.36192</v>
      </c>
      <c r="M356">
        <v>2.7101099999999998</v>
      </c>
      <c r="N356">
        <v>3.3203200000000002</v>
      </c>
      <c r="O356">
        <v>3.3656700000000002</v>
      </c>
      <c r="P356">
        <v>3.0796600000000001</v>
      </c>
      <c r="Q356">
        <v>2.28796</v>
      </c>
      <c r="R356">
        <v>2.66269</v>
      </c>
      <c r="S356">
        <v>6.57247</v>
      </c>
      <c r="T356">
        <v>5.2610099999999997</v>
      </c>
      <c r="U356">
        <v>4.1155099999999996</v>
      </c>
      <c r="V356">
        <v>3.3989199999999999</v>
      </c>
    </row>
    <row r="357" spans="2:22">
      <c r="B357" t="str">
        <f t="shared" si="13"/>
        <v>CZ-UIGG0</v>
      </c>
      <c r="C357" t="str">
        <f>IF(VLOOKUP(F357,aux!B:C,2,0)="PT","",VLOOKUP(F357,aux!B:C,2,0))</f>
        <v>CZ</v>
      </c>
      <c r="D357" t="str">
        <f t="shared" si="14"/>
        <v>UIGG0</v>
      </c>
      <c r="F357" t="s">
        <v>123</v>
      </c>
      <c r="G357">
        <v>4.6959099999999996</v>
      </c>
      <c r="H357">
        <v>5.0433399999999997</v>
      </c>
      <c r="I357">
        <v>5.1822800000000004</v>
      </c>
      <c r="J357">
        <v>4.7084299999999999</v>
      </c>
      <c r="K357">
        <v>4.8348899999999997</v>
      </c>
      <c r="L357">
        <v>4.5321100000000003</v>
      </c>
      <c r="M357">
        <v>4.5531100000000002</v>
      </c>
      <c r="N357">
        <v>4.7491099999999999</v>
      </c>
      <c r="O357">
        <v>4.2903500000000001</v>
      </c>
      <c r="P357">
        <v>4.0971200000000003</v>
      </c>
      <c r="Q357">
        <v>3.2994500000000002</v>
      </c>
      <c r="R357">
        <v>3.2132200000000002</v>
      </c>
      <c r="S357">
        <v>5.0779100000000001</v>
      </c>
      <c r="T357">
        <v>4.0790199999999999</v>
      </c>
      <c r="U357">
        <v>3.67082</v>
      </c>
      <c r="V357">
        <v>4.0933999999999999</v>
      </c>
    </row>
    <row r="358" spans="2:22">
      <c r="B358" t="str">
        <f t="shared" si="13"/>
        <v>DK-UIGG0</v>
      </c>
      <c r="C358" t="str">
        <f>IF(VLOOKUP(F358,aux!B:C,2,0)="PT","",VLOOKUP(F358,aux!B:C,2,0))</f>
        <v>DK</v>
      </c>
      <c r="D358" t="str">
        <f t="shared" si="14"/>
        <v>UIGG0</v>
      </c>
      <c r="F358" t="s">
        <v>124</v>
      </c>
      <c r="G358">
        <v>3.8604699999999998</v>
      </c>
      <c r="H358">
        <v>3.7607599999999999</v>
      </c>
      <c r="I358">
        <v>3.36408</v>
      </c>
      <c r="J358">
        <v>3.1771699999999998</v>
      </c>
      <c r="K358">
        <v>3.1775199999999999</v>
      </c>
      <c r="L358">
        <v>3.0611000000000002</v>
      </c>
      <c r="M358">
        <v>3.1928999999999998</v>
      </c>
      <c r="N358">
        <v>3.5619000000000001</v>
      </c>
      <c r="O358">
        <v>3.2257699999999998</v>
      </c>
      <c r="P358">
        <v>3.4041700000000001</v>
      </c>
      <c r="Q358">
        <v>3.35826</v>
      </c>
      <c r="R358">
        <v>3.7460499999999999</v>
      </c>
      <c r="S358">
        <v>3.61259</v>
      </c>
      <c r="T358">
        <v>3.8325200000000001</v>
      </c>
      <c r="U358">
        <v>3.6401400000000002</v>
      </c>
      <c r="V358">
        <v>3.7859099999999999</v>
      </c>
    </row>
    <row r="359" spans="2:22">
      <c r="B359" t="str">
        <f t="shared" si="13"/>
        <v>DE-UIGG0</v>
      </c>
      <c r="C359" t="str">
        <f>IF(VLOOKUP(F359,aux!B:C,2,0)="PT","",VLOOKUP(F359,aux!B:C,2,0))</f>
        <v>DE</v>
      </c>
      <c r="D359" t="str">
        <f t="shared" si="14"/>
        <v>UIGG0</v>
      </c>
      <c r="F359" t="s">
        <v>125</v>
      </c>
      <c r="G359">
        <v>3.71286</v>
      </c>
      <c r="H359">
        <v>3.5097299999999998</v>
      </c>
      <c r="I359">
        <v>3.2517900000000002</v>
      </c>
      <c r="J359">
        <v>3.0559699999999999</v>
      </c>
      <c r="K359">
        <v>2.87921</v>
      </c>
      <c r="L359">
        <v>2.8751000000000002</v>
      </c>
      <c r="M359">
        <v>2.8699400000000002</v>
      </c>
      <c r="N359">
        <v>3.0304700000000002</v>
      </c>
      <c r="O359">
        <v>2.7036899999999999</v>
      </c>
      <c r="P359">
        <v>2.6465100000000001</v>
      </c>
      <c r="Q359">
        <v>2.48516</v>
      </c>
      <c r="R359">
        <v>2.4437799999999998</v>
      </c>
      <c r="S359">
        <v>2.3854600000000001</v>
      </c>
      <c r="T359">
        <v>2.3497300000000001</v>
      </c>
      <c r="U359">
        <v>2.4359099999999998</v>
      </c>
      <c r="V359">
        <v>2.46624</v>
      </c>
    </row>
    <row r="360" spans="2:22">
      <c r="B360" t="str">
        <f t="shared" si="13"/>
        <v>EE-UIGG0</v>
      </c>
      <c r="C360" t="str">
        <f>IF(VLOOKUP(F360,aux!B:C,2,0)="PT","",VLOOKUP(F360,aux!B:C,2,0))</f>
        <v>EE</v>
      </c>
      <c r="D360" t="str">
        <f t="shared" si="14"/>
        <v>UIGG0</v>
      </c>
      <c r="F360" t="s">
        <v>126</v>
      </c>
      <c r="G360">
        <v>7.23475</v>
      </c>
      <c r="H360">
        <v>7.9203700000000001</v>
      </c>
      <c r="I360">
        <v>6.6906499999999998</v>
      </c>
      <c r="J360">
        <v>6.2196800000000003</v>
      </c>
      <c r="K360">
        <v>6.5185899999999997</v>
      </c>
      <c r="L360">
        <v>5.4122599999999998</v>
      </c>
      <c r="M360">
        <v>5.78254</v>
      </c>
      <c r="N360">
        <v>5.82212</v>
      </c>
      <c r="O360">
        <v>5.1685800000000004</v>
      </c>
      <c r="P360">
        <v>5.2052899999999998</v>
      </c>
      <c r="Q360">
        <v>5.6160300000000003</v>
      </c>
      <c r="R360">
        <v>4.5698400000000001</v>
      </c>
      <c r="S360">
        <v>5.2377599999999997</v>
      </c>
      <c r="T360">
        <v>5.03939</v>
      </c>
      <c r="U360">
        <v>5.5355999999999996</v>
      </c>
      <c r="V360">
        <v>6.3605200000000002</v>
      </c>
    </row>
    <row r="361" spans="2:22">
      <c r="B361" t="str">
        <f t="shared" si="13"/>
        <v>IE-UIGG0</v>
      </c>
      <c r="C361" t="str">
        <f>IF(VLOOKUP(F361,aux!B:C,2,0)="PT","",VLOOKUP(F361,aux!B:C,2,0))</f>
        <v>IE</v>
      </c>
      <c r="D361" t="str">
        <f t="shared" si="14"/>
        <v>UIGG0</v>
      </c>
      <c r="F361" t="s">
        <v>127</v>
      </c>
      <c r="G361">
        <v>3.01396</v>
      </c>
      <c r="H361">
        <v>3.0004499999999998</v>
      </c>
      <c r="I361">
        <v>2.7097600000000002</v>
      </c>
      <c r="J361">
        <v>2.5372699999999999</v>
      </c>
      <c r="K361">
        <v>2.2759800000000001</v>
      </c>
      <c r="L361">
        <v>2.0389499999999998</v>
      </c>
      <c r="M361">
        <v>2.01579</v>
      </c>
      <c r="N361">
        <v>2.3934799999999998</v>
      </c>
      <c r="O361">
        <v>2.2667299999999999</v>
      </c>
      <c r="P361">
        <v>2.0114200000000002</v>
      </c>
      <c r="Q361">
        <v>1.81654</v>
      </c>
      <c r="R361">
        <v>1.9438800000000001</v>
      </c>
      <c r="S361">
        <v>1.6915500000000001</v>
      </c>
      <c r="T361">
        <v>2.1279699999999999</v>
      </c>
      <c r="U361">
        <v>1.98919</v>
      </c>
      <c r="V361">
        <v>2.0394999999999999</v>
      </c>
    </row>
    <row r="362" spans="2:22">
      <c r="B362" t="str">
        <f t="shared" si="13"/>
        <v>EL-UIGG0</v>
      </c>
      <c r="C362" t="str">
        <f>IF(VLOOKUP(F362,aux!B:C,2,0)="PT","",VLOOKUP(F362,aux!B:C,2,0))</f>
        <v>EL</v>
      </c>
      <c r="D362" t="str">
        <f t="shared" si="14"/>
        <v>UIGG0</v>
      </c>
      <c r="F362" t="s">
        <v>64</v>
      </c>
      <c r="G362">
        <v>5.8069300000000004</v>
      </c>
      <c r="H362">
        <v>4.8175699999999999</v>
      </c>
      <c r="I362">
        <v>4.7730300000000003</v>
      </c>
      <c r="J362">
        <v>4.2524199999999999</v>
      </c>
      <c r="K362">
        <v>4.0305099999999996</v>
      </c>
      <c r="L362">
        <v>3.9775999999999998</v>
      </c>
      <c r="M362">
        <v>3.66248</v>
      </c>
      <c r="N362">
        <v>3.07151</v>
      </c>
      <c r="O362">
        <v>2.4705499999999998</v>
      </c>
      <c r="P362">
        <v>3.2156699999999998</v>
      </c>
      <c r="Q362">
        <v>4.5287300000000004</v>
      </c>
      <c r="R362">
        <v>3.5752700000000002</v>
      </c>
      <c r="S362">
        <v>3.8845200000000002</v>
      </c>
      <c r="T362">
        <v>3.7320000000000002</v>
      </c>
      <c r="U362">
        <v>3.4927100000000002</v>
      </c>
      <c r="V362">
        <v>2.5954899999999999</v>
      </c>
    </row>
    <row r="363" spans="2:22">
      <c r="B363" t="str">
        <f t="shared" si="13"/>
        <v>ES-UIGG0</v>
      </c>
      <c r="C363" t="str">
        <f>IF(VLOOKUP(F363,aux!B:C,2,0)="PT","",VLOOKUP(F363,aux!B:C,2,0))</f>
        <v>ES</v>
      </c>
      <c r="D363" t="str">
        <f t="shared" si="14"/>
        <v>UIGG0</v>
      </c>
      <c r="F363" t="s">
        <v>128</v>
      </c>
      <c r="G363">
        <v>3.0350199999999998</v>
      </c>
      <c r="H363">
        <v>3.1634899999999999</v>
      </c>
      <c r="I363">
        <v>2.9417599999999999</v>
      </c>
      <c r="J363">
        <v>2.7274799999999999</v>
      </c>
      <c r="K363">
        <v>2.9841899999999999</v>
      </c>
      <c r="L363">
        <v>2.7146599999999999</v>
      </c>
      <c r="M363">
        <v>2.71888</v>
      </c>
      <c r="N363">
        <v>2.6296200000000001</v>
      </c>
      <c r="O363">
        <v>2.1700400000000002</v>
      </c>
      <c r="P363">
        <v>2.13557</v>
      </c>
      <c r="Q363">
        <v>1.9758599999999999</v>
      </c>
      <c r="R363">
        <v>1.97682</v>
      </c>
      <c r="S363">
        <v>2.5758200000000002</v>
      </c>
      <c r="T363">
        <v>2.12513</v>
      </c>
      <c r="U363">
        <v>2.4034499999999999</v>
      </c>
      <c r="V363">
        <v>3.1419000000000001</v>
      </c>
    </row>
    <row r="364" spans="2:22">
      <c r="B364" t="str">
        <f t="shared" si="13"/>
        <v>FR-UIGG0</v>
      </c>
      <c r="C364" t="str">
        <f>IF(VLOOKUP(F364,aux!B:C,2,0)="PT","",VLOOKUP(F364,aux!B:C,2,0))</f>
        <v>FR</v>
      </c>
      <c r="D364" t="str">
        <f t="shared" si="14"/>
        <v>UIGG0</v>
      </c>
      <c r="F364" t="s">
        <v>129</v>
      </c>
      <c r="G364">
        <v>4.26797</v>
      </c>
      <c r="H364">
        <v>4.3226399999999998</v>
      </c>
      <c r="I364">
        <v>4.3960100000000004</v>
      </c>
      <c r="J364">
        <v>4.3447899999999997</v>
      </c>
      <c r="K364">
        <v>4.2274599999999998</v>
      </c>
      <c r="L364">
        <v>4.1528099999999997</v>
      </c>
      <c r="M364">
        <v>4.0731700000000002</v>
      </c>
      <c r="N364">
        <v>4.1524400000000004</v>
      </c>
      <c r="O364">
        <v>4.1554599999999997</v>
      </c>
      <c r="P364">
        <v>3.91371</v>
      </c>
      <c r="Q364">
        <v>3.8468800000000001</v>
      </c>
      <c r="R364">
        <v>3.9216600000000001</v>
      </c>
      <c r="S364">
        <v>3.9414699999999998</v>
      </c>
      <c r="T364">
        <v>4.26112</v>
      </c>
      <c r="U364">
        <v>4.5744800000000003</v>
      </c>
      <c r="V364">
        <v>4.5541099999999997</v>
      </c>
    </row>
    <row r="365" spans="2:22">
      <c r="B365" t="str">
        <f t="shared" si="13"/>
        <v>IT-UIGG0</v>
      </c>
      <c r="C365" t="str">
        <f>IF(VLOOKUP(F365,aux!B:C,2,0)="PT","",VLOOKUP(F365,aux!B:C,2,0))</f>
        <v>IT</v>
      </c>
      <c r="D365" t="str">
        <f t="shared" si="14"/>
        <v>UIGG0</v>
      </c>
      <c r="F365" t="s">
        <v>130</v>
      </c>
      <c r="G365">
        <v>3.8246000000000002</v>
      </c>
      <c r="H365">
        <v>3.7883399999999998</v>
      </c>
      <c r="I365">
        <v>3.8403100000000001</v>
      </c>
      <c r="J365">
        <v>3.5924999999999998</v>
      </c>
      <c r="K365">
        <v>3.1539899999999998</v>
      </c>
      <c r="L365">
        <v>2.6419999999999999</v>
      </c>
      <c r="M365">
        <v>2.8440599999999998</v>
      </c>
      <c r="N365">
        <v>2.6278299999999999</v>
      </c>
      <c r="O365">
        <v>2.3205900000000002</v>
      </c>
      <c r="P365">
        <v>2.12758</v>
      </c>
      <c r="Q365">
        <v>2.1731799999999999</v>
      </c>
      <c r="R365">
        <v>2.2630599999999998</v>
      </c>
      <c r="S365">
        <v>2.41499</v>
      </c>
      <c r="T365">
        <v>2.2995100000000002</v>
      </c>
      <c r="U365">
        <v>2.4898500000000001</v>
      </c>
      <c r="V365">
        <v>2.6247199999999999</v>
      </c>
    </row>
    <row r="366" spans="2:22">
      <c r="B366" t="str">
        <f t="shared" si="13"/>
        <v>CY-UIGG0</v>
      </c>
      <c r="C366" t="str">
        <f>IF(VLOOKUP(F366,aux!B:C,2,0)="PT","",VLOOKUP(F366,aux!B:C,2,0))</f>
        <v>CY</v>
      </c>
      <c r="D366" t="str">
        <f t="shared" si="14"/>
        <v>UIGG0</v>
      </c>
      <c r="F366" t="s">
        <v>131</v>
      </c>
      <c r="G366">
        <v>3.4874999999999998</v>
      </c>
      <c r="H366">
        <v>3.4822500000000001</v>
      </c>
      <c r="I366">
        <v>3.29244</v>
      </c>
      <c r="J366">
        <v>2.7745000000000002</v>
      </c>
      <c r="K366">
        <v>3.1089000000000002</v>
      </c>
      <c r="L366">
        <v>2.3841800000000002</v>
      </c>
      <c r="M366">
        <v>2.7367699999999999</v>
      </c>
      <c r="N366">
        <v>2.8667699999999998</v>
      </c>
      <c r="O366">
        <v>2.5652900000000001</v>
      </c>
      <c r="P366">
        <v>4.9408899999999996</v>
      </c>
      <c r="Q366">
        <v>2.7603800000000001</v>
      </c>
      <c r="R366">
        <v>2.5991599999999999</v>
      </c>
      <c r="S366">
        <v>2.3405999999999998</v>
      </c>
      <c r="T366">
        <v>2.3543099999999999</v>
      </c>
      <c r="U366">
        <v>2.6446299999999998</v>
      </c>
      <c r="V366">
        <v>3.4203000000000001</v>
      </c>
    </row>
    <row r="367" spans="2:22">
      <c r="B367" t="str">
        <f t="shared" si="13"/>
        <v>LT-UIGG0</v>
      </c>
      <c r="C367" t="str">
        <f>IF(VLOOKUP(F367,aux!B:C,2,0)="PT","",VLOOKUP(F367,aux!B:C,2,0))</f>
        <v>LT</v>
      </c>
      <c r="D367" t="str">
        <f t="shared" si="14"/>
        <v>UIGG0</v>
      </c>
      <c r="F367" t="s">
        <v>133</v>
      </c>
      <c r="G367">
        <v>4.5197799999999999</v>
      </c>
      <c r="H367">
        <v>4.7319399999999998</v>
      </c>
      <c r="I367">
        <v>4.0908899999999999</v>
      </c>
      <c r="J367">
        <v>4.21096</v>
      </c>
      <c r="K367">
        <v>4.1721300000000001</v>
      </c>
      <c r="L367">
        <v>3.18838</v>
      </c>
      <c r="M367">
        <v>3.1806199999999998</v>
      </c>
      <c r="N367">
        <v>4.5007799999999998</v>
      </c>
      <c r="O367">
        <v>3.1558199999999998</v>
      </c>
      <c r="P367">
        <v>3.2748300000000001</v>
      </c>
      <c r="Q367">
        <v>3.3630200000000001</v>
      </c>
      <c r="R367">
        <v>3.18207</v>
      </c>
      <c r="S367">
        <v>3.8220399999999999</v>
      </c>
      <c r="T367">
        <v>3.70364</v>
      </c>
      <c r="U367">
        <v>3.92957</v>
      </c>
      <c r="V367">
        <v>4.1615000000000002</v>
      </c>
    </row>
    <row r="368" spans="2:22">
      <c r="B368" t="str">
        <f t="shared" si="13"/>
        <v>LU-UIGG0</v>
      </c>
      <c r="C368" t="str">
        <f>IF(VLOOKUP(F368,aux!B:C,2,0)="PT","",VLOOKUP(F368,aux!B:C,2,0))</f>
        <v>LU</v>
      </c>
      <c r="D368" t="str">
        <f t="shared" si="14"/>
        <v>UIGG0</v>
      </c>
      <c r="F368" t="s">
        <v>134</v>
      </c>
      <c r="G368">
        <v>4.9474200000000002</v>
      </c>
      <c r="H368">
        <v>4.8818999999999999</v>
      </c>
      <c r="I368">
        <v>5.0405699999999998</v>
      </c>
      <c r="J368">
        <v>4.6624400000000001</v>
      </c>
      <c r="K368">
        <v>4.6730499999999999</v>
      </c>
      <c r="L368">
        <v>4.2888700000000002</v>
      </c>
      <c r="M368">
        <v>4.0515100000000004</v>
      </c>
      <c r="N368">
        <v>4.6846899999999998</v>
      </c>
      <c r="O368">
        <v>4.1193900000000001</v>
      </c>
      <c r="P368">
        <v>3.8999299999999999</v>
      </c>
      <c r="Q368">
        <v>4.0371800000000002</v>
      </c>
      <c r="R368">
        <v>3.8081499999999999</v>
      </c>
      <c r="S368">
        <v>3.8620800000000002</v>
      </c>
      <c r="T368">
        <v>3.65463</v>
      </c>
      <c r="U368">
        <v>3.4752200000000002</v>
      </c>
      <c r="V368">
        <v>3.9140700000000002</v>
      </c>
    </row>
    <row r="369" spans="2:22">
      <c r="B369" t="str">
        <f t="shared" si="13"/>
        <v>HU-UIGG0</v>
      </c>
      <c r="C369" t="str">
        <f>IF(VLOOKUP(F369,aux!B:C,2,0)="PT","",VLOOKUP(F369,aux!B:C,2,0))</f>
        <v>HU</v>
      </c>
      <c r="D369" t="str">
        <f t="shared" si="14"/>
        <v>UIGG0</v>
      </c>
      <c r="F369" t="s">
        <v>135</v>
      </c>
      <c r="G369">
        <v>4.1136299999999997</v>
      </c>
      <c r="H369">
        <v>3.9605199999999998</v>
      </c>
      <c r="I369">
        <v>3.8042400000000001</v>
      </c>
      <c r="J369">
        <v>4.3653000000000004</v>
      </c>
      <c r="K369">
        <v>5.3569399999999998</v>
      </c>
      <c r="L369">
        <v>5.3320499999999997</v>
      </c>
      <c r="M369">
        <v>6.2298299999999998</v>
      </c>
      <c r="N369">
        <v>6.4113600000000002</v>
      </c>
      <c r="O369">
        <v>6.2222099999999996</v>
      </c>
      <c r="P369">
        <v>5.7761699999999996</v>
      </c>
      <c r="Q369">
        <v>4.5273899999999996</v>
      </c>
      <c r="R369">
        <v>3.1478700000000002</v>
      </c>
      <c r="S369">
        <v>6.5151700000000003</v>
      </c>
      <c r="T369">
        <v>5.3228099999999996</v>
      </c>
      <c r="U369">
        <v>4.3551200000000003</v>
      </c>
      <c r="V369">
        <v>3.70465</v>
      </c>
    </row>
    <row r="370" spans="2:22">
      <c r="B370" t="str">
        <f t="shared" si="13"/>
        <v>MT-UIGG0</v>
      </c>
      <c r="C370" t="str">
        <f>IF(VLOOKUP(F370,aux!B:C,2,0)="PT","",VLOOKUP(F370,aux!B:C,2,0))</f>
        <v>MT</v>
      </c>
      <c r="D370" t="str">
        <f t="shared" si="14"/>
        <v>UIGG0</v>
      </c>
      <c r="F370" t="s">
        <v>21</v>
      </c>
      <c r="G370">
        <v>3.6270899999999999</v>
      </c>
      <c r="H370">
        <v>3.4041000000000001</v>
      </c>
      <c r="I370">
        <v>3.0983999999999998</v>
      </c>
      <c r="J370">
        <v>3.2147999999999999</v>
      </c>
      <c r="K370">
        <v>3.5211899999999998</v>
      </c>
      <c r="L370">
        <v>3.2861199999999999</v>
      </c>
      <c r="M370">
        <v>3.6333199999999999</v>
      </c>
      <c r="N370">
        <v>3.6693099999999998</v>
      </c>
      <c r="O370">
        <v>3.45207</v>
      </c>
      <c r="P370">
        <v>3.2305999999999999</v>
      </c>
      <c r="Q370">
        <v>2.2878599999999998</v>
      </c>
      <c r="R370">
        <v>2.49532</v>
      </c>
      <c r="S370">
        <v>4.0366299999999997</v>
      </c>
      <c r="T370">
        <v>3.4307599999999998</v>
      </c>
      <c r="U370">
        <v>2.7886500000000001</v>
      </c>
      <c r="V370">
        <v>3.3357999999999999</v>
      </c>
    </row>
    <row r="371" spans="2:22">
      <c r="B371" t="str">
        <f t="shared" si="13"/>
        <v>NL-UIGG0</v>
      </c>
      <c r="C371" t="str">
        <f>IF(VLOOKUP(F371,aux!B:C,2,0)="PT","",VLOOKUP(F371,aux!B:C,2,0))</f>
        <v>NL</v>
      </c>
      <c r="D371" t="str">
        <f t="shared" si="14"/>
        <v>UIGG0</v>
      </c>
      <c r="F371" t="s">
        <v>136</v>
      </c>
      <c r="G371">
        <v>3.5678399999999999</v>
      </c>
      <c r="H371">
        <v>3.4418899999999999</v>
      </c>
      <c r="I371">
        <v>3.4525199999999998</v>
      </c>
      <c r="J371">
        <v>3.2403599999999999</v>
      </c>
      <c r="K371">
        <v>3.3052999999999999</v>
      </c>
      <c r="L371">
        <v>3.1783399999999999</v>
      </c>
      <c r="M371">
        <v>3.4110299999999998</v>
      </c>
      <c r="N371">
        <v>3.6486700000000001</v>
      </c>
      <c r="O371">
        <v>3.39276</v>
      </c>
      <c r="P371">
        <v>3.34382</v>
      </c>
      <c r="Q371">
        <v>3.3767900000000002</v>
      </c>
      <c r="R371">
        <v>3.4495800000000001</v>
      </c>
      <c r="S371">
        <v>3.59924</v>
      </c>
      <c r="T371">
        <v>3.5619000000000001</v>
      </c>
      <c r="U371">
        <v>3.74207</v>
      </c>
      <c r="V371">
        <v>3.8565399999999999</v>
      </c>
    </row>
    <row r="372" spans="2:22">
      <c r="B372" t="str">
        <f t="shared" si="13"/>
        <v>PL-UIGG0</v>
      </c>
      <c r="C372" t="str">
        <f>IF(VLOOKUP(F372,aux!B:C,2,0)="PT","",VLOOKUP(F372,aux!B:C,2,0))</f>
        <v>PL</v>
      </c>
      <c r="D372" t="str">
        <f t="shared" si="14"/>
        <v>UIGG0</v>
      </c>
      <c r="F372" t="s">
        <v>138</v>
      </c>
      <c r="G372">
        <v>5.3612599999999997</v>
      </c>
      <c r="H372">
        <v>5.2975899999999996</v>
      </c>
      <c r="I372">
        <v>5.2090699999999996</v>
      </c>
      <c r="J372">
        <v>4.8060400000000003</v>
      </c>
      <c r="K372">
        <v>5.1106600000000002</v>
      </c>
      <c r="L372">
        <v>3.75623</v>
      </c>
      <c r="M372">
        <v>4.0784599999999998</v>
      </c>
      <c r="N372">
        <v>4.4173900000000001</v>
      </c>
      <c r="O372">
        <v>4.2685399999999998</v>
      </c>
      <c r="P372">
        <v>4.61294</v>
      </c>
      <c r="Q372">
        <v>3.7776299999999998</v>
      </c>
      <c r="R372">
        <v>3.2863699999999998</v>
      </c>
      <c r="S372">
        <v>4.52522</v>
      </c>
      <c r="T372">
        <v>4.7049399999999997</v>
      </c>
      <c r="U372">
        <v>4.2893699999999999</v>
      </c>
      <c r="V372">
        <v>4.8780599999999996</v>
      </c>
    </row>
    <row r="373" spans="2:22">
      <c r="B373" t="str">
        <f t="shared" si="13"/>
        <v>SK-UIGG0</v>
      </c>
      <c r="C373" t="str">
        <f>IF(VLOOKUP(F373,aux!B:C,2,0)="PT","",VLOOKUP(F373,aux!B:C,2,0))</f>
        <v>SK</v>
      </c>
      <c r="D373" t="str">
        <f t="shared" si="14"/>
        <v>UIGG0</v>
      </c>
      <c r="F373" t="s">
        <v>141</v>
      </c>
      <c r="G373">
        <v>4.4580700000000002</v>
      </c>
      <c r="H373">
        <v>4.9230400000000003</v>
      </c>
      <c r="I373">
        <v>4.5278299999999998</v>
      </c>
      <c r="J373">
        <v>3.5520200000000002</v>
      </c>
      <c r="K373">
        <v>3.6734200000000001</v>
      </c>
      <c r="L373">
        <v>3.0727600000000002</v>
      </c>
      <c r="M373">
        <v>3.01458</v>
      </c>
      <c r="N373">
        <v>3.4018000000000002</v>
      </c>
      <c r="O373">
        <v>3.5839099999999999</v>
      </c>
      <c r="P373">
        <v>3.7337799999999999</v>
      </c>
      <c r="Q373">
        <v>3.3744000000000001</v>
      </c>
      <c r="R373">
        <v>3.4093900000000001</v>
      </c>
      <c r="S373">
        <v>6.45526</v>
      </c>
      <c r="T373">
        <v>4.1244800000000001</v>
      </c>
      <c r="U373">
        <v>3.39283</v>
      </c>
      <c r="V373">
        <v>3.2706900000000001</v>
      </c>
    </row>
    <row r="374" spans="2:22">
      <c r="B374" t="str">
        <f t="shared" si="13"/>
        <v>FI-UIGG0</v>
      </c>
      <c r="C374" t="str">
        <f>IF(VLOOKUP(F374,aux!B:C,2,0)="PT","",VLOOKUP(F374,aux!B:C,2,0))</f>
        <v>FI</v>
      </c>
      <c r="D374" t="str">
        <f t="shared" si="14"/>
        <v>UIGG0</v>
      </c>
      <c r="F374" t="s">
        <v>142</v>
      </c>
      <c r="G374">
        <v>5.2992900000000001</v>
      </c>
      <c r="H374">
        <v>5.5288399999999998</v>
      </c>
      <c r="I374">
        <v>4.4505800000000004</v>
      </c>
      <c r="J374">
        <v>4.4370700000000003</v>
      </c>
      <c r="K374">
        <v>4.0460799999999999</v>
      </c>
      <c r="L374">
        <v>4.1426299999999996</v>
      </c>
      <c r="M374">
        <v>4.2220700000000004</v>
      </c>
      <c r="N374">
        <v>4.8695599999999999</v>
      </c>
      <c r="O374">
        <v>4.4076300000000002</v>
      </c>
      <c r="P374">
        <v>4.3043500000000003</v>
      </c>
      <c r="Q374">
        <v>4.1004699999999996</v>
      </c>
      <c r="R374">
        <v>4.1800100000000002</v>
      </c>
      <c r="S374">
        <v>3.76227</v>
      </c>
      <c r="T374">
        <v>4.2102500000000003</v>
      </c>
      <c r="U374">
        <v>4.1769699999999998</v>
      </c>
      <c r="V374">
        <v>4.0413600000000001</v>
      </c>
    </row>
    <row r="375" spans="2:22">
      <c r="B375" t="str">
        <f t="shared" si="13"/>
        <v>SE-UIGG0</v>
      </c>
      <c r="C375" t="str">
        <f>IF(VLOOKUP(F375,aux!B:C,2,0)="PT","",VLOOKUP(F375,aux!B:C,2,0))</f>
        <v>SE</v>
      </c>
      <c r="D375" t="str">
        <f t="shared" si="14"/>
        <v>UIGG0</v>
      </c>
      <c r="F375" t="s">
        <v>143</v>
      </c>
      <c r="G375">
        <v>6.1973000000000003</v>
      </c>
      <c r="H375">
        <v>6.15123</v>
      </c>
      <c r="I375">
        <v>5.8525499999999999</v>
      </c>
      <c r="J375">
        <v>5.5167299999999999</v>
      </c>
      <c r="K375">
        <v>5.4211299999999998</v>
      </c>
      <c r="L375">
        <v>5.1156600000000001</v>
      </c>
      <c r="M375">
        <v>5.05159</v>
      </c>
      <c r="N375">
        <v>5.3673000000000002</v>
      </c>
      <c r="O375">
        <v>5.0806300000000002</v>
      </c>
      <c r="P375">
        <v>5.0877800000000004</v>
      </c>
      <c r="Q375">
        <v>4.8541699999999999</v>
      </c>
      <c r="R375">
        <v>4.6083800000000004</v>
      </c>
      <c r="S375">
        <v>4.50671</v>
      </c>
      <c r="T375">
        <v>4.6950000000000003</v>
      </c>
      <c r="U375">
        <v>4.6245500000000002</v>
      </c>
      <c r="V375">
        <v>4.6035500000000003</v>
      </c>
    </row>
    <row r="376" spans="2:22">
      <c r="B376" t="str">
        <f t="shared" si="13"/>
        <v>HR-UIGG0</v>
      </c>
      <c r="C376" t="str">
        <f>IF(VLOOKUP(F376,aux!B:C,2,0)="PT","",VLOOKUP(F376,aux!B:C,2,0))</f>
        <v>HR</v>
      </c>
      <c r="D376" t="str">
        <f t="shared" si="14"/>
        <v>UIGG0</v>
      </c>
      <c r="F376" t="s">
        <v>147</v>
      </c>
      <c r="G376">
        <v>5.8294800000000002</v>
      </c>
      <c r="H376">
        <v>6.4013400000000003</v>
      </c>
      <c r="I376">
        <v>6.0168799999999996</v>
      </c>
      <c r="J376">
        <v>5.21936</v>
      </c>
      <c r="K376">
        <v>5.6595599999999999</v>
      </c>
      <c r="L376">
        <v>4.0824999999999996</v>
      </c>
      <c r="M376">
        <v>4.80023</v>
      </c>
      <c r="N376">
        <v>5.57918</v>
      </c>
      <c r="O376">
        <v>4.3083099999999996</v>
      </c>
      <c r="P376">
        <v>3.4893100000000001</v>
      </c>
      <c r="Q376">
        <v>2.6095600000000001</v>
      </c>
      <c r="R376">
        <v>3.1362800000000002</v>
      </c>
      <c r="S376">
        <v>3.4512700000000001</v>
      </c>
      <c r="T376">
        <v>3.6614200000000001</v>
      </c>
      <c r="U376">
        <v>4.0711000000000004</v>
      </c>
      <c r="V376">
        <v>3.7000299999999999</v>
      </c>
    </row>
    <row r="377" spans="2:22">
      <c r="B377" t="str">
        <f t="shared" si="13"/>
        <v>LV-UIGG0</v>
      </c>
      <c r="C377" t="str">
        <f>IF(VLOOKUP(F377,aux!B:C,2,0)="PT","",VLOOKUP(F377,aux!B:C,2,0))</f>
        <v>LV</v>
      </c>
      <c r="D377" t="str">
        <f t="shared" si="14"/>
        <v>UIGG0</v>
      </c>
      <c r="F377" t="s">
        <v>132</v>
      </c>
      <c r="G377">
        <v>6.68851</v>
      </c>
      <c r="H377">
        <v>7.2037899999999997</v>
      </c>
      <c r="I377">
        <v>6.3029999999999999</v>
      </c>
      <c r="J377">
        <v>6.2989300000000004</v>
      </c>
      <c r="K377">
        <v>5.6397399999999998</v>
      </c>
      <c r="L377">
        <v>4.7594900000000004</v>
      </c>
      <c r="M377">
        <v>5.6280599999999996</v>
      </c>
      <c r="N377">
        <v>5.9369300000000003</v>
      </c>
      <c r="O377">
        <v>5.1295700000000002</v>
      </c>
      <c r="P377">
        <v>5.8366600000000002</v>
      </c>
      <c r="Q377">
        <v>4.7948399999999998</v>
      </c>
      <c r="R377">
        <v>3.6867700000000001</v>
      </c>
      <c r="S377">
        <v>5.0050800000000004</v>
      </c>
      <c r="T377">
        <v>4.7956799999999999</v>
      </c>
      <c r="U377">
        <v>4.8467900000000004</v>
      </c>
      <c r="V377">
        <v>5.4741799999999996</v>
      </c>
    </row>
    <row r="378" spans="2:22">
      <c r="B378" t="str">
        <f t="shared" si="13"/>
        <v>RO-UIGG0</v>
      </c>
      <c r="C378" t="str">
        <f>IF(VLOOKUP(F378,aux!B:C,2,0)="PT","",VLOOKUP(F378,aux!B:C,2,0))</f>
        <v>RO</v>
      </c>
      <c r="D378" t="str">
        <f t="shared" si="14"/>
        <v>UIGG0</v>
      </c>
      <c r="F378" t="s">
        <v>139</v>
      </c>
      <c r="G378">
        <v>6.3320400000000001</v>
      </c>
      <c r="H378">
        <v>6.82538</v>
      </c>
      <c r="I378">
        <v>6.0196899999999998</v>
      </c>
      <c r="J378">
        <v>5.8659299999999996</v>
      </c>
      <c r="K378">
        <v>5.3800100000000004</v>
      </c>
      <c r="L378">
        <v>4.3397600000000001</v>
      </c>
      <c r="M378">
        <v>4.0771100000000002</v>
      </c>
      <c r="N378">
        <v>4.4360600000000003</v>
      </c>
      <c r="O378">
        <v>3.38144</v>
      </c>
      <c r="P378">
        <v>2.5193699999999999</v>
      </c>
      <c r="Q378">
        <v>2.6151599999999999</v>
      </c>
      <c r="R378">
        <v>3.61991</v>
      </c>
      <c r="S378">
        <v>5.1893200000000004</v>
      </c>
      <c r="T378">
        <v>4.4865000000000004</v>
      </c>
      <c r="U378">
        <v>4.4283200000000003</v>
      </c>
      <c r="V378">
        <v>4.58507</v>
      </c>
    </row>
    <row r="379" spans="2:22">
      <c r="B379" t="str">
        <f t="shared" si="13"/>
        <v>AT-UIGG0</v>
      </c>
      <c r="C379" t="str">
        <f>IF(VLOOKUP(F379,aux!B:C,2,0)="PT","",VLOOKUP(F379,aux!B:C,2,0))</f>
        <v>AT</v>
      </c>
      <c r="D379" t="str">
        <f t="shared" si="14"/>
        <v>UIGG0</v>
      </c>
      <c r="F379" t="s">
        <v>137</v>
      </c>
      <c r="G379">
        <v>4.1120799999999997</v>
      </c>
      <c r="H379">
        <v>4.0844699999999996</v>
      </c>
      <c r="I379">
        <v>3.9008400000000001</v>
      </c>
      <c r="J379">
        <v>3.9351500000000001</v>
      </c>
      <c r="K379">
        <v>3.69631</v>
      </c>
      <c r="L379">
        <v>3.4409900000000002</v>
      </c>
      <c r="M379">
        <v>3.5819399999999999</v>
      </c>
      <c r="N379">
        <v>3.3253499999999998</v>
      </c>
      <c r="O379">
        <v>3.13747</v>
      </c>
      <c r="P379">
        <v>3.08426</v>
      </c>
      <c r="Q379">
        <v>3.10954</v>
      </c>
      <c r="R379">
        <v>2.9922599999999999</v>
      </c>
      <c r="S379">
        <v>2.9933299999999998</v>
      </c>
      <c r="T379">
        <v>3.0055900000000002</v>
      </c>
      <c r="U379">
        <v>3.0819399999999999</v>
      </c>
      <c r="V379">
        <v>2.9569800000000002</v>
      </c>
    </row>
    <row r="380" spans="2:22">
      <c r="B380" t="str">
        <f t="shared" si="13"/>
        <v>BE-UIGG0</v>
      </c>
      <c r="C380" t="str">
        <f>IF(VLOOKUP(F380,aux!B:C,2,0)="PT","",VLOOKUP(F380,aux!B:C,2,0))</f>
        <v>BE</v>
      </c>
      <c r="D380" t="str">
        <f t="shared" si="14"/>
        <v>UIGG0</v>
      </c>
      <c r="F380" t="s">
        <v>121</v>
      </c>
      <c r="G380">
        <v>3.2543899999999999</v>
      </c>
      <c r="H380">
        <v>3.25116</v>
      </c>
      <c r="I380">
        <v>3.1069</v>
      </c>
      <c r="J380">
        <v>3.12419</v>
      </c>
      <c r="K380">
        <v>2.8545199999999999</v>
      </c>
      <c r="L380">
        <v>2.7293699999999999</v>
      </c>
      <c r="M380">
        <v>2.7699600000000002</v>
      </c>
      <c r="N380">
        <v>2.7504200000000001</v>
      </c>
      <c r="O380">
        <v>2.6358999999999999</v>
      </c>
      <c r="P380">
        <v>2.6657899999999999</v>
      </c>
      <c r="Q380">
        <v>2.4546999999999999</v>
      </c>
      <c r="R380">
        <v>2.4388800000000002</v>
      </c>
      <c r="S380">
        <v>2.49234</v>
      </c>
      <c r="T380">
        <v>2.54542</v>
      </c>
      <c r="U380">
        <v>2.3248899999999999</v>
      </c>
      <c r="V380">
        <v>2.4733999999999998</v>
      </c>
    </row>
    <row r="381" spans="2:22">
      <c r="B381" t="str">
        <f t="shared" si="13"/>
        <v>-UIGG0</v>
      </c>
      <c r="C381" t="str">
        <f>IF(VLOOKUP(F381,aux!B:C,2,0)="PT","",VLOOKUP(F381,aux!B:C,2,0))</f>
        <v/>
      </c>
      <c r="D381" t="str">
        <f t="shared" si="14"/>
        <v>UIGG0</v>
      </c>
      <c r="F381" t="s">
        <v>7</v>
      </c>
      <c r="G381">
        <v>2.8342100000000001</v>
      </c>
      <c r="H381">
        <v>4.3330500000000001</v>
      </c>
      <c r="I381">
        <v>2.98828</v>
      </c>
      <c r="J381">
        <v>2.7195399999999998</v>
      </c>
      <c r="K381">
        <v>2.5670899999999999</v>
      </c>
      <c r="L381">
        <v>2.3801299999999999</v>
      </c>
      <c r="M381">
        <v>2.5817399999999999</v>
      </c>
      <c r="N381">
        <v>2.3107700000000002</v>
      </c>
      <c r="O381">
        <v>1.8472200000000001</v>
      </c>
      <c r="P381">
        <v>1.8523099999999999</v>
      </c>
      <c r="Q381">
        <v>1.7888200000000001</v>
      </c>
      <c r="R381">
        <v>1.5505899999999999</v>
      </c>
      <c r="S381">
        <v>2.2534900000000002</v>
      </c>
      <c r="T381">
        <v>1.9916700000000001</v>
      </c>
      <c r="U381">
        <v>2.1802800000000002</v>
      </c>
      <c r="V381">
        <v>2.4674399999999999</v>
      </c>
    </row>
    <row r="382" spans="2:22">
      <c r="B382" t="str">
        <f t="shared" si="13"/>
        <v>SI-UIGG0</v>
      </c>
      <c r="C382" t="str">
        <f>IF(VLOOKUP(F382,aux!B:C,2,0)="PT","",VLOOKUP(F382,aux!B:C,2,0))</f>
        <v>SI</v>
      </c>
      <c r="D382" t="str">
        <f t="shared" si="14"/>
        <v>UIGG0</v>
      </c>
      <c r="F382" t="s">
        <v>140</v>
      </c>
      <c r="G382">
        <v>5.0931699999999998</v>
      </c>
      <c r="H382">
        <v>5.4985499999999998</v>
      </c>
      <c r="I382">
        <v>5.5893600000000001</v>
      </c>
      <c r="J382">
        <v>5.1344500000000002</v>
      </c>
      <c r="K382">
        <v>5.4777500000000003</v>
      </c>
      <c r="L382">
        <v>5.5176999999999996</v>
      </c>
      <c r="M382">
        <v>4.6923500000000002</v>
      </c>
      <c r="N382">
        <v>4.1366399999999999</v>
      </c>
      <c r="O382">
        <v>3.8631600000000001</v>
      </c>
      <c r="P382">
        <v>3.6932700000000001</v>
      </c>
      <c r="Q382">
        <v>3.0791200000000001</v>
      </c>
      <c r="R382">
        <v>3.3459699999999999</v>
      </c>
      <c r="S382">
        <v>4.8037799999999997</v>
      </c>
      <c r="T382">
        <v>5.1193200000000001</v>
      </c>
      <c r="U382">
        <v>4.37296</v>
      </c>
      <c r="V382">
        <v>4.0769700000000002</v>
      </c>
    </row>
    <row r="383" spans="2:22">
      <c r="B383" t="str">
        <f t="shared" si="13"/>
        <v>UE27-UUTG</v>
      </c>
      <c r="C383" t="str">
        <f>IF(VLOOKUP(F383,aux!B:C,2,0)="PT","",VLOOKUP(F383,aux!B:C,2,0))</f>
        <v>UE27</v>
      </c>
      <c r="D383" t="str">
        <f t="shared" si="14"/>
        <v>UUTG</v>
      </c>
      <c r="E383" t="s">
        <v>229</v>
      </c>
      <c r="F383" t="s">
        <v>232</v>
      </c>
      <c r="G383">
        <v>50.138089999999998</v>
      </c>
      <c r="H383">
        <v>50.267769999999999</v>
      </c>
      <c r="I383">
        <v>49.48507</v>
      </c>
      <c r="J383">
        <v>49.095739999999999</v>
      </c>
      <c r="K383">
        <v>48.912379999999999</v>
      </c>
      <c r="L383">
        <v>49.155990000000003</v>
      </c>
      <c r="M383">
        <v>51.162509999999997</v>
      </c>
      <c r="N383">
        <v>52.929200000000002</v>
      </c>
      <c r="O383">
        <v>46.618650000000002</v>
      </c>
      <c r="P383">
        <v>46.679110000000001</v>
      </c>
      <c r="Q383">
        <v>46.970759999999999</v>
      </c>
      <c r="R383">
        <v>47.524360000000001</v>
      </c>
      <c r="S383">
        <v>48.289560000000002</v>
      </c>
      <c r="T383">
        <v>49.254100000000001</v>
      </c>
      <c r="U383">
        <v>49.958300000000001</v>
      </c>
      <c r="V383">
        <v>49.959119999999999</v>
      </c>
    </row>
    <row r="384" spans="2:22">
      <c r="B384" t="str">
        <f t="shared" si="13"/>
        <v>AE21-UUTG</v>
      </c>
      <c r="C384" t="str">
        <f>IF(VLOOKUP(F384,aux!B:C,2,0)="PT","",VLOOKUP(F384,aux!B:C,2,0))</f>
        <v>AE21</v>
      </c>
      <c r="D384" t="str">
        <f t="shared" si="14"/>
        <v>UUTG</v>
      </c>
      <c r="F384" t="s">
        <v>233</v>
      </c>
      <c r="G384">
        <v>50.539110000000001</v>
      </c>
      <c r="H384">
        <v>50.542549999999999</v>
      </c>
      <c r="I384">
        <v>49.743740000000003</v>
      </c>
      <c r="J384">
        <v>49.364139999999999</v>
      </c>
      <c r="K384">
        <v>49.281239999999997</v>
      </c>
      <c r="L384">
        <v>49.83314</v>
      </c>
      <c r="M384">
        <v>51.951239999999999</v>
      </c>
      <c r="N384">
        <v>53.507219999999997</v>
      </c>
      <c r="O384">
        <v>46.957659999999997</v>
      </c>
      <c r="P384">
        <v>46.988410000000002</v>
      </c>
      <c r="Q384">
        <v>47.34892</v>
      </c>
      <c r="R384">
        <v>47.861020000000003</v>
      </c>
      <c r="S384">
        <v>48.589599999999997</v>
      </c>
      <c r="T384">
        <v>49.554490000000001</v>
      </c>
      <c r="U384">
        <v>50.285339999999998</v>
      </c>
      <c r="V384">
        <v>50.251629999999999</v>
      </c>
    </row>
    <row r="385" spans="2:22">
      <c r="B385" t="str">
        <f t="shared" si="13"/>
        <v>BG-UUTG</v>
      </c>
      <c r="C385" t="str">
        <f>IF(VLOOKUP(F385,aux!B:C,2,0)="PT","",VLOOKUP(F385,aux!B:C,2,0))</f>
        <v>BG</v>
      </c>
      <c r="D385" t="str">
        <f t="shared" si="14"/>
        <v>UUTG</v>
      </c>
      <c r="F385" t="s">
        <v>122</v>
      </c>
      <c r="G385">
        <v>42.483370000000001</v>
      </c>
      <c r="H385">
        <v>43.527119999999996</v>
      </c>
      <c r="I385">
        <v>41.692309999999999</v>
      </c>
      <c r="J385">
        <v>39.191549999999999</v>
      </c>
      <c r="K385">
        <v>38.85116</v>
      </c>
      <c r="L385">
        <v>41.2913</v>
      </c>
      <c r="M385">
        <v>41.525039999999997</v>
      </c>
      <c r="N385">
        <v>41.379309999999997</v>
      </c>
      <c r="O385">
        <v>36.512149999999998</v>
      </c>
      <c r="P385">
        <v>37.089669999999998</v>
      </c>
      <c r="Q385">
        <v>34.790599999999998</v>
      </c>
      <c r="R385">
        <v>34.77234</v>
      </c>
      <c r="S385">
        <v>40.384419999999999</v>
      </c>
      <c r="T385">
        <v>43.173079999999999</v>
      </c>
      <c r="U385">
        <v>37.757719999999999</v>
      </c>
      <c r="V385">
        <v>34.258510000000001</v>
      </c>
    </row>
    <row r="386" spans="2:22">
      <c r="B386" t="str">
        <f t="shared" si="13"/>
        <v>CZ-UUTG</v>
      </c>
      <c r="C386" t="str">
        <f>IF(VLOOKUP(F386,aux!B:C,2,0)="PT","",VLOOKUP(F386,aux!B:C,2,0))</f>
        <v>CZ</v>
      </c>
      <c r="D386" t="str">
        <f t="shared" si="14"/>
        <v>UUTG</v>
      </c>
      <c r="F386" t="s">
        <v>123</v>
      </c>
      <c r="G386">
        <v>42.378929999999997</v>
      </c>
      <c r="H386">
        <v>43.194839999999999</v>
      </c>
      <c r="I386">
        <v>43.195120000000003</v>
      </c>
      <c r="J386">
        <v>43.198050000000002</v>
      </c>
      <c r="K386">
        <v>43.987229999999997</v>
      </c>
      <c r="L386">
        <v>43.221809999999998</v>
      </c>
      <c r="M386">
        <v>45.024470000000001</v>
      </c>
      <c r="N386">
        <v>46.252679999999998</v>
      </c>
      <c r="O386">
        <v>40.372489999999999</v>
      </c>
      <c r="P386">
        <v>40.115380000000002</v>
      </c>
      <c r="Q386">
        <v>38.467379999999999</v>
      </c>
      <c r="R386">
        <v>39.37444</v>
      </c>
      <c r="S386">
        <v>41.697009999999999</v>
      </c>
      <c r="T386">
        <v>42.308329999999998</v>
      </c>
      <c r="U386">
        <v>42.38214</v>
      </c>
      <c r="V386">
        <v>44.368110000000001</v>
      </c>
    </row>
    <row r="387" spans="2:22">
      <c r="B387" t="str">
        <f t="shared" si="13"/>
        <v>DK-UUTG</v>
      </c>
      <c r="C387" t="str">
        <f>IF(VLOOKUP(F387,aux!B:C,2,0)="PT","",VLOOKUP(F387,aux!B:C,2,0))</f>
        <v>DK</v>
      </c>
      <c r="D387" t="str">
        <f t="shared" si="14"/>
        <v>UUTG</v>
      </c>
      <c r="F387" t="s">
        <v>124</v>
      </c>
      <c r="G387">
        <v>49.613030000000002</v>
      </c>
      <c r="H387">
        <v>49.41093</v>
      </c>
      <c r="I387">
        <v>47.992359999999998</v>
      </c>
      <c r="J387">
        <v>47.329439999999998</v>
      </c>
      <c r="K387">
        <v>47.398180000000004</v>
      </c>
      <c r="L387">
        <v>45.089060000000003</v>
      </c>
      <c r="M387">
        <v>49.705620000000003</v>
      </c>
      <c r="N387">
        <v>53.339559999999999</v>
      </c>
      <c r="O387">
        <v>49.807380000000002</v>
      </c>
      <c r="P387">
        <v>50.754339999999999</v>
      </c>
      <c r="Q387">
        <v>50.60136</v>
      </c>
      <c r="R387">
        <v>52.351669999999999</v>
      </c>
      <c r="S387">
        <v>54.418129999999998</v>
      </c>
      <c r="T387">
        <v>55.10172</v>
      </c>
      <c r="U387">
        <v>55.580179999999999</v>
      </c>
      <c r="V387">
        <v>57.905650000000001</v>
      </c>
    </row>
    <row r="388" spans="2:22">
      <c r="B388" t="str">
        <f t="shared" si="13"/>
        <v>DE-UUTG</v>
      </c>
      <c r="C388" t="str">
        <f>IF(VLOOKUP(F388,aux!B:C,2,0)="PT","",VLOOKUP(F388,aux!B:C,2,0))</f>
        <v>DE</v>
      </c>
      <c r="D388" t="str">
        <f t="shared" si="14"/>
        <v>UUTG</v>
      </c>
      <c r="F388" t="s">
        <v>125</v>
      </c>
      <c r="G388">
        <v>52.394829999999999</v>
      </c>
      <c r="H388">
        <v>51.999740000000003</v>
      </c>
      <c r="I388">
        <v>50.545560000000002</v>
      </c>
      <c r="J388">
        <v>49.427849999999999</v>
      </c>
      <c r="K388">
        <v>48.146090000000001</v>
      </c>
      <c r="L388">
        <v>48.609139999999996</v>
      </c>
      <c r="M388">
        <v>50.669379999999997</v>
      </c>
      <c r="N388">
        <v>51.113509999999998</v>
      </c>
      <c r="O388">
        <v>45.532580000000003</v>
      </c>
      <c r="P388">
        <v>44.650979999999997</v>
      </c>
      <c r="Q388">
        <v>44.539540000000002</v>
      </c>
      <c r="R388">
        <v>44.731209999999997</v>
      </c>
      <c r="S388">
        <v>44.485900000000001</v>
      </c>
      <c r="T388">
        <v>44.508139999999997</v>
      </c>
      <c r="U388">
        <v>45.163409999999999</v>
      </c>
      <c r="V388">
        <v>45.101129999999998</v>
      </c>
    </row>
    <row r="389" spans="2:22">
      <c r="B389" t="str">
        <f t="shared" si="13"/>
        <v>EE-UUTG</v>
      </c>
      <c r="C389" t="str">
        <f>IF(VLOOKUP(F389,aux!B:C,2,0)="PT","",VLOOKUP(F389,aux!B:C,2,0))</f>
        <v>EE</v>
      </c>
      <c r="D389" t="str">
        <f t="shared" si="14"/>
        <v>UUTG</v>
      </c>
      <c r="F389" t="s">
        <v>126</v>
      </c>
      <c r="G389">
        <v>46.12406</v>
      </c>
      <c r="H389">
        <v>46.874580000000002</v>
      </c>
      <c r="I389">
        <v>45.423439999999999</v>
      </c>
      <c r="J389">
        <v>43.958869999999997</v>
      </c>
      <c r="K389">
        <v>43.084319999999998</v>
      </c>
      <c r="L389">
        <v>40.037300000000002</v>
      </c>
      <c r="M389">
        <v>42.096359999999997</v>
      </c>
      <c r="N389">
        <v>44.738399999999999</v>
      </c>
      <c r="O389">
        <v>39.120109999999997</v>
      </c>
      <c r="P389">
        <v>38.821840000000002</v>
      </c>
      <c r="Q389">
        <v>38.857349999999997</v>
      </c>
      <c r="R389">
        <v>38.904029999999999</v>
      </c>
      <c r="S389">
        <v>39.256329999999998</v>
      </c>
      <c r="T389">
        <v>37.553559999999997</v>
      </c>
      <c r="U389">
        <v>38.306690000000003</v>
      </c>
      <c r="V389">
        <v>39.391680000000001</v>
      </c>
    </row>
    <row r="390" spans="2:22">
      <c r="B390" t="str">
        <f t="shared" si="13"/>
        <v>IE-UUTG</v>
      </c>
      <c r="C390" t="str">
        <f>IF(VLOOKUP(F390,aux!B:C,2,0)="PT","",VLOOKUP(F390,aux!B:C,2,0))</f>
        <v>IE</v>
      </c>
      <c r="D390" t="str">
        <f t="shared" si="14"/>
        <v>UUTG</v>
      </c>
      <c r="F390" t="s">
        <v>127</v>
      </c>
      <c r="G390">
        <v>22.577210000000001</v>
      </c>
      <c r="H390">
        <v>22.483799999999999</v>
      </c>
      <c r="I390">
        <v>20.954270000000001</v>
      </c>
      <c r="J390">
        <v>22.3325</v>
      </c>
      <c r="K390">
        <v>22.219539999999999</v>
      </c>
      <c r="L390">
        <v>20.624780000000001</v>
      </c>
      <c r="M390">
        <v>23.550619999999999</v>
      </c>
      <c r="N390">
        <v>26.838329999999999</v>
      </c>
      <c r="O390">
        <v>23.884139999999999</v>
      </c>
      <c r="P390">
        <v>24.746729999999999</v>
      </c>
      <c r="Q390">
        <v>25.27919</v>
      </c>
      <c r="R390">
        <v>27.5154</v>
      </c>
      <c r="S390">
        <v>28.070070000000001</v>
      </c>
      <c r="T390">
        <v>36.552230000000002</v>
      </c>
      <c r="U390">
        <v>39.84252</v>
      </c>
      <c r="V390">
        <v>42.274430000000002</v>
      </c>
    </row>
    <row r="391" spans="2:22">
      <c r="B391" t="str">
        <f t="shared" ref="B391:B454" si="15">C391&amp;"-"&amp;D391</f>
        <v>EL-UUTG</v>
      </c>
      <c r="C391" t="str">
        <f>IF(VLOOKUP(F391,aux!B:C,2,0)="PT","",VLOOKUP(F391,aux!B:C,2,0))</f>
        <v>EL</v>
      </c>
      <c r="D391" t="str">
        <f t="shared" ref="D391:D454" si="16">IF(E391="",D390,_xlfn.TEXTBEFORE(E391," - "))</f>
        <v>UUTG</v>
      </c>
      <c r="F391" t="s">
        <v>64</v>
      </c>
      <c r="G391">
        <v>48.202730000000003</v>
      </c>
      <c r="H391">
        <v>50.189729999999997</v>
      </c>
      <c r="I391">
        <v>48.267800000000001</v>
      </c>
      <c r="J391">
        <v>48.099989999999998</v>
      </c>
      <c r="K391">
        <v>49.515770000000003</v>
      </c>
      <c r="L391">
        <v>53.087060000000001</v>
      </c>
      <c r="M391">
        <v>56.58146</v>
      </c>
      <c r="N391">
        <v>59.292279999999998</v>
      </c>
      <c r="O391">
        <v>47.672220000000003</v>
      </c>
      <c r="P391">
        <v>48.599879999999999</v>
      </c>
      <c r="Q391">
        <v>48.580869999999997</v>
      </c>
      <c r="R391">
        <v>50.298029999999997</v>
      </c>
      <c r="S391">
        <v>54.764159999999997</v>
      </c>
      <c r="T391">
        <v>51.500570000000003</v>
      </c>
      <c r="U391">
        <v>63.859139999999996</v>
      </c>
      <c r="V391">
        <v>57.928179999999998</v>
      </c>
    </row>
    <row r="392" spans="2:22">
      <c r="B392" t="str">
        <f t="shared" si="15"/>
        <v>ES-UUTG</v>
      </c>
      <c r="C392" t="str">
        <f>IF(VLOOKUP(F392,aux!B:C,2,0)="PT","",VLOOKUP(F392,aux!B:C,2,0))</f>
        <v>ES</v>
      </c>
      <c r="D392" t="str">
        <f t="shared" si="16"/>
        <v>UUTG</v>
      </c>
      <c r="F392" t="s">
        <v>128</v>
      </c>
      <c r="G392">
        <v>45.457999999999998</v>
      </c>
      <c r="H392">
        <v>45.820630000000001</v>
      </c>
      <c r="I392">
        <v>45.335810000000002</v>
      </c>
      <c r="J392">
        <v>45.473709999999997</v>
      </c>
      <c r="K392">
        <v>45.416119999999999</v>
      </c>
      <c r="L392">
        <v>46.306719999999999</v>
      </c>
      <c r="M392">
        <v>49.464739999999999</v>
      </c>
      <c r="N392">
        <v>51.377679999999998</v>
      </c>
      <c r="O392">
        <v>42.01681</v>
      </c>
      <c r="P392">
        <v>41.508119999999998</v>
      </c>
      <c r="Q392">
        <v>41.016939999999998</v>
      </c>
      <c r="R392">
        <v>42.095359999999999</v>
      </c>
      <c r="S392">
        <v>43.683909999999997</v>
      </c>
      <c r="T392">
        <v>45.03022</v>
      </c>
      <c r="U392">
        <v>46.155810000000002</v>
      </c>
      <c r="V392">
        <v>49.223329999999997</v>
      </c>
    </row>
    <row r="393" spans="2:22">
      <c r="B393" t="str">
        <f t="shared" si="15"/>
        <v>FR-UUTG</v>
      </c>
      <c r="C393" t="str">
        <f>IF(VLOOKUP(F393,aux!B:C,2,0)="PT","",VLOOKUP(F393,aux!B:C,2,0))</f>
        <v>FR</v>
      </c>
      <c r="D393" t="str">
        <f t="shared" si="16"/>
        <v>UUTG</v>
      </c>
      <c r="F393" t="s">
        <v>129</v>
      </c>
      <c r="G393">
        <v>57.782580000000003</v>
      </c>
      <c r="H393">
        <v>57.437800000000003</v>
      </c>
      <c r="I393">
        <v>57.238399999999999</v>
      </c>
      <c r="J393">
        <v>56.987180000000002</v>
      </c>
      <c r="K393">
        <v>56.752630000000003</v>
      </c>
      <c r="L393">
        <v>58.414960000000001</v>
      </c>
      <c r="M393">
        <v>59.462530000000001</v>
      </c>
      <c r="N393">
        <v>61.699159999999999</v>
      </c>
      <c r="O393">
        <v>55.347050000000003</v>
      </c>
      <c r="P393">
        <v>56.36636</v>
      </c>
      <c r="Q393">
        <v>57.662689999999998</v>
      </c>
      <c r="R393">
        <v>57.381360000000001</v>
      </c>
      <c r="S393">
        <v>57.600020000000001</v>
      </c>
      <c r="T393">
        <v>58.393920000000001</v>
      </c>
      <c r="U393">
        <v>58.59207</v>
      </c>
      <c r="V393">
        <v>57.892099999999999</v>
      </c>
    </row>
    <row r="394" spans="2:22">
      <c r="B394" t="str">
        <f t="shared" si="15"/>
        <v>IT-UUTG</v>
      </c>
      <c r="C394" t="str">
        <f>IF(VLOOKUP(F394,aux!B:C,2,0)="PT","",VLOOKUP(F394,aux!B:C,2,0))</f>
        <v>IT</v>
      </c>
      <c r="D394" t="str">
        <f t="shared" si="16"/>
        <v>UUTG</v>
      </c>
      <c r="F394" t="s">
        <v>130</v>
      </c>
      <c r="G394">
        <v>51.155850000000001</v>
      </c>
      <c r="H394">
        <v>51.269730000000003</v>
      </c>
      <c r="I394">
        <v>51.16404</v>
      </c>
      <c r="J394">
        <v>50.399099999999997</v>
      </c>
      <c r="K394">
        <v>53.626739999999998</v>
      </c>
      <c r="L394">
        <v>54.934289999999997</v>
      </c>
      <c r="M394">
        <v>56.039340000000003</v>
      </c>
      <c r="N394">
        <v>56.783790000000003</v>
      </c>
      <c r="O394">
        <v>48.423819999999999</v>
      </c>
      <c r="P394">
        <v>48.32067</v>
      </c>
      <c r="Q394">
        <v>48.782940000000004</v>
      </c>
      <c r="R394">
        <v>48.979889999999997</v>
      </c>
      <c r="S394">
        <v>50.2438</v>
      </c>
      <c r="T394">
        <v>50.715009999999999</v>
      </c>
      <c r="U394">
        <v>50.900700000000001</v>
      </c>
      <c r="V394">
        <v>50.480849999999997</v>
      </c>
    </row>
    <row r="395" spans="2:22">
      <c r="B395" t="str">
        <f t="shared" si="15"/>
        <v>CY-UUTG</v>
      </c>
      <c r="C395" t="str">
        <f>IF(VLOOKUP(F395,aux!B:C,2,0)="PT","",VLOOKUP(F395,aux!B:C,2,0))</f>
        <v>CY</v>
      </c>
      <c r="D395" t="str">
        <f t="shared" si="16"/>
        <v>UUTG</v>
      </c>
      <c r="F395" t="s">
        <v>131</v>
      </c>
      <c r="G395">
        <v>40.035330000000002</v>
      </c>
      <c r="H395">
        <v>40.548310000000001</v>
      </c>
      <c r="I395">
        <v>40.237870000000001</v>
      </c>
      <c r="J395">
        <v>38.283679999999997</v>
      </c>
      <c r="K395">
        <v>40.6447</v>
      </c>
      <c r="L395">
        <v>37.746830000000003</v>
      </c>
      <c r="M395">
        <v>42.720199999999998</v>
      </c>
      <c r="N395">
        <v>45.939779999999999</v>
      </c>
      <c r="O395">
        <v>40.258789999999998</v>
      </c>
      <c r="P395">
        <v>44.252540000000003</v>
      </c>
      <c r="Q395">
        <v>38.51482</v>
      </c>
      <c r="R395">
        <v>39.629600000000003</v>
      </c>
      <c r="S395">
        <v>43.095939999999999</v>
      </c>
      <c r="T395">
        <v>52.145539999999997</v>
      </c>
      <c r="U395">
        <v>46.329479999999997</v>
      </c>
      <c r="V395">
        <v>54.559620000000002</v>
      </c>
    </row>
    <row r="396" spans="2:22">
      <c r="B396" t="str">
        <f t="shared" si="15"/>
        <v>LT-UUTG</v>
      </c>
      <c r="C396" t="str">
        <f>IF(VLOOKUP(F396,aux!B:C,2,0)="PT","",VLOOKUP(F396,aux!B:C,2,0))</f>
        <v>LT</v>
      </c>
      <c r="D396" t="str">
        <f t="shared" si="16"/>
        <v>UUTG</v>
      </c>
      <c r="F396" t="s">
        <v>133</v>
      </c>
      <c r="G396">
        <v>43.0124</v>
      </c>
      <c r="H396">
        <v>42.616840000000003</v>
      </c>
      <c r="I396">
        <v>41.22871</v>
      </c>
      <c r="J396">
        <v>39.415700000000001</v>
      </c>
      <c r="K396">
        <v>37.19285</v>
      </c>
      <c r="L396">
        <v>36.548279999999998</v>
      </c>
      <c r="M396">
        <v>37.341970000000003</v>
      </c>
      <c r="N396">
        <v>42.346690000000002</v>
      </c>
      <c r="O396">
        <v>34.642699999999998</v>
      </c>
      <c r="P396">
        <v>33.78951</v>
      </c>
      <c r="Q396">
        <v>33.369489999999999</v>
      </c>
      <c r="R396">
        <v>34.466659999999997</v>
      </c>
      <c r="S396">
        <v>35.200449999999996</v>
      </c>
      <c r="T396">
        <v>35.00647</v>
      </c>
      <c r="U396">
        <v>35.735190000000003</v>
      </c>
      <c r="V396">
        <v>36.603619999999999</v>
      </c>
    </row>
    <row r="397" spans="2:22">
      <c r="B397" t="str">
        <f t="shared" si="15"/>
        <v>LU-UUTG</v>
      </c>
      <c r="C397" t="str">
        <f>IF(VLOOKUP(F397,aux!B:C,2,0)="PT","",VLOOKUP(F397,aux!B:C,2,0))</f>
        <v>LU</v>
      </c>
      <c r="D397" t="str">
        <f t="shared" si="16"/>
        <v>UUTG</v>
      </c>
      <c r="F397" t="s">
        <v>134</v>
      </c>
      <c r="G397">
        <v>50.177779999999998</v>
      </c>
      <c r="H397">
        <v>49.378729999999997</v>
      </c>
      <c r="I397">
        <v>49.069090000000003</v>
      </c>
      <c r="J397">
        <v>46.843780000000002</v>
      </c>
      <c r="K397">
        <v>46.389310000000002</v>
      </c>
      <c r="L397">
        <v>44.299320000000002</v>
      </c>
      <c r="M397">
        <v>42.396239999999999</v>
      </c>
      <c r="N397">
        <v>47.040089999999999</v>
      </c>
      <c r="O397">
        <v>43.071800000000003</v>
      </c>
      <c r="P397">
        <v>42.317839999999997</v>
      </c>
      <c r="Q397">
        <v>41.2774</v>
      </c>
      <c r="R397">
        <v>40.046970000000002</v>
      </c>
      <c r="S397">
        <v>40.377630000000003</v>
      </c>
      <c r="T397">
        <v>40.606189999999998</v>
      </c>
      <c r="U397">
        <v>41.236260000000001</v>
      </c>
      <c r="V397">
        <v>41.812530000000002</v>
      </c>
    </row>
    <row r="398" spans="2:22">
      <c r="B398" t="str">
        <f t="shared" si="15"/>
        <v>HU-UUTG</v>
      </c>
      <c r="C398" t="str">
        <f>IF(VLOOKUP(F398,aux!B:C,2,0)="PT","",VLOOKUP(F398,aux!B:C,2,0))</f>
        <v>HU</v>
      </c>
      <c r="D398" t="str">
        <f t="shared" si="16"/>
        <v>UUTG</v>
      </c>
      <c r="F398" t="s">
        <v>135</v>
      </c>
      <c r="G398">
        <v>47.358519999999999</v>
      </c>
      <c r="H398">
        <v>48.704560000000001</v>
      </c>
      <c r="I398">
        <v>47.264220000000002</v>
      </c>
      <c r="J398">
        <v>47.31814</v>
      </c>
      <c r="K398">
        <v>49.743110000000001</v>
      </c>
      <c r="L398">
        <v>49.059280000000001</v>
      </c>
      <c r="M398">
        <v>48.08728</v>
      </c>
      <c r="N398">
        <v>51.031080000000003</v>
      </c>
      <c r="O398">
        <v>45.846490000000003</v>
      </c>
      <c r="P398">
        <v>45.922530000000002</v>
      </c>
      <c r="Q398">
        <v>46.647239999999996</v>
      </c>
      <c r="R398">
        <v>46.663260000000001</v>
      </c>
      <c r="S398">
        <v>50.3538</v>
      </c>
      <c r="T398">
        <v>50.015729999999998</v>
      </c>
      <c r="U398">
        <v>50.079329999999999</v>
      </c>
      <c r="V398">
        <v>49.24736</v>
      </c>
    </row>
    <row r="399" spans="2:22">
      <c r="B399" t="str">
        <f t="shared" si="15"/>
        <v>MT-UUTG</v>
      </c>
      <c r="C399" t="str">
        <f>IF(VLOOKUP(F399,aux!B:C,2,0)="PT","",VLOOKUP(F399,aux!B:C,2,0))</f>
        <v>MT</v>
      </c>
      <c r="D399" t="str">
        <f t="shared" si="16"/>
        <v>UUTG</v>
      </c>
      <c r="F399" t="s">
        <v>21</v>
      </c>
      <c r="G399">
        <v>36.634630000000001</v>
      </c>
      <c r="H399">
        <v>36.592680000000001</v>
      </c>
      <c r="I399">
        <v>37.02252</v>
      </c>
      <c r="J399">
        <v>37.22045</v>
      </c>
      <c r="K399">
        <v>35.78154</v>
      </c>
      <c r="L399">
        <v>38.385849999999998</v>
      </c>
      <c r="M399">
        <v>39.326300000000003</v>
      </c>
      <c r="N399">
        <v>42.010449999999999</v>
      </c>
      <c r="O399">
        <v>34.855040000000002</v>
      </c>
      <c r="P399">
        <v>34.477989999999998</v>
      </c>
      <c r="Q399">
        <v>32.705710000000003</v>
      </c>
      <c r="R399">
        <v>35.456359999999997</v>
      </c>
      <c r="S399">
        <v>37.847029999999997</v>
      </c>
      <c r="T399">
        <v>39.57329</v>
      </c>
      <c r="U399">
        <v>40.079320000000003</v>
      </c>
      <c r="V399">
        <v>41.6875</v>
      </c>
    </row>
    <row r="400" spans="2:22">
      <c r="B400" t="str">
        <f t="shared" si="15"/>
        <v>NL-UUTG</v>
      </c>
      <c r="C400" t="str">
        <f>IF(VLOOKUP(F400,aux!B:C,2,0)="PT","",VLOOKUP(F400,aux!B:C,2,0))</f>
        <v>NL</v>
      </c>
      <c r="D400" t="str">
        <f t="shared" si="16"/>
        <v>UUTG</v>
      </c>
      <c r="F400" t="s">
        <v>136</v>
      </c>
      <c r="G400">
        <v>46.212609999999998</v>
      </c>
      <c r="H400">
        <v>45.996870000000001</v>
      </c>
      <c r="I400">
        <v>44.85416</v>
      </c>
      <c r="J400">
        <v>44.286670000000001</v>
      </c>
      <c r="K400">
        <v>44.000520000000002</v>
      </c>
      <c r="L400">
        <v>43.265779999999999</v>
      </c>
      <c r="M400">
        <v>45.89434</v>
      </c>
      <c r="N400">
        <v>47.813189999999999</v>
      </c>
      <c r="O400">
        <v>42.098320000000001</v>
      </c>
      <c r="P400">
        <v>42.443089999999998</v>
      </c>
      <c r="Q400">
        <v>42.758780000000002</v>
      </c>
      <c r="R400">
        <v>43.916960000000003</v>
      </c>
      <c r="S400">
        <v>45.251759999999997</v>
      </c>
      <c r="T400">
        <v>46.739370000000001</v>
      </c>
      <c r="U400">
        <v>47.542169999999999</v>
      </c>
      <c r="V400">
        <v>47.642470000000003</v>
      </c>
    </row>
    <row r="401" spans="2:22">
      <c r="B401" t="str">
        <f t="shared" si="15"/>
        <v>PL-UUTG</v>
      </c>
      <c r="C401" t="str">
        <f>IF(VLOOKUP(F401,aux!B:C,2,0)="PT","",VLOOKUP(F401,aux!B:C,2,0))</f>
        <v>PL</v>
      </c>
      <c r="D401" t="str">
        <f t="shared" si="16"/>
        <v>UUTG</v>
      </c>
      <c r="F401" t="s">
        <v>138</v>
      </c>
      <c r="G401">
        <v>50.876199999999997</v>
      </c>
      <c r="H401">
        <v>51.753709999999998</v>
      </c>
      <c r="I401">
        <v>50.857529999999997</v>
      </c>
      <c r="J401">
        <v>49.230020000000003</v>
      </c>
      <c r="K401">
        <v>46.858989999999999</v>
      </c>
      <c r="L401">
        <v>43.247950000000003</v>
      </c>
      <c r="M401">
        <v>43.567959999999999</v>
      </c>
      <c r="N401">
        <v>47.735019999999999</v>
      </c>
      <c r="O401">
        <v>41.422530000000002</v>
      </c>
      <c r="P401">
        <v>41.040480000000002</v>
      </c>
      <c r="Q401">
        <v>41.130870000000002</v>
      </c>
      <c r="R401">
        <v>41.052349999999997</v>
      </c>
      <c r="S401">
        <v>41.496130000000001</v>
      </c>
      <c r="T401">
        <v>42.682630000000003</v>
      </c>
      <c r="U401">
        <v>43.209539999999997</v>
      </c>
      <c r="V401">
        <v>43.17013</v>
      </c>
    </row>
    <row r="402" spans="2:22">
      <c r="B402" t="str">
        <f t="shared" si="15"/>
        <v>SK-UUTG</v>
      </c>
      <c r="C402" t="str">
        <f>IF(VLOOKUP(F402,aux!B:C,2,0)="PT","",VLOOKUP(F402,aux!B:C,2,0))</f>
        <v>SK</v>
      </c>
      <c r="D402" t="str">
        <f t="shared" si="16"/>
        <v>UUTG</v>
      </c>
      <c r="F402" t="s">
        <v>141</v>
      </c>
      <c r="G402">
        <v>47.389299999999999</v>
      </c>
      <c r="H402">
        <v>48.273009999999999</v>
      </c>
      <c r="I402">
        <v>47.94547</v>
      </c>
      <c r="J402">
        <v>47.425759999999997</v>
      </c>
      <c r="K402">
        <v>48.37229</v>
      </c>
      <c r="L402">
        <v>43.081850000000003</v>
      </c>
      <c r="M402">
        <v>44.842379999999999</v>
      </c>
      <c r="N402">
        <v>44.49973</v>
      </c>
      <c r="O402">
        <v>40.648780000000002</v>
      </c>
      <c r="P402">
        <v>39.650030000000001</v>
      </c>
      <c r="Q402">
        <v>39.783610000000003</v>
      </c>
      <c r="R402">
        <v>40.899239999999999</v>
      </c>
      <c r="S402">
        <v>44.126429999999999</v>
      </c>
      <c r="T402">
        <v>41.973010000000002</v>
      </c>
      <c r="U402">
        <v>41.100490000000001</v>
      </c>
      <c r="V402">
        <v>40.040089999999999</v>
      </c>
    </row>
    <row r="403" spans="2:22">
      <c r="B403" t="str">
        <f t="shared" si="15"/>
        <v>FI-UUTG</v>
      </c>
      <c r="C403" t="str">
        <f>IF(VLOOKUP(F403,aux!B:C,2,0)="PT","",VLOOKUP(F403,aux!B:C,2,0))</f>
        <v>FI</v>
      </c>
      <c r="D403" t="str">
        <f t="shared" si="16"/>
        <v>UUTG</v>
      </c>
      <c r="F403" t="s">
        <v>142</v>
      </c>
      <c r="G403">
        <v>57.876849999999997</v>
      </c>
      <c r="H403">
        <v>58.525080000000003</v>
      </c>
      <c r="I403">
        <v>57.480130000000003</v>
      </c>
      <c r="J403">
        <v>57.745310000000003</v>
      </c>
      <c r="K403">
        <v>55.903370000000002</v>
      </c>
      <c r="L403">
        <v>52.63682</v>
      </c>
      <c r="M403">
        <v>55.113680000000002</v>
      </c>
      <c r="N403">
        <v>56.452770000000001</v>
      </c>
      <c r="O403">
        <v>52.599379999999996</v>
      </c>
      <c r="P403">
        <v>52.665959999999998</v>
      </c>
      <c r="Q403">
        <v>52.849499999999999</v>
      </c>
      <c r="R403">
        <v>55.103679999999997</v>
      </c>
      <c r="S403">
        <v>55.743319999999997</v>
      </c>
      <c r="T403">
        <v>57.625030000000002</v>
      </c>
      <c r="U403">
        <v>57.106490000000001</v>
      </c>
      <c r="V403">
        <v>55.697229999999998</v>
      </c>
    </row>
    <row r="404" spans="2:22">
      <c r="B404" t="str">
        <f t="shared" si="15"/>
        <v>SE-UUTG</v>
      </c>
      <c r="C404" t="str">
        <f>IF(VLOOKUP(F404,aux!B:C,2,0)="PT","",VLOOKUP(F404,aux!B:C,2,0))</f>
        <v>SE</v>
      </c>
      <c r="D404" t="str">
        <f t="shared" si="16"/>
        <v>UUTG</v>
      </c>
      <c r="F404" t="s">
        <v>143</v>
      </c>
      <c r="G404">
        <v>50.012929999999997</v>
      </c>
      <c r="H404">
        <v>50.822659999999999</v>
      </c>
      <c r="I404">
        <v>49.862430000000003</v>
      </c>
      <c r="J404">
        <v>50.474260000000001</v>
      </c>
      <c r="K404">
        <v>50.011339999999997</v>
      </c>
      <c r="L404">
        <v>49.36598</v>
      </c>
      <c r="M404">
        <v>50.420029999999997</v>
      </c>
      <c r="N404">
        <v>53.113430000000001</v>
      </c>
      <c r="O404">
        <v>49.846159999999998</v>
      </c>
      <c r="P404">
        <v>50.864980000000003</v>
      </c>
      <c r="Q404">
        <v>50.269280000000002</v>
      </c>
      <c r="R404">
        <v>50.531610000000001</v>
      </c>
      <c r="S404">
        <v>50.362380000000002</v>
      </c>
      <c r="T404">
        <v>51.796720000000001</v>
      </c>
      <c r="U404">
        <v>52.453020000000002</v>
      </c>
      <c r="V404">
        <v>51.37894</v>
      </c>
    </row>
    <row r="405" spans="2:22">
      <c r="B405" t="str">
        <f t="shared" si="15"/>
        <v>HR-UUTG</v>
      </c>
      <c r="C405" t="str">
        <f>IF(VLOOKUP(F405,aux!B:C,2,0)="PT","",VLOOKUP(F405,aux!B:C,2,0))</f>
        <v>HR</v>
      </c>
      <c r="D405" t="str">
        <f t="shared" si="16"/>
        <v>UUTG</v>
      </c>
      <c r="F405" t="s">
        <v>147</v>
      </c>
      <c r="G405">
        <v>50.363639999999997</v>
      </c>
      <c r="H405">
        <v>50.594209999999997</v>
      </c>
      <c r="I405">
        <v>50.065339999999999</v>
      </c>
      <c r="J405">
        <v>48.389490000000002</v>
      </c>
      <c r="K405">
        <v>46.588979999999999</v>
      </c>
      <c r="L405">
        <v>45.140259999999998</v>
      </c>
      <c r="M405">
        <v>48.189250000000001</v>
      </c>
      <c r="N405">
        <v>53.755690000000001</v>
      </c>
      <c r="O405">
        <v>46.359639999999999</v>
      </c>
      <c r="P405">
        <v>45.164670000000001</v>
      </c>
      <c r="Q405">
        <v>44.308860000000003</v>
      </c>
      <c r="R405">
        <v>45.915230000000001</v>
      </c>
      <c r="S405">
        <v>47.609020000000001</v>
      </c>
      <c r="T405">
        <v>48.748690000000003</v>
      </c>
      <c r="U405">
        <v>47.95908</v>
      </c>
      <c r="V405">
        <v>47.324849999999998</v>
      </c>
    </row>
    <row r="406" spans="2:22">
      <c r="B406" t="str">
        <f t="shared" si="15"/>
        <v>LV-UUTG</v>
      </c>
      <c r="C406" t="str">
        <f>IF(VLOOKUP(F406,aux!B:C,2,0)="PT","",VLOOKUP(F406,aux!B:C,2,0))</f>
        <v>LV</v>
      </c>
      <c r="D406" t="str">
        <f t="shared" si="16"/>
        <v>UUTG</v>
      </c>
      <c r="F406" t="s">
        <v>132</v>
      </c>
      <c r="G406">
        <v>47.79477</v>
      </c>
      <c r="H406">
        <v>47.684060000000002</v>
      </c>
      <c r="I406">
        <v>46.094369999999998</v>
      </c>
      <c r="J406">
        <v>45.29515</v>
      </c>
      <c r="K406">
        <v>43.429340000000003</v>
      </c>
      <c r="L406">
        <v>44.237340000000003</v>
      </c>
      <c r="M406">
        <v>46.530299999999997</v>
      </c>
      <c r="N406">
        <v>44.256639999999997</v>
      </c>
      <c r="O406">
        <v>39.654679999999999</v>
      </c>
      <c r="P406">
        <v>40.696089999999998</v>
      </c>
      <c r="Q406">
        <v>39.562130000000003</v>
      </c>
      <c r="R406">
        <v>38.840490000000003</v>
      </c>
      <c r="S406">
        <v>39.983429999999998</v>
      </c>
      <c r="T406">
        <v>40.351619999999997</v>
      </c>
      <c r="U406">
        <v>39.940130000000003</v>
      </c>
      <c r="V406">
        <v>40.351909999999997</v>
      </c>
    </row>
    <row r="407" spans="2:22">
      <c r="B407" t="str">
        <f t="shared" si="15"/>
        <v>RO-UUTG</v>
      </c>
      <c r="C407" t="str">
        <f>IF(VLOOKUP(F407,aux!B:C,2,0)="PT","",VLOOKUP(F407,aux!B:C,2,0))</f>
        <v>RO</v>
      </c>
      <c r="D407" t="str">
        <f t="shared" si="16"/>
        <v>UUTG</v>
      </c>
      <c r="F407" t="s">
        <v>139</v>
      </c>
      <c r="G407">
        <v>41.945189999999997</v>
      </c>
      <c r="H407">
        <v>42.886249999999997</v>
      </c>
      <c r="I407">
        <v>43.330660000000002</v>
      </c>
      <c r="J407">
        <v>43.286140000000003</v>
      </c>
      <c r="K407">
        <v>41.09046</v>
      </c>
      <c r="L407">
        <v>40.920059999999999</v>
      </c>
      <c r="M407">
        <v>39.968409999999999</v>
      </c>
      <c r="N407">
        <v>41.70514</v>
      </c>
      <c r="O407">
        <v>36.29325</v>
      </c>
      <c r="P407">
        <v>34.566360000000003</v>
      </c>
      <c r="Q407">
        <v>33.560369999999999</v>
      </c>
      <c r="R407">
        <v>34.788879999999999</v>
      </c>
      <c r="S407">
        <v>35.881900000000002</v>
      </c>
      <c r="T407">
        <v>35.579689999999999</v>
      </c>
      <c r="U407">
        <v>35.811799999999998</v>
      </c>
      <c r="V407">
        <v>36.090820000000001</v>
      </c>
    </row>
    <row r="408" spans="2:22">
      <c r="B408" t="str">
        <f t="shared" si="15"/>
        <v>AT-UUTG</v>
      </c>
      <c r="C408" t="str">
        <f>IF(VLOOKUP(F408,aux!B:C,2,0)="PT","",VLOOKUP(F408,aux!B:C,2,0))</f>
        <v>AT</v>
      </c>
      <c r="D408" t="str">
        <f t="shared" si="16"/>
        <v>UUTG</v>
      </c>
      <c r="F408" t="s">
        <v>137</v>
      </c>
      <c r="G408">
        <v>55.015459999999997</v>
      </c>
      <c r="H408">
        <v>55.414209999999997</v>
      </c>
      <c r="I408">
        <v>55.187100000000001</v>
      </c>
      <c r="J408">
        <v>55.292110000000001</v>
      </c>
      <c r="K408">
        <v>52.31277</v>
      </c>
      <c r="L408">
        <v>52.965020000000003</v>
      </c>
      <c r="M408">
        <v>56.026530000000001</v>
      </c>
      <c r="N408">
        <v>57.312829999999998</v>
      </c>
      <c r="O408">
        <v>49.073929999999997</v>
      </c>
      <c r="P408">
        <v>49.192749999999997</v>
      </c>
      <c r="Q408">
        <v>49.821040000000004</v>
      </c>
      <c r="R408">
        <v>50.639769999999999</v>
      </c>
      <c r="S408">
        <v>51.215820000000001</v>
      </c>
      <c r="T408">
        <v>52.396189999999997</v>
      </c>
      <c r="U408">
        <v>52.427599999999998</v>
      </c>
      <c r="V408">
        <v>51.753520000000002</v>
      </c>
    </row>
    <row r="409" spans="2:22">
      <c r="B409" t="str">
        <f t="shared" si="15"/>
        <v>BE-UUTG</v>
      </c>
      <c r="C409" t="str">
        <f>IF(VLOOKUP(F409,aux!B:C,2,0)="PT","",VLOOKUP(F409,aux!B:C,2,0))</f>
        <v>BE</v>
      </c>
      <c r="D409" t="str">
        <f t="shared" si="16"/>
        <v>UUTG</v>
      </c>
      <c r="F409" t="s">
        <v>121</v>
      </c>
      <c r="G409">
        <v>54.407980000000002</v>
      </c>
      <c r="H409">
        <v>54.382980000000003</v>
      </c>
      <c r="I409">
        <v>54.197510000000001</v>
      </c>
      <c r="J409">
        <v>54.055880000000002</v>
      </c>
      <c r="K409">
        <v>52.844090000000001</v>
      </c>
      <c r="L409">
        <v>52.475940000000001</v>
      </c>
      <c r="M409">
        <v>54.939059999999998</v>
      </c>
      <c r="N409">
        <v>58.452979999999997</v>
      </c>
      <c r="O409">
        <v>51.751370000000001</v>
      </c>
      <c r="P409">
        <v>52.451030000000003</v>
      </c>
      <c r="Q409">
        <v>52.25432</v>
      </c>
      <c r="R409">
        <v>53.378360000000001</v>
      </c>
      <c r="S409">
        <v>53.880940000000002</v>
      </c>
      <c r="T409">
        <v>55.41657</v>
      </c>
      <c r="U409">
        <v>55.902050000000003</v>
      </c>
      <c r="V409">
        <v>56.245109999999997</v>
      </c>
    </row>
    <row r="410" spans="2:22">
      <c r="B410" t="str">
        <f t="shared" si="15"/>
        <v>-UUTG</v>
      </c>
      <c r="C410" t="str">
        <f>IF(VLOOKUP(F410,aux!B:C,2,0)="PT","",VLOOKUP(F410,aux!B:C,2,0))</f>
        <v/>
      </c>
      <c r="D410" t="str">
        <f t="shared" si="16"/>
        <v>UUTG</v>
      </c>
      <c r="F410" t="s">
        <v>7</v>
      </c>
      <c r="G410">
        <v>42.812570000000001</v>
      </c>
      <c r="H410">
        <v>44.729550000000003</v>
      </c>
      <c r="I410">
        <v>42.684530000000002</v>
      </c>
      <c r="J410">
        <v>42.378169999999997</v>
      </c>
      <c r="K410">
        <v>42.034329999999997</v>
      </c>
      <c r="L410">
        <v>43.873950000000001</v>
      </c>
      <c r="M410">
        <v>47.343209999999999</v>
      </c>
      <c r="N410">
        <v>49.123100000000001</v>
      </c>
      <c r="O410">
        <v>42.480879999999999</v>
      </c>
      <c r="P410">
        <v>43.281419999999997</v>
      </c>
      <c r="Q410">
        <v>45.485849999999999</v>
      </c>
      <c r="R410">
        <v>44.865679999999998</v>
      </c>
      <c r="S410">
        <v>48.317129999999999</v>
      </c>
      <c r="T410">
        <v>51.706409999999998</v>
      </c>
      <c r="U410">
        <v>49.956800000000001</v>
      </c>
      <c r="V410">
        <v>48.83399</v>
      </c>
    </row>
    <row r="411" spans="2:22">
      <c r="B411" t="str">
        <f t="shared" si="15"/>
        <v>SI-UUTG</v>
      </c>
      <c r="C411" t="str">
        <f>IF(VLOOKUP(F411,aux!B:C,2,0)="PT","",VLOOKUP(F411,aux!B:C,2,0))</f>
        <v>SI</v>
      </c>
      <c r="D411" t="str">
        <f t="shared" si="16"/>
        <v>UUTG</v>
      </c>
      <c r="F411" t="s">
        <v>140</v>
      </c>
      <c r="G411">
        <v>50.226210000000002</v>
      </c>
      <c r="H411">
        <v>50.635910000000003</v>
      </c>
      <c r="I411">
        <v>49.610599999999998</v>
      </c>
      <c r="J411">
        <v>46.477179999999997</v>
      </c>
      <c r="K411">
        <v>46.548499999999997</v>
      </c>
      <c r="L411">
        <v>47.671720000000001</v>
      </c>
      <c r="M411">
        <v>49.883629999999997</v>
      </c>
      <c r="N411">
        <v>51.797440000000002</v>
      </c>
      <c r="O411">
        <v>43.782339999999998</v>
      </c>
      <c r="P411">
        <v>44.058720000000001</v>
      </c>
      <c r="Q411">
        <v>44.610689999999998</v>
      </c>
      <c r="R411">
        <v>46.909239999999997</v>
      </c>
      <c r="S411">
        <v>49.494500000000002</v>
      </c>
      <c r="T411">
        <v>50.555509999999998</v>
      </c>
      <c r="U411">
        <v>57.725459999999998</v>
      </c>
      <c r="V411">
        <v>50.006540000000001</v>
      </c>
    </row>
    <row r="412" spans="2:22">
      <c r="B412" t="str">
        <f t="shared" si="15"/>
        <v>UE27-UUCGI</v>
      </c>
      <c r="C412" t="str">
        <f>IF(VLOOKUP(F412,aux!B:C,2,0)="PT","",VLOOKUP(F412,aux!B:C,2,0))</f>
        <v>UE27</v>
      </c>
      <c r="D412" t="str">
        <f t="shared" si="16"/>
        <v>UUCGI</v>
      </c>
      <c r="E412" t="s">
        <v>230</v>
      </c>
      <c r="F412" t="s">
        <v>232</v>
      </c>
      <c r="G412">
        <v>42.682000000000002</v>
      </c>
      <c r="H412">
        <v>42.74532</v>
      </c>
      <c r="I412">
        <v>42.308700000000002</v>
      </c>
      <c r="J412">
        <v>42.098999999999997</v>
      </c>
      <c r="K412">
        <v>41.77411</v>
      </c>
      <c r="L412">
        <v>42.29665</v>
      </c>
      <c r="M412">
        <v>44.703249999999997</v>
      </c>
      <c r="N412">
        <v>46.684190000000001</v>
      </c>
      <c r="O412">
        <v>41.043230000000001</v>
      </c>
      <c r="P412">
        <v>40.994660000000003</v>
      </c>
      <c r="Q412">
        <v>41.147660000000002</v>
      </c>
      <c r="R412">
        <v>41.737459999999999</v>
      </c>
      <c r="S412">
        <v>41.88008</v>
      </c>
      <c r="T412">
        <v>42.575119999999998</v>
      </c>
      <c r="U412">
        <v>42.848300000000002</v>
      </c>
      <c r="V412">
        <v>42.217660000000002</v>
      </c>
    </row>
    <row r="413" spans="2:22">
      <c r="B413" t="str">
        <f t="shared" si="15"/>
        <v>AE21-UUCGI</v>
      </c>
      <c r="C413" t="str">
        <f>IF(VLOOKUP(F413,aux!B:C,2,0)="PT","",VLOOKUP(F413,aux!B:C,2,0))</f>
        <v>AE21</v>
      </c>
      <c r="D413" t="str">
        <f t="shared" si="16"/>
        <v>UUCGI</v>
      </c>
      <c r="F413" t="s">
        <v>233</v>
      </c>
      <c r="G413">
        <v>43.267159999999997</v>
      </c>
      <c r="H413">
        <v>43.235909999999997</v>
      </c>
      <c r="I413">
        <v>42.734380000000002</v>
      </c>
      <c r="J413">
        <v>42.485529999999997</v>
      </c>
      <c r="K413">
        <v>42.230550000000001</v>
      </c>
      <c r="L413">
        <v>42.962479999999999</v>
      </c>
      <c r="M413">
        <v>45.423589999999997</v>
      </c>
      <c r="N413">
        <v>47.354149999999997</v>
      </c>
      <c r="O413">
        <v>41.430979999999998</v>
      </c>
      <c r="P413">
        <v>41.34995</v>
      </c>
      <c r="Q413">
        <v>41.480319999999999</v>
      </c>
      <c r="R413">
        <v>42.044989999999999</v>
      </c>
      <c r="S413">
        <v>42.22186</v>
      </c>
      <c r="T413">
        <v>42.874980000000001</v>
      </c>
      <c r="U413">
        <v>43.087699999999998</v>
      </c>
      <c r="V413">
        <v>42.454909999999998</v>
      </c>
    </row>
    <row r="414" spans="2:22">
      <c r="B414" t="str">
        <f t="shared" si="15"/>
        <v>BG-UUCGI</v>
      </c>
      <c r="C414" t="str">
        <f>IF(VLOOKUP(F414,aux!B:C,2,0)="PT","",VLOOKUP(F414,aux!B:C,2,0))</f>
        <v>BG</v>
      </c>
      <c r="D414" t="str">
        <f t="shared" si="16"/>
        <v>UUCGI</v>
      </c>
      <c r="F414" t="s">
        <v>122</v>
      </c>
      <c r="G414">
        <v>36.847639999999998</v>
      </c>
      <c r="H414">
        <v>37.05377</v>
      </c>
      <c r="I414">
        <v>35.692480000000003</v>
      </c>
      <c r="J414">
        <v>34.617890000000003</v>
      </c>
      <c r="K414">
        <v>34.248260000000002</v>
      </c>
      <c r="L414">
        <v>37.225920000000002</v>
      </c>
      <c r="M414">
        <v>37.863340000000001</v>
      </c>
      <c r="N414">
        <v>36.054810000000003</v>
      </c>
      <c r="O414">
        <v>31.386030000000002</v>
      </c>
      <c r="P414">
        <v>32.338389999999997</v>
      </c>
      <c r="Q414">
        <v>30.579820000000002</v>
      </c>
      <c r="R414">
        <v>29.864789999999999</v>
      </c>
      <c r="S414">
        <v>32.293950000000002</v>
      </c>
      <c r="T414">
        <v>33.252119999999998</v>
      </c>
      <c r="U414">
        <v>32.418340000000001</v>
      </c>
      <c r="V414">
        <v>29.440570000000001</v>
      </c>
    </row>
    <row r="415" spans="2:22">
      <c r="B415" t="str">
        <f t="shared" si="15"/>
        <v>CZ-UUCGI</v>
      </c>
      <c r="C415" t="str">
        <f>IF(VLOOKUP(F415,aux!B:C,2,0)="PT","",VLOOKUP(F415,aux!B:C,2,0))</f>
        <v>CZ</v>
      </c>
      <c r="D415" t="str">
        <f t="shared" si="16"/>
        <v>UUCGI</v>
      </c>
      <c r="F415" t="s">
        <v>123</v>
      </c>
      <c r="G415">
        <v>35.874339999999997</v>
      </c>
      <c r="H415">
        <v>36.313879999999997</v>
      </c>
      <c r="I415">
        <v>36.151319999999998</v>
      </c>
      <c r="J415">
        <v>36.617519999999999</v>
      </c>
      <c r="K415">
        <v>37.27122</v>
      </c>
      <c r="L415">
        <v>36.619300000000003</v>
      </c>
      <c r="M415">
        <v>38.933660000000003</v>
      </c>
      <c r="N415">
        <v>39.532620000000001</v>
      </c>
      <c r="O415">
        <v>34.679040000000001</v>
      </c>
      <c r="P415">
        <v>34.544510000000002</v>
      </c>
      <c r="Q415">
        <v>33.772109999999998</v>
      </c>
      <c r="R415">
        <v>34.542879999999997</v>
      </c>
      <c r="S415">
        <v>34.7072</v>
      </c>
      <c r="T415">
        <v>35.652360000000002</v>
      </c>
      <c r="U415">
        <v>36.481749999999998</v>
      </c>
      <c r="V415">
        <v>35.973489999999998</v>
      </c>
    </row>
    <row r="416" spans="2:22">
      <c r="B416" t="str">
        <f t="shared" si="15"/>
        <v>DK-UUCGI</v>
      </c>
      <c r="C416" t="str">
        <f>IF(VLOOKUP(F416,aux!B:C,2,0)="PT","",VLOOKUP(F416,aux!B:C,2,0))</f>
        <v>DK</v>
      </c>
      <c r="D416" t="str">
        <f t="shared" si="16"/>
        <v>UUCGI</v>
      </c>
      <c r="F416" t="s">
        <v>124</v>
      </c>
      <c r="G416">
        <v>43.796819999999997</v>
      </c>
      <c r="H416">
        <v>43.678109999999997</v>
      </c>
      <c r="I416">
        <v>42.680500000000002</v>
      </c>
      <c r="J416">
        <v>42.182830000000003</v>
      </c>
      <c r="K416">
        <v>42.44511</v>
      </c>
      <c r="L416">
        <v>40.712470000000003</v>
      </c>
      <c r="M416">
        <v>45.76247</v>
      </c>
      <c r="N416">
        <v>48.831159999999997</v>
      </c>
      <c r="O416">
        <v>45.756169999999997</v>
      </c>
      <c r="P416">
        <v>46.099960000000003</v>
      </c>
      <c r="Q416">
        <v>46.348640000000003</v>
      </c>
      <c r="R416">
        <v>47.381079999999997</v>
      </c>
      <c r="S416">
        <v>48.881300000000003</v>
      </c>
      <c r="T416">
        <v>49.401560000000003</v>
      </c>
      <c r="U416">
        <v>50.188130000000001</v>
      </c>
      <c r="V416">
        <v>50.746139999999997</v>
      </c>
    </row>
    <row r="417" spans="2:22">
      <c r="B417" t="str">
        <f t="shared" si="15"/>
        <v>DE-UUCGI</v>
      </c>
      <c r="C417" t="str">
        <f>IF(VLOOKUP(F417,aux!B:C,2,0)="PT","",VLOOKUP(F417,aux!B:C,2,0))</f>
        <v>DE</v>
      </c>
      <c r="D417" t="str">
        <f t="shared" si="16"/>
        <v>UUCGI</v>
      </c>
      <c r="F417" t="s">
        <v>125</v>
      </c>
      <c r="G417">
        <v>45.61506</v>
      </c>
      <c r="H417">
        <v>45.489840000000001</v>
      </c>
      <c r="I417">
        <v>44.457900000000002</v>
      </c>
      <c r="J417">
        <v>43.393929999999997</v>
      </c>
      <c r="K417">
        <v>42.673969999999997</v>
      </c>
      <c r="L417">
        <v>43.097059999999999</v>
      </c>
      <c r="M417">
        <v>45.848480000000002</v>
      </c>
      <c r="N417">
        <v>46.391100000000002</v>
      </c>
      <c r="O417">
        <v>41.092790000000001</v>
      </c>
      <c r="P417">
        <v>40.156869999999998</v>
      </c>
      <c r="Q417">
        <v>40.009900000000002</v>
      </c>
      <c r="R417">
        <v>40.240079999999999</v>
      </c>
      <c r="S417">
        <v>39.960509999999999</v>
      </c>
      <c r="T417">
        <v>39.709560000000003</v>
      </c>
      <c r="U417">
        <v>40.021940000000001</v>
      </c>
      <c r="V417">
        <v>39.404879999999999</v>
      </c>
    </row>
    <row r="418" spans="2:22">
      <c r="B418" t="str">
        <f t="shared" si="15"/>
        <v>EE-UUCGI</v>
      </c>
      <c r="C418" t="str">
        <f>IF(VLOOKUP(F418,aux!B:C,2,0)="PT","",VLOOKUP(F418,aux!B:C,2,0))</f>
        <v>EE</v>
      </c>
      <c r="D418" t="str">
        <f t="shared" si="16"/>
        <v>UUCGI</v>
      </c>
      <c r="F418" t="s">
        <v>126</v>
      </c>
      <c r="G418">
        <v>36.421770000000002</v>
      </c>
      <c r="H418">
        <v>37.113239999999998</v>
      </c>
      <c r="I418">
        <v>36.65475</v>
      </c>
      <c r="J418">
        <v>36.067329999999998</v>
      </c>
      <c r="K418">
        <v>35.533749999999998</v>
      </c>
      <c r="L418">
        <v>33.625340000000001</v>
      </c>
      <c r="M418">
        <v>35.585760000000001</v>
      </c>
      <c r="N418">
        <v>38.139159999999997</v>
      </c>
      <c r="O418">
        <v>33.654400000000003</v>
      </c>
      <c r="P418">
        <v>33.179299999999998</v>
      </c>
      <c r="Q418">
        <v>32.758929999999999</v>
      </c>
      <c r="R418">
        <v>33.761380000000003</v>
      </c>
      <c r="S418">
        <v>33.305129999999998</v>
      </c>
      <c r="T418">
        <v>31.630330000000001</v>
      </c>
      <c r="U418">
        <v>32.0901</v>
      </c>
      <c r="V418">
        <v>32.070779999999999</v>
      </c>
    </row>
    <row r="419" spans="2:22">
      <c r="B419" t="str">
        <f t="shared" si="15"/>
        <v>IE-UUCGI</v>
      </c>
      <c r="C419" t="str">
        <f>IF(VLOOKUP(F419,aux!B:C,2,0)="PT","",VLOOKUP(F419,aux!B:C,2,0))</f>
        <v>IE</v>
      </c>
      <c r="D419" t="str">
        <f t="shared" si="16"/>
        <v>UUCGI</v>
      </c>
      <c r="F419" t="s">
        <v>127</v>
      </c>
      <c r="G419">
        <v>18.376819999999999</v>
      </c>
      <c r="H419">
        <v>18.264379999999999</v>
      </c>
      <c r="I419">
        <v>16.991869999999999</v>
      </c>
      <c r="J419">
        <v>18.721869999999999</v>
      </c>
      <c r="K419">
        <v>18.81542</v>
      </c>
      <c r="L419">
        <v>17.609210000000001</v>
      </c>
      <c r="M419">
        <v>20.550429999999999</v>
      </c>
      <c r="N419">
        <v>22.995809999999999</v>
      </c>
      <c r="O419">
        <v>19.937200000000001</v>
      </c>
      <c r="P419">
        <v>20.56392</v>
      </c>
      <c r="Q419">
        <v>21.077069999999999</v>
      </c>
      <c r="R419">
        <v>22.753769999999999</v>
      </c>
      <c r="S419">
        <v>22.525580000000001</v>
      </c>
      <c r="T419">
        <v>30.048480000000001</v>
      </c>
      <c r="U419">
        <v>33.054319999999997</v>
      </c>
      <c r="V419">
        <v>35.255139999999997</v>
      </c>
    </row>
    <row r="420" spans="2:22">
      <c r="B420" t="str">
        <f t="shared" si="15"/>
        <v>EL-UUCGI</v>
      </c>
      <c r="C420" t="str">
        <f>IF(VLOOKUP(F420,aux!B:C,2,0)="PT","",VLOOKUP(F420,aux!B:C,2,0))</f>
        <v>EL</v>
      </c>
      <c r="D420" t="str">
        <f t="shared" si="16"/>
        <v>UUCGI</v>
      </c>
      <c r="F420" t="s">
        <v>64</v>
      </c>
      <c r="G420">
        <v>37.34478</v>
      </c>
      <c r="H420">
        <v>38.503230000000002</v>
      </c>
      <c r="I420">
        <v>37.823030000000003</v>
      </c>
      <c r="J420">
        <v>38.020829999999997</v>
      </c>
      <c r="K420">
        <v>39.787529999999997</v>
      </c>
      <c r="L420">
        <v>44.555070000000001</v>
      </c>
      <c r="M420">
        <v>46.806550000000001</v>
      </c>
      <c r="N420">
        <v>48.159379999999999</v>
      </c>
      <c r="O420">
        <v>40.857280000000003</v>
      </c>
      <c r="P420">
        <v>41.097209999999997</v>
      </c>
      <c r="Q420">
        <v>41.996639999999999</v>
      </c>
      <c r="R420">
        <v>43.148629999999997</v>
      </c>
      <c r="S420">
        <v>42.843730000000001</v>
      </c>
      <c r="T420">
        <v>42.745620000000002</v>
      </c>
      <c r="U420">
        <v>42.505949999999999</v>
      </c>
      <c r="V420">
        <v>45.286380000000001</v>
      </c>
    </row>
    <row r="421" spans="2:22">
      <c r="B421" t="str">
        <f t="shared" si="15"/>
        <v>ES-UUCGI</v>
      </c>
      <c r="C421" t="str">
        <f>IF(VLOOKUP(F421,aux!B:C,2,0)="PT","",VLOOKUP(F421,aux!B:C,2,0))</f>
        <v>ES</v>
      </c>
      <c r="D421" t="str">
        <f t="shared" si="16"/>
        <v>UUCGI</v>
      </c>
      <c r="F421" t="s">
        <v>128</v>
      </c>
      <c r="G421">
        <v>39.022269999999999</v>
      </c>
      <c r="H421">
        <v>39.031849999999999</v>
      </c>
      <c r="I421">
        <v>38.929920000000003</v>
      </c>
      <c r="J421">
        <v>38.699770000000001</v>
      </c>
      <c r="K421">
        <v>39.218209999999999</v>
      </c>
      <c r="L421">
        <v>40.112929999999999</v>
      </c>
      <c r="M421">
        <v>42.4786</v>
      </c>
      <c r="N421">
        <v>45.222430000000003</v>
      </c>
      <c r="O421">
        <v>36.795589999999997</v>
      </c>
      <c r="P421">
        <v>35.985860000000002</v>
      </c>
      <c r="Q421">
        <v>35.792090000000002</v>
      </c>
      <c r="R421">
        <v>36.622450000000001</v>
      </c>
      <c r="S421">
        <v>37.258069999999996</v>
      </c>
      <c r="T421">
        <v>38.277819999999998</v>
      </c>
      <c r="U421">
        <v>38.739260000000002</v>
      </c>
      <c r="V421">
        <v>38.261270000000003</v>
      </c>
    </row>
    <row r="422" spans="2:22">
      <c r="B422" t="str">
        <f t="shared" si="15"/>
        <v>FR-UUCGI</v>
      </c>
      <c r="C422" t="str">
        <f>IF(VLOOKUP(F422,aux!B:C,2,0)="PT","",VLOOKUP(F422,aux!B:C,2,0))</f>
        <v>FR</v>
      </c>
      <c r="D422" t="str">
        <f t="shared" si="16"/>
        <v>UUCGI</v>
      </c>
      <c r="F422" t="s">
        <v>129</v>
      </c>
      <c r="G422">
        <v>49.293729999999996</v>
      </c>
      <c r="H422">
        <v>49.078069999999997</v>
      </c>
      <c r="I422">
        <v>49.044449999999998</v>
      </c>
      <c r="J422">
        <v>48.983130000000003</v>
      </c>
      <c r="K422">
        <v>49.081890000000001</v>
      </c>
      <c r="L422">
        <v>50.549880000000002</v>
      </c>
      <c r="M422">
        <v>52.262320000000003</v>
      </c>
      <c r="N422">
        <v>54.681690000000003</v>
      </c>
      <c r="O422">
        <v>48.353549999999998</v>
      </c>
      <c r="P422">
        <v>49.458300000000001</v>
      </c>
      <c r="Q422">
        <v>50.126370000000001</v>
      </c>
      <c r="R422">
        <v>50.19585</v>
      </c>
      <c r="S422">
        <v>50.207450000000001</v>
      </c>
      <c r="T422">
        <v>50.607860000000002</v>
      </c>
      <c r="U422">
        <v>50.384619999999998</v>
      </c>
      <c r="V422">
        <v>49.317419999999998</v>
      </c>
    </row>
    <row r="423" spans="2:22">
      <c r="B423" t="str">
        <f t="shared" si="15"/>
        <v>IT-UUCGI</v>
      </c>
      <c r="C423" t="str">
        <f>IF(VLOOKUP(F423,aux!B:C,2,0)="PT","",VLOOKUP(F423,aux!B:C,2,0))</f>
        <v>IT</v>
      </c>
      <c r="D423" t="str">
        <f t="shared" si="16"/>
        <v>UUCGI</v>
      </c>
      <c r="F423" t="s">
        <v>130</v>
      </c>
      <c r="G423">
        <v>41.65701</v>
      </c>
      <c r="H423">
        <v>41.666110000000003</v>
      </c>
      <c r="I423">
        <v>41.374400000000001</v>
      </c>
      <c r="J423">
        <v>41.166040000000002</v>
      </c>
      <c r="K423">
        <v>40.868760000000002</v>
      </c>
      <c r="L423">
        <v>42.728479999999998</v>
      </c>
      <c r="M423">
        <v>44.715969999999999</v>
      </c>
      <c r="N423">
        <v>47.968159999999997</v>
      </c>
      <c r="O423">
        <v>41.684759999999997</v>
      </c>
      <c r="P423">
        <v>41.473570000000002</v>
      </c>
      <c r="Q423">
        <v>41.230780000000003</v>
      </c>
      <c r="R423">
        <v>41.849499999999999</v>
      </c>
      <c r="S423">
        <v>42.108719999999998</v>
      </c>
      <c r="T423">
        <v>42.633989999999997</v>
      </c>
      <c r="U423">
        <v>42.520980000000002</v>
      </c>
      <c r="V423">
        <v>41.54533</v>
      </c>
    </row>
    <row r="424" spans="2:22">
      <c r="B424" t="str">
        <f t="shared" si="15"/>
        <v>CY-UUCGI</v>
      </c>
      <c r="C424" t="str">
        <f>IF(VLOOKUP(F424,aux!B:C,2,0)="PT","",VLOOKUP(F424,aux!B:C,2,0))</f>
        <v>CY</v>
      </c>
      <c r="D424" t="str">
        <f t="shared" si="16"/>
        <v>UUCGI</v>
      </c>
      <c r="F424" t="s">
        <v>131</v>
      </c>
      <c r="G424">
        <v>34.702590000000001</v>
      </c>
      <c r="H424">
        <v>34.788980000000002</v>
      </c>
      <c r="I424">
        <v>34.300130000000003</v>
      </c>
      <c r="J424">
        <v>33.600070000000002</v>
      </c>
      <c r="K424">
        <v>34.557609999999997</v>
      </c>
      <c r="L424">
        <v>33.300609999999999</v>
      </c>
      <c r="M424">
        <v>37.68318</v>
      </c>
      <c r="N424">
        <v>40.255409999999998</v>
      </c>
      <c r="O424">
        <v>33.469299999999997</v>
      </c>
      <c r="P424">
        <v>31.886310000000002</v>
      </c>
      <c r="Q424">
        <v>32.760710000000003</v>
      </c>
      <c r="R424">
        <v>33.84328</v>
      </c>
      <c r="S424">
        <v>35.862380000000002</v>
      </c>
      <c r="T424">
        <v>36.394060000000003</v>
      </c>
      <c r="U424">
        <v>38.017000000000003</v>
      </c>
      <c r="V424">
        <v>37.850529999999999</v>
      </c>
    </row>
    <row r="425" spans="2:22">
      <c r="B425" t="str">
        <f t="shared" si="15"/>
        <v>LT-UUCGI</v>
      </c>
      <c r="C425" t="str">
        <f>IF(VLOOKUP(F425,aux!B:C,2,0)="PT","",VLOOKUP(F425,aux!B:C,2,0))</f>
        <v>LT</v>
      </c>
      <c r="D425" t="str">
        <f t="shared" si="16"/>
        <v>UUCGI</v>
      </c>
      <c r="F425" t="s">
        <v>133</v>
      </c>
      <c r="G425">
        <v>36.411969999999997</v>
      </c>
      <c r="H425">
        <v>36.238259999999997</v>
      </c>
      <c r="I425">
        <v>35.450510000000001</v>
      </c>
      <c r="J425">
        <v>33.687950000000001</v>
      </c>
      <c r="K425">
        <v>31.86795</v>
      </c>
      <c r="L425">
        <v>32.347700000000003</v>
      </c>
      <c r="M425">
        <v>33.13841</v>
      </c>
      <c r="N425">
        <v>36.367339999999999</v>
      </c>
      <c r="O425">
        <v>30.192799999999998</v>
      </c>
      <c r="P425">
        <v>29.209050000000001</v>
      </c>
      <c r="Q425">
        <v>28.395099999999999</v>
      </c>
      <c r="R425">
        <v>29.31992</v>
      </c>
      <c r="S425">
        <v>29.033639999999998</v>
      </c>
      <c r="T425">
        <v>28.4907</v>
      </c>
      <c r="U425">
        <v>29.225190000000001</v>
      </c>
      <c r="V425">
        <v>30.356110000000001</v>
      </c>
    </row>
    <row r="426" spans="2:22">
      <c r="B426" t="str">
        <f t="shared" si="15"/>
        <v>LU-UUCGI</v>
      </c>
      <c r="C426" t="str">
        <f>IF(VLOOKUP(F426,aux!B:C,2,0)="PT","",VLOOKUP(F426,aux!B:C,2,0))</f>
        <v>LU</v>
      </c>
      <c r="D426" t="str">
        <f t="shared" si="16"/>
        <v>UUCGI</v>
      </c>
      <c r="F426" t="s">
        <v>134</v>
      </c>
      <c r="G426">
        <v>42.855690000000003</v>
      </c>
      <c r="H426">
        <v>42.226849999999999</v>
      </c>
      <c r="I426">
        <v>41.642600000000002</v>
      </c>
      <c r="J426">
        <v>40.318739999999998</v>
      </c>
      <c r="K426">
        <v>39.962139999999998</v>
      </c>
      <c r="L426">
        <v>38.619230000000002</v>
      </c>
      <c r="M426">
        <v>36.751890000000003</v>
      </c>
      <c r="N426">
        <v>40.637099999999997</v>
      </c>
      <c r="O426">
        <v>37.530259999999998</v>
      </c>
      <c r="P426">
        <v>36.815739999999998</v>
      </c>
      <c r="Q426">
        <v>35.903300000000002</v>
      </c>
      <c r="R426">
        <v>34.875509999999998</v>
      </c>
      <c r="S426">
        <v>35.423949999999998</v>
      </c>
      <c r="T426">
        <v>35.694839999999999</v>
      </c>
      <c r="U426">
        <v>36.270380000000003</v>
      </c>
      <c r="V426">
        <v>36.32094</v>
      </c>
    </row>
    <row r="427" spans="2:22">
      <c r="B427" t="str">
        <f t="shared" si="15"/>
        <v>HU-UUCGI</v>
      </c>
      <c r="C427" t="str">
        <f>IF(VLOOKUP(F427,aux!B:C,2,0)="PT","",VLOOKUP(F427,aux!B:C,2,0))</f>
        <v>HU</v>
      </c>
      <c r="D427" t="str">
        <f t="shared" si="16"/>
        <v>UUCGI</v>
      </c>
      <c r="F427" t="s">
        <v>135</v>
      </c>
      <c r="G427">
        <v>37.501489999999997</v>
      </c>
      <c r="H427">
        <v>38.585030000000003</v>
      </c>
      <c r="I427">
        <v>37.697319999999998</v>
      </c>
      <c r="J427">
        <v>36.648029999999999</v>
      </c>
      <c r="K427">
        <v>37.752339999999997</v>
      </c>
      <c r="L427">
        <v>36.53633</v>
      </c>
      <c r="M427">
        <v>36.405329999999999</v>
      </c>
      <c r="N427">
        <v>37.495150000000002</v>
      </c>
      <c r="O427">
        <v>35.477460000000001</v>
      </c>
      <c r="P427">
        <v>36.06156</v>
      </c>
      <c r="Q427">
        <v>37.332389999999997</v>
      </c>
      <c r="R427">
        <v>38.017229999999998</v>
      </c>
      <c r="S427">
        <v>37.60483</v>
      </c>
      <c r="T427">
        <v>38.723300000000002</v>
      </c>
      <c r="U427">
        <v>39.805300000000003</v>
      </c>
      <c r="V427">
        <v>39.464799999999997</v>
      </c>
    </row>
    <row r="428" spans="2:22">
      <c r="B428" t="str">
        <f t="shared" si="15"/>
        <v>MT-UUCGI</v>
      </c>
      <c r="C428" t="str">
        <f>IF(VLOOKUP(F428,aux!B:C,2,0)="PT","",VLOOKUP(F428,aux!B:C,2,0))</f>
        <v>MT</v>
      </c>
      <c r="D428" t="str">
        <f t="shared" si="16"/>
        <v>UUCGI</v>
      </c>
      <c r="F428" t="s">
        <v>21</v>
      </c>
      <c r="G428">
        <v>30.404250000000001</v>
      </c>
      <c r="H428">
        <v>30.684670000000001</v>
      </c>
      <c r="I428">
        <v>30.91076</v>
      </c>
      <c r="J428">
        <v>29.87153</v>
      </c>
      <c r="K428">
        <v>29.659120000000001</v>
      </c>
      <c r="L428">
        <v>33.353250000000003</v>
      </c>
      <c r="M428">
        <v>33.676400000000001</v>
      </c>
      <c r="N428">
        <v>35.787239999999997</v>
      </c>
      <c r="O428">
        <v>29.085609999999999</v>
      </c>
      <c r="P428">
        <v>28.384530000000002</v>
      </c>
      <c r="Q428">
        <v>28.193010000000001</v>
      </c>
      <c r="R428">
        <v>30.102150000000002</v>
      </c>
      <c r="S428">
        <v>30.401869999999999</v>
      </c>
      <c r="T428">
        <v>32.50056</v>
      </c>
      <c r="U428">
        <v>33.354329999999997</v>
      </c>
      <c r="V428">
        <v>34.435639999999999</v>
      </c>
    </row>
    <row r="429" spans="2:22">
      <c r="B429" t="str">
        <f t="shared" si="15"/>
        <v>NL-UUCGI</v>
      </c>
      <c r="C429" t="str">
        <f>IF(VLOOKUP(F429,aux!B:C,2,0)="PT","",VLOOKUP(F429,aux!B:C,2,0))</f>
        <v>NL</v>
      </c>
      <c r="D429" t="str">
        <f t="shared" si="16"/>
        <v>UUCGI</v>
      </c>
      <c r="F429" t="s">
        <v>136</v>
      </c>
      <c r="G429">
        <v>41.192410000000002</v>
      </c>
      <c r="H429">
        <v>40.674840000000003</v>
      </c>
      <c r="I429">
        <v>40.000579999999999</v>
      </c>
      <c r="J429">
        <v>39.488100000000003</v>
      </c>
      <c r="K429">
        <v>39.416339999999998</v>
      </c>
      <c r="L429">
        <v>38.833489999999998</v>
      </c>
      <c r="M429">
        <v>41.463740000000001</v>
      </c>
      <c r="N429">
        <v>43.212490000000003</v>
      </c>
      <c r="O429">
        <v>37.886780000000002</v>
      </c>
      <c r="P429">
        <v>38.2288</v>
      </c>
      <c r="Q429">
        <v>38.411499999999997</v>
      </c>
      <c r="R429">
        <v>39.10924</v>
      </c>
      <c r="S429">
        <v>40.200949999999999</v>
      </c>
      <c r="T429">
        <v>41.3675</v>
      </c>
      <c r="U429">
        <v>41.694830000000003</v>
      </c>
      <c r="V429">
        <v>41.633800000000001</v>
      </c>
    </row>
    <row r="430" spans="2:22">
      <c r="B430" t="str">
        <f t="shared" si="15"/>
        <v>PL-UUCGI</v>
      </c>
      <c r="C430" t="str">
        <f>IF(VLOOKUP(F430,aux!B:C,2,0)="PT","",VLOOKUP(F430,aux!B:C,2,0))</f>
        <v>PL</v>
      </c>
      <c r="D430" t="str">
        <f t="shared" si="16"/>
        <v>UUCGI</v>
      </c>
      <c r="F430" t="s">
        <v>138</v>
      </c>
      <c r="G430">
        <v>41.373570000000001</v>
      </c>
      <c r="H430">
        <v>42.103670000000001</v>
      </c>
      <c r="I430">
        <v>41.840879999999999</v>
      </c>
      <c r="J430">
        <v>41.100349999999999</v>
      </c>
      <c r="K430">
        <v>38.4358</v>
      </c>
      <c r="L430">
        <v>36.282470000000004</v>
      </c>
      <c r="M430">
        <v>37.65945</v>
      </c>
      <c r="N430">
        <v>40.784089999999999</v>
      </c>
      <c r="O430">
        <v>35.408349999999999</v>
      </c>
      <c r="P430">
        <v>34.578440000000001</v>
      </c>
      <c r="Q430">
        <v>35.009590000000003</v>
      </c>
      <c r="R430">
        <v>35.606340000000003</v>
      </c>
      <c r="S430">
        <v>34.887749999999997</v>
      </c>
      <c r="T430">
        <v>35.669089999999997</v>
      </c>
      <c r="U430">
        <v>36.140889999999999</v>
      </c>
      <c r="V430">
        <v>35.3078</v>
      </c>
    </row>
    <row r="431" spans="2:22">
      <c r="B431" t="str">
        <f t="shared" si="15"/>
        <v>SK-UUCGI</v>
      </c>
      <c r="C431" t="str">
        <f>IF(VLOOKUP(F431,aux!B:C,2,0)="PT","",VLOOKUP(F431,aux!B:C,2,0))</f>
        <v>SK</v>
      </c>
      <c r="D431" t="str">
        <f t="shared" si="16"/>
        <v>UUCGI</v>
      </c>
      <c r="F431" t="s">
        <v>141</v>
      </c>
      <c r="G431">
        <v>40.30538</v>
      </c>
      <c r="H431">
        <v>40.640970000000003</v>
      </c>
      <c r="I431">
        <v>41.056330000000003</v>
      </c>
      <c r="J431">
        <v>41.953719999999997</v>
      </c>
      <c r="K431">
        <v>41.789740000000002</v>
      </c>
      <c r="L431">
        <v>38.333570000000002</v>
      </c>
      <c r="M431">
        <v>40.13541</v>
      </c>
      <c r="N431">
        <v>39.00591</v>
      </c>
      <c r="O431">
        <v>35.363500000000002</v>
      </c>
      <c r="P431">
        <v>34.183450000000001</v>
      </c>
      <c r="Q431">
        <v>34.70241</v>
      </c>
      <c r="R431">
        <v>35.132620000000003</v>
      </c>
      <c r="S431">
        <v>35.052120000000002</v>
      </c>
      <c r="T431">
        <v>35.289949999999997</v>
      </c>
      <c r="U431">
        <v>35.192340000000002</v>
      </c>
      <c r="V431">
        <v>34.377490000000002</v>
      </c>
    </row>
    <row r="432" spans="2:22">
      <c r="B432" t="str">
        <f t="shared" si="15"/>
        <v>FI-UUCGI</v>
      </c>
      <c r="C432" t="str">
        <f>IF(VLOOKUP(F432,aux!B:C,2,0)="PT","",VLOOKUP(F432,aux!B:C,2,0))</f>
        <v>FI</v>
      </c>
      <c r="D432" t="str">
        <f t="shared" si="16"/>
        <v>UUCGI</v>
      </c>
      <c r="F432" t="s">
        <v>142</v>
      </c>
      <c r="G432">
        <v>50.382289999999998</v>
      </c>
      <c r="H432">
        <v>50.813099999999999</v>
      </c>
      <c r="I432">
        <v>51.097050000000003</v>
      </c>
      <c r="J432">
        <v>51.296590000000002</v>
      </c>
      <c r="K432">
        <v>50.137540000000001</v>
      </c>
      <c r="L432">
        <v>47.617939999999997</v>
      </c>
      <c r="M432">
        <v>49.877389999999998</v>
      </c>
      <c r="N432">
        <v>50.636879999999998</v>
      </c>
      <c r="O432">
        <v>47.253459999999997</v>
      </c>
      <c r="P432">
        <v>47.243479999999998</v>
      </c>
      <c r="Q432">
        <v>47.544789999999999</v>
      </c>
      <c r="R432">
        <v>49.513950000000001</v>
      </c>
      <c r="S432">
        <v>50.494790000000002</v>
      </c>
      <c r="T432">
        <v>51.760710000000003</v>
      </c>
      <c r="U432">
        <v>51.250390000000003</v>
      </c>
      <c r="V432">
        <v>49.760950000000001</v>
      </c>
    </row>
    <row r="433" spans="2:22">
      <c r="B433" t="str">
        <f t="shared" si="15"/>
        <v>SE-UUCGI</v>
      </c>
      <c r="C433" t="str">
        <f>IF(VLOOKUP(F433,aux!B:C,2,0)="PT","",VLOOKUP(F433,aux!B:C,2,0))</f>
        <v>SE</v>
      </c>
      <c r="D433" t="str">
        <f t="shared" si="16"/>
        <v>UUCGI</v>
      </c>
      <c r="F433" t="s">
        <v>143</v>
      </c>
      <c r="G433">
        <v>42.733049999999999</v>
      </c>
      <c r="H433">
        <v>43.116309999999999</v>
      </c>
      <c r="I433">
        <v>42.931179999999998</v>
      </c>
      <c r="J433">
        <v>43.348120000000002</v>
      </c>
      <c r="K433">
        <v>43.477969999999999</v>
      </c>
      <c r="L433">
        <v>43.23189</v>
      </c>
      <c r="M433">
        <v>44.902470000000001</v>
      </c>
      <c r="N433">
        <v>47.054259999999999</v>
      </c>
      <c r="O433">
        <v>44.104610000000001</v>
      </c>
      <c r="P433">
        <v>45.106789999999997</v>
      </c>
      <c r="Q433">
        <v>44.897350000000003</v>
      </c>
      <c r="R433">
        <v>45.254159999999999</v>
      </c>
      <c r="S433">
        <v>44.969619999999999</v>
      </c>
      <c r="T433">
        <v>46.224829999999997</v>
      </c>
      <c r="U433">
        <v>46.761479999999999</v>
      </c>
      <c r="V433">
        <v>45.564140000000002</v>
      </c>
    </row>
    <row r="434" spans="2:22">
      <c r="B434" t="str">
        <f t="shared" si="15"/>
        <v>HR-UUCGI</v>
      </c>
      <c r="C434" t="str">
        <f>IF(VLOOKUP(F434,aux!B:C,2,0)="PT","",VLOOKUP(F434,aux!B:C,2,0))</f>
        <v>HR</v>
      </c>
      <c r="D434" t="str">
        <f t="shared" si="16"/>
        <v>UUCGI</v>
      </c>
      <c r="F434" t="s">
        <v>147</v>
      </c>
      <c r="G434">
        <v>41.303809999999999</v>
      </c>
      <c r="H434">
        <v>41.018839999999997</v>
      </c>
      <c r="I434">
        <v>40.825009999999999</v>
      </c>
      <c r="J434">
        <v>39.47513</v>
      </c>
      <c r="K434">
        <v>37.292549999999999</v>
      </c>
      <c r="L434">
        <v>37.360250000000001</v>
      </c>
      <c r="M434">
        <v>40.576360000000001</v>
      </c>
      <c r="N434">
        <v>44.71049</v>
      </c>
      <c r="O434">
        <v>38.265729999999998</v>
      </c>
      <c r="P434">
        <v>37.853409999999997</v>
      </c>
      <c r="Q434">
        <v>37.98563</v>
      </c>
      <c r="R434">
        <v>38.32723</v>
      </c>
      <c r="S434">
        <v>39.589550000000003</v>
      </c>
      <c r="T434">
        <v>40.220320000000001</v>
      </c>
      <c r="U434">
        <v>39.349080000000001</v>
      </c>
      <c r="V434">
        <v>39.218400000000003</v>
      </c>
    </row>
    <row r="435" spans="2:22">
      <c r="B435" t="str">
        <f t="shared" si="15"/>
        <v>LV-UUCGI</v>
      </c>
      <c r="C435" t="str">
        <f>IF(VLOOKUP(F435,aux!B:C,2,0)="PT","",VLOOKUP(F435,aux!B:C,2,0))</f>
        <v>LV</v>
      </c>
      <c r="D435" t="str">
        <f t="shared" si="16"/>
        <v>UUCGI</v>
      </c>
      <c r="F435" t="s">
        <v>132</v>
      </c>
      <c r="G435">
        <v>38.966830000000002</v>
      </c>
      <c r="H435">
        <v>38.736719999999998</v>
      </c>
      <c r="I435">
        <v>38.583620000000003</v>
      </c>
      <c r="J435">
        <v>37.213749999999997</v>
      </c>
      <c r="K435">
        <v>36.713470000000001</v>
      </c>
      <c r="L435">
        <v>37.38241</v>
      </c>
      <c r="M435">
        <v>39.932250000000003</v>
      </c>
      <c r="N435">
        <v>36.599589999999999</v>
      </c>
      <c r="O435">
        <v>33.670749999999998</v>
      </c>
      <c r="P435">
        <v>33.684620000000002</v>
      </c>
      <c r="Q435">
        <v>33.5655</v>
      </c>
      <c r="R435">
        <v>33.759129999999999</v>
      </c>
      <c r="S435">
        <v>33.465940000000003</v>
      </c>
      <c r="T435">
        <v>34.008629999999997</v>
      </c>
      <c r="U435">
        <v>33.04795</v>
      </c>
      <c r="V435">
        <v>32.819189999999999</v>
      </c>
    </row>
    <row r="436" spans="2:22">
      <c r="B436" t="str">
        <f t="shared" si="15"/>
        <v>RO-UUCGI</v>
      </c>
      <c r="C436" t="str">
        <f>IF(VLOOKUP(F436,aux!B:C,2,0)="PT","",VLOOKUP(F436,aux!B:C,2,0))</f>
        <v>RO</v>
      </c>
      <c r="D436" t="str">
        <f t="shared" si="16"/>
        <v>UUCGI</v>
      </c>
      <c r="F436" t="s">
        <v>139</v>
      </c>
      <c r="G436">
        <v>30.849959999999999</v>
      </c>
      <c r="H436">
        <v>31.19333</v>
      </c>
      <c r="I436">
        <v>32.471780000000003</v>
      </c>
      <c r="J436">
        <v>33.806319999999999</v>
      </c>
      <c r="K436">
        <v>31.941220000000001</v>
      </c>
      <c r="L436">
        <v>33.232050000000001</v>
      </c>
      <c r="M436">
        <v>33.089530000000003</v>
      </c>
      <c r="N436">
        <v>34.500579999999999</v>
      </c>
      <c r="O436">
        <v>30.644929999999999</v>
      </c>
      <c r="P436">
        <v>29.466519999999999</v>
      </c>
      <c r="Q436">
        <v>28.838149999999999</v>
      </c>
      <c r="R436">
        <v>28.226739999999999</v>
      </c>
      <c r="S436">
        <v>27.95138</v>
      </c>
      <c r="T436">
        <v>28.148800000000001</v>
      </c>
      <c r="U436">
        <v>28.20102</v>
      </c>
      <c r="V436">
        <v>27.901430000000001</v>
      </c>
    </row>
    <row r="437" spans="2:22">
      <c r="B437" t="str">
        <f t="shared" si="15"/>
        <v>AT-UUCGI</v>
      </c>
      <c r="C437" t="str">
        <f>IF(VLOOKUP(F437,aux!B:C,2,0)="PT","",VLOOKUP(F437,aux!B:C,2,0))</f>
        <v>AT</v>
      </c>
      <c r="D437" t="str">
        <f t="shared" si="16"/>
        <v>UUCGI</v>
      </c>
      <c r="F437" t="s">
        <v>137</v>
      </c>
      <c r="G437">
        <v>48.272570000000002</v>
      </c>
      <c r="H437">
        <v>48.726570000000002</v>
      </c>
      <c r="I437">
        <v>48.52628</v>
      </c>
      <c r="J437">
        <v>48.519649999999999</v>
      </c>
      <c r="K437">
        <v>46.229849999999999</v>
      </c>
      <c r="L437">
        <v>46.873640000000002</v>
      </c>
      <c r="M437">
        <v>50.621969999999997</v>
      </c>
      <c r="N437">
        <v>51.727710000000002</v>
      </c>
      <c r="O437">
        <v>43.87171</v>
      </c>
      <c r="P437">
        <v>43.845419999999997</v>
      </c>
      <c r="Q437">
        <v>44.024709999999999</v>
      </c>
      <c r="R437">
        <v>44.810749999999999</v>
      </c>
      <c r="S437">
        <v>45.126919999999998</v>
      </c>
      <c r="T437">
        <v>45.244729999999997</v>
      </c>
      <c r="U437">
        <v>45.308010000000003</v>
      </c>
      <c r="V437">
        <v>44.615609999999997</v>
      </c>
    </row>
    <row r="438" spans="2:22">
      <c r="B438" t="str">
        <f t="shared" si="15"/>
        <v>BE-UUCGI</v>
      </c>
      <c r="C438" t="str">
        <f>IF(VLOOKUP(F438,aux!B:C,2,0)="PT","",VLOOKUP(F438,aux!B:C,2,0))</f>
        <v>BE</v>
      </c>
      <c r="D438" t="str">
        <f t="shared" si="16"/>
        <v>UUCGI</v>
      </c>
      <c r="F438" t="s">
        <v>121</v>
      </c>
      <c r="G438">
        <v>47.70308</v>
      </c>
      <c r="H438">
        <v>47.830150000000003</v>
      </c>
      <c r="I438">
        <v>47.856299999999997</v>
      </c>
      <c r="J438">
        <v>47.746279999999999</v>
      </c>
      <c r="K438">
        <v>47.02955</v>
      </c>
      <c r="L438">
        <v>47.238309999999998</v>
      </c>
      <c r="M438">
        <v>49.427390000000003</v>
      </c>
      <c r="N438">
        <v>52.7729</v>
      </c>
      <c r="O438">
        <v>46.389710000000001</v>
      </c>
      <c r="P438">
        <v>46.722360000000002</v>
      </c>
      <c r="Q438">
        <v>46.590400000000002</v>
      </c>
      <c r="R438">
        <v>47.246519999999997</v>
      </c>
      <c r="S438">
        <v>47.33343</v>
      </c>
      <c r="T438">
        <v>47.945779999999999</v>
      </c>
      <c r="U438">
        <v>48.18544</v>
      </c>
      <c r="V438">
        <v>47.621310000000001</v>
      </c>
    </row>
    <row r="439" spans="2:22">
      <c r="B439" t="str">
        <f t="shared" si="15"/>
        <v>-UUCGI</v>
      </c>
      <c r="C439" t="str">
        <f>IF(VLOOKUP(F439,aux!B:C,2,0)="PT","",VLOOKUP(F439,aux!B:C,2,0))</f>
        <v/>
      </c>
      <c r="D439" t="str">
        <f t="shared" si="16"/>
        <v>UUCGI</v>
      </c>
      <c r="F439" t="s">
        <v>7</v>
      </c>
      <c r="G439">
        <v>37.36139</v>
      </c>
      <c r="H439">
        <v>37.952350000000003</v>
      </c>
      <c r="I439">
        <v>36.87527</v>
      </c>
      <c r="J439">
        <v>36.866630000000001</v>
      </c>
      <c r="K439">
        <v>36.003610000000002</v>
      </c>
      <c r="L439">
        <v>38.29083</v>
      </c>
      <c r="M439">
        <v>41.174860000000002</v>
      </c>
      <c r="N439">
        <v>41.850349999999999</v>
      </c>
      <c r="O439">
        <v>36.748959999999997</v>
      </c>
      <c r="P439">
        <v>36.953159999999997</v>
      </c>
      <c r="Q439">
        <v>37.4251</v>
      </c>
      <c r="R439">
        <v>38.798050000000003</v>
      </c>
      <c r="S439">
        <v>39.522950000000002</v>
      </c>
      <c r="T439">
        <v>40.798749999999998</v>
      </c>
      <c r="U439">
        <v>41.954549999999998</v>
      </c>
      <c r="V439">
        <v>40.424709999999997</v>
      </c>
    </row>
    <row r="440" spans="2:22">
      <c r="B440" t="str">
        <f t="shared" si="15"/>
        <v>SI-UUCGI</v>
      </c>
      <c r="C440" t="str">
        <f>IF(VLOOKUP(F440,aux!B:C,2,0)="PT","",VLOOKUP(F440,aux!B:C,2,0))</f>
        <v>SI</v>
      </c>
      <c r="D440" t="str">
        <f t="shared" si="16"/>
        <v>UUCGI</v>
      </c>
      <c r="F440" t="s">
        <v>140</v>
      </c>
      <c r="G440">
        <v>43.049239999999998</v>
      </c>
      <c r="H440">
        <v>42.792569999999998</v>
      </c>
      <c r="I440">
        <v>41.77093</v>
      </c>
      <c r="J440">
        <v>39.345230000000001</v>
      </c>
      <c r="K440">
        <v>39.15672</v>
      </c>
      <c r="L440">
        <v>40.464260000000003</v>
      </c>
      <c r="M440">
        <v>43.528860000000002</v>
      </c>
      <c r="N440">
        <v>45.615949999999998</v>
      </c>
      <c r="O440">
        <v>37.833579999999998</v>
      </c>
      <c r="P440">
        <v>37.854610000000001</v>
      </c>
      <c r="Q440">
        <v>38.502719999999997</v>
      </c>
      <c r="R440">
        <v>40.274619999999999</v>
      </c>
      <c r="S440">
        <v>40.247320000000002</v>
      </c>
      <c r="T440">
        <v>40.809100000000001</v>
      </c>
      <c r="U440">
        <v>42.935090000000002</v>
      </c>
      <c r="V440">
        <v>43.324849999999998</v>
      </c>
    </row>
    <row r="441" spans="2:22">
      <c r="B441" t="str">
        <f t="shared" si="15"/>
        <v>UE27-UBLG</v>
      </c>
      <c r="C441" t="str">
        <f>IF(VLOOKUP(F441,aux!B:C,2,0)="PT","",VLOOKUP(F441,aux!B:C,2,0))</f>
        <v>UE27</v>
      </c>
      <c r="D441" t="str">
        <f t="shared" si="16"/>
        <v>UBLG</v>
      </c>
      <c r="E441" t="s">
        <v>231</v>
      </c>
      <c r="F441" t="s">
        <v>232</v>
      </c>
      <c r="G441">
        <v>-3.5921599999999998</v>
      </c>
      <c r="H441">
        <v>-3.4689100000000002</v>
      </c>
      <c r="I441">
        <v>-3.0622400000000001</v>
      </c>
      <c r="J441">
        <v>-3.1084200000000002</v>
      </c>
      <c r="K441">
        <v>-3.4392299999999998</v>
      </c>
      <c r="L441">
        <v>-3.1558600000000001</v>
      </c>
      <c r="M441">
        <v>-4.6236499999999996</v>
      </c>
      <c r="N441">
        <v>-6.69679</v>
      </c>
      <c r="O441">
        <v>-0.45827000000000001</v>
      </c>
      <c r="P441">
        <v>-0.39591999999999999</v>
      </c>
      <c r="Q441">
        <v>-0.86599999999999999</v>
      </c>
      <c r="R441">
        <v>-1.3583400000000001</v>
      </c>
      <c r="S441">
        <v>-1.90327</v>
      </c>
      <c r="T441">
        <v>-2.44407</v>
      </c>
      <c r="U441">
        <v>-3.0835400000000002</v>
      </c>
      <c r="V441">
        <v>-3.7261000000000002</v>
      </c>
    </row>
    <row r="442" spans="2:22">
      <c r="B442" t="str">
        <f t="shared" si="15"/>
        <v>AE21-UBLG</v>
      </c>
      <c r="C442" t="str">
        <f>IF(VLOOKUP(F442,aux!B:C,2,0)="PT","",VLOOKUP(F442,aux!B:C,2,0))</f>
        <v>AE21</v>
      </c>
      <c r="D442" t="str">
        <f t="shared" si="16"/>
        <v>UBLG</v>
      </c>
      <c r="F442" t="s">
        <v>233</v>
      </c>
      <c r="G442">
        <v>-3.5014799999999999</v>
      </c>
      <c r="H442">
        <v>-3.3352300000000001</v>
      </c>
      <c r="I442">
        <v>-2.9216600000000001</v>
      </c>
      <c r="J442">
        <v>-3.0279500000000001</v>
      </c>
      <c r="K442">
        <v>-3.4933999999999998</v>
      </c>
      <c r="L442">
        <v>-3.38605</v>
      </c>
      <c r="M442">
        <v>-5.0951700000000004</v>
      </c>
      <c r="N442">
        <v>-6.9840900000000001</v>
      </c>
      <c r="O442">
        <v>-0.52429999999999999</v>
      </c>
      <c r="P442">
        <v>-0.43675999999999998</v>
      </c>
      <c r="Q442">
        <v>-0.99143999999999999</v>
      </c>
      <c r="R442">
        <v>-1.46495</v>
      </c>
      <c r="S442">
        <v>-2.0085099999999998</v>
      </c>
      <c r="T442">
        <v>-2.5400800000000001</v>
      </c>
      <c r="U442">
        <v>-3.20147</v>
      </c>
      <c r="V442">
        <v>-3.8546399999999998</v>
      </c>
    </row>
    <row r="443" spans="2:22">
      <c r="B443" t="str">
        <f t="shared" si="15"/>
        <v>BG-UBLG</v>
      </c>
      <c r="C443" t="str">
        <f>IF(VLOOKUP(F443,aux!B:C,2,0)="PT","",VLOOKUP(F443,aux!B:C,2,0))</f>
        <v>BG</v>
      </c>
      <c r="D443" t="str">
        <f t="shared" si="16"/>
        <v>UBLG</v>
      </c>
      <c r="F443" t="s">
        <v>122</v>
      </c>
      <c r="G443">
        <v>-4.3113200000000003</v>
      </c>
      <c r="H443">
        <v>-4.1198699999999997</v>
      </c>
      <c r="I443">
        <v>-3.5447899999999999</v>
      </c>
      <c r="J443">
        <v>-3.0462799999999999</v>
      </c>
      <c r="K443">
        <v>-1.9925900000000001</v>
      </c>
      <c r="L443">
        <v>-2.93675</v>
      </c>
      <c r="M443">
        <v>-3.9603899999999999</v>
      </c>
      <c r="N443">
        <v>-3.8284400000000001</v>
      </c>
      <c r="O443">
        <v>2.15543</v>
      </c>
      <c r="P443">
        <v>1.73305</v>
      </c>
      <c r="Q443">
        <v>1.6239699999999999</v>
      </c>
      <c r="R443">
        <v>0.31813999999999998</v>
      </c>
      <c r="S443">
        <v>-1.85907</v>
      </c>
      <c r="T443">
        <v>-5.3807099999999997</v>
      </c>
      <c r="U443">
        <v>-0.72689999999999999</v>
      </c>
      <c r="V443">
        <v>-0.80654000000000003</v>
      </c>
    </row>
    <row r="444" spans="2:22">
      <c r="B444" t="str">
        <f t="shared" si="15"/>
        <v>CZ-UBLG</v>
      </c>
      <c r="C444" t="str">
        <f>IF(VLOOKUP(F444,aux!B:C,2,0)="PT","",VLOOKUP(F444,aux!B:C,2,0))</f>
        <v>CZ</v>
      </c>
      <c r="D444" t="str">
        <f t="shared" si="16"/>
        <v>UBLG</v>
      </c>
      <c r="F444" t="s">
        <v>123</v>
      </c>
      <c r="G444">
        <v>-2.89283</v>
      </c>
      <c r="H444">
        <v>-2.7944599999999999</v>
      </c>
      <c r="I444">
        <v>-2.1474299999999999</v>
      </c>
      <c r="J444">
        <v>-2.0270800000000002</v>
      </c>
      <c r="K444">
        <v>-3.7347100000000002</v>
      </c>
      <c r="L444">
        <v>-3.0687799999999998</v>
      </c>
      <c r="M444">
        <v>-4.9511799999999999</v>
      </c>
      <c r="N444">
        <v>-5.6497400000000004</v>
      </c>
      <c r="O444">
        <v>0.28275</v>
      </c>
      <c r="P444">
        <v>0.88149999999999995</v>
      </c>
      <c r="Q444">
        <v>1.4602999999999999</v>
      </c>
      <c r="R444">
        <v>0.68488000000000004</v>
      </c>
      <c r="S444">
        <v>-0.66574</v>
      </c>
      <c r="T444">
        <v>-2.0934699999999999</v>
      </c>
      <c r="U444">
        <v>-1.2985100000000001</v>
      </c>
      <c r="V444">
        <v>-3.91751</v>
      </c>
    </row>
    <row r="445" spans="2:22">
      <c r="B445" t="str">
        <f t="shared" si="15"/>
        <v>DK-UBLG</v>
      </c>
      <c r="C445" t="str">
        <f>IF(VLOOKUP(F445,aux!B:C,2,0)="PT","",VLOOKUP(F445,aux!B:C,2,0))</f>
        <v>DK</v>
      </c>
      <c r="D445" t="str">
        <f t="shared" si="16"/>
        <v>UBLG</v>
      </c>
      <c r="F445" t="s">
        <v>124</v>
      </c>
      <c r="G445">
        <v>0.51790999999999998</v>
      </c>
      <c r="H445">
        <v>0.93411</v>
      </c>
      <c r="I445">
        <v>2.8880400000000002</v>
      </c>
      <c r="J445">
        <v>4.45871</v>
      </c>
      <c r="K445">
        <v>3.4301400000000002</v>
      </c>
      <c r="L445">
        <v>3.3892899999999999</v>
      </c>
      <c r="M445">
        <v>4.0781599999999996</v>
      </c>
      <c r="N445">
        <v>0.36249999999999999</v>
      </c>
      <c r="O445">
        <v>4.2829199999999998</v>
      </c>
      <c r="P445">
        <v>0.81040999999999996</v>
      </c>
      <c r="Q445">
        <v>1.6890400000000001</v>
      </c>
      <c r="R445">
        <v>0.3024</v>
      </c>
      <c r="S445">
        <v>-0.89502999999999999</v>
      </c>
      <c r="T445">
        <v>1.4279900000000001</v>
      </c>
      <c r="U445">
        <v>-0.94366000000000005</v>
      </c>
      <c r="V445">
        <v>-3.2024300000000001</v>
      </c>
    </row>
    <row r="446" spans="2:22">
      <c r="B446" t="str">
        <f t="shared" si="15"/>
        <v>DE-UBLG</v>
      </c>
      <c r="C446" t="str">
        <f>IF(VLOOKUP(F446,aux!B:C,2,0)="PT","",VLOOKUP(F446,aux!B:C,2,0))</f>
        <v>DE</v>
      </c>
      <c r="D446" t="str">
        <f t="shared" si="16"/>
        <v>UBLG</v>
      </c>
      <c r="F446" t="s">
        <v>125</v>
      </c>
      <c r="G446">
        <v>-4.0574399999999997</v>
      </c>
      <c r="H446">
        <v>-3.6835499999999999</v>
      </c>
      <c r="I446">
        <v>-2.66553</v>
      </c>
      <c r="J446">
        <v>-2.6633399999999998</v>
      </c>
      <c r="K446">
        <v>-2.4944600000000001</v>
      </c>
      <c r="L446">
        <v>-1.9085099999999999</v>
      </c>
      <c r="M446">
        <v>-3.1672799999999999</v>
      </c>
      <c r="N446">
        <v>-4.3796900000000001</v>
      </c>
      <c r="O446">
        <v>1.3272600000000001</v>
      </c>
      <c r="P446">
        <v>1.8831199999999999</v>
      </c>
      <c r="Q446">
        <v>1.3372200000000001</v>
      </c>
      <c r="R446">
        <v>1.1341000000000001</v>
      </c>
      <c r="S446">
        <v>0.91476000000000002</v>
      </c>
      <c r="T446">
        <v>0.73151999999999995</v>
      </c>
      <c r="U446">
        <v>0.12252</v>
      </c>
      <c r="V446">
        <v>-5.4339999999999999E-2</v>
      </c>
    </row>
    <row r="447" spans="2:22">
      <c r="B447" t="str">
        <f t="shared" si="15"/>
        <v>EE-UBLG</v>
      </c>
      <c r="C447" t="str">
        <f>IF(VLOOKUP(F447,aux!B:C,2,0)="PT","",VLOOKUP(F447,aux!B:C,2,0))</f>
        <v>EE</v>
      </c>
      <c r="D447" t="str">
        <f t="shared" si="16"/>
        <v>UBLG</v>
      </c>
      <c r="F447" t="s">
        <v>126</v>
      </c>
      <c r="G447">
        <v>-4.8260500000000004</v>
      </c>
      <c r="H447">
        <v>-4.5370900000000001</v>
      </c>
      <c r="I447">
        <v>-1.9821800000000001</v>
      </c>
      <c r="J447">
        <v>-1.1493800000000001</v>
      </c>
      <c r="K447">
        <v>-2.6597400000000002</v>
      </c>
      <c r="L447">
        <v>-0.90686</v>
      </c>
      <c r="M447">
        <v>-2.5307400000000002</v>
      </c>
      <c r="N447">
        <v>-5.4236800000000001</v>
      </c>
      <c r="O447">
        <v>-0.10922999999999999</v>
      </c>
      <c r="P447">
        <v>-0.57718999999999998</v>
      </c>
      <c r="Q447">
        <v>-0.52598999999999996</v>
      </c>
      <c r="R447">
        <v>-8.6080000000000004E-2</v>
      </c>
      <c r="S447">
        <v>0.24892</v>
      </c>
      <c r="T447">
        <v>0.86126000000000003</v>
      </c>
      <c r="U447">
        <v>-0.21759999999999999</v>
      </c>
      <c r="V447">
        <v>-0.39256000000000002</v>
      </c>
    </row>
    <row r="448" spans="2:22">
      <c r="B448" t="str">
        <f t="shared" si="15"/>
        <v>IE-UBLG</v>
      </c>
      <c r="C448" t="str">
        <f>IF(VLOOKUP(F448,aux!B:C,2,0)="PT","",VLOOKUP(F448,aux!B:C,2,0))</f>
        <v>IE</v>
      </c>
      <c r="D448" t="str">
        <f t="shared" si="16"/>
        <v>UBLG</v>
      </c>
      <c r="F448" t="s">
        <v>127</v>
      </c>
      <c r="G448">
        <v>1.18658</v>
      </c>
      <c r="H448">
        <v>1.3903700000000001</v>
      </c>
      <c r="I448">
        <v>1.75705</v>
      </c>
      <c r="J448">
        <v>4.1436599999999997</v>
      </c>
      <c r="K448">
        <v>1.41587</v>
      </c>
      <c r="L448">
        <v>1.6289800000000001</v>
      </c>
      <c r="M448">
        <v>-1.3278099999999999</v>
      </c>
      <c r="N448">
        <v>-5.00387</v>
      </c>
      <c r="O448">
        <v>0.39007000000000003</v>
      </c>
      <c r="P448">
        <v>9.0499999999999997E-2</v>
      </c>
      <c r="Q448">
        <v>-0.29754000000000003</v>
      </c>
      <c r="R448">
        <v>-0.76185000000000003</v>
      </c>
      <c r="S448">
        <v>-1.9728699999999999</v>
      </c>
      <c r="T448">
        <v>-3.51729</v>
      </c>
      <c r="U448">
        <v>-6.27658</v>
      </c>
      <c r="V448">
        <v>-8.4154300000000006</v>
      </c>
    </row>
    <row r="449" spans="2:22">
      <c r="B449" t="str">
        <f t="shared" si="15"/>
        <v>EL-UBLG</v>
      </c>
      <c r="C449" t="str">
        <f>IF(VLOOKUP(F449,aux!B:C,2,0)="PT","",VLOOKUP(F449,aux!B:C,2,0))</f>
        <v>EL</v>
      </c>
      <c r="D449" t="str">
        <f t="shared" si="16"/>
        <v>UBLG</v>
      </c>
      <c r="F449" t="s">
        <v>64</v>
      </c>
      <c r="G449">
        <v>0.56338999999999995</v>
      </c>
      <c r="H449">
        <v>0.79088000000000003</v>
      </c>
      <c r="I449">
        <v>1.7273700000000001</v>
      </c>
      <c r="J449">
        <v>1.34707</v>
      </c>
      <c r="K449">
        <v>-1.43</v>
      </c>
      <c r="L449">
        <v>-2.5718700000000001</v>
      </c>
      <c r="M449">
        <v>-7.2409800000000004</v>
      </c>
      <c r="N449">
        <v>-9.9069199999999995</v>
      </c>
      <c r="O449">
        <v>0.82352000000000003</v>
      </c>
      <c r="P449">
        <v>0.90136000000000005</v>
      </c>
      <c r="Q449">
        <v>0.72331000000000001</v>
      </c>
      <c r="R449">
        <v>0.21095</v>
      </c>
      <c r="S449">
        <v>-5.9054700000000002</v>
      </c>
      <c r="T449">
        <v>-3.7723200000000001</v>
      </c>
      <c r="U449">
        <v>-13.596920000000001</v>
      </c>
      <c r="V449">
        <v>-9.3120399999999997</v>
      </c>
    </row>
    <row r="450" spans="2:22">
      <c r="B450" t="str">
        <f t="shared" si="15"/>
        <v>ES-UBLG</v>
      </c>
      <c r="C450" t="str">
        <f>IF(VLOOKUP(F450,aux!B:C,2,0)="PT","",VLOOKUP(F450,aux!B:C,2,0))</f>
        <v>ES</v>
      </c>
      <c r="D450" t="str">
        <f t="shared" si="16"/>
        <v>UBLG</v>
      </c>
      <c r="F450" t="s">
        <v>128</v>
      </c>
      <c r="G450">
        <v>-2.0209299999999999</v>
      </c>
      <c r="H450">
        <v>-2.4184399999999999</v>
      </c>
      <c r="I450">
        <v>-2.3904200000000002</v>
      </c>
      <c r="J450">
        <v>-3.2155800000000001</v>
      </c>
      <c r="K450">
        <v>-3.3401200000000002</v>
      </c>
      <c r="L450">
        <v>-4.5865799999999997</v>
      </c>
      <c r="M450">
        <v>-6.6512099999999998</v>
      </c>
      <c r="N450">
        <v>-9.9092800000000008</v>
      </c>
      <c r="O450">
        <v>-3.0646599999999999</v>
      </c>
      <c r="P450">
        <v>-2.55247</v>
      </c>
      <c r="Q450">
        <v>-3.0685699999999998</v>
      </c>
      <c r="R450">
        <v>-4.22105</v>
      </c>
      <c r="S450">
        <v>-5.2660600000000004</v>
      </c>
      <c r="T450">
        <v>-6.0364800000000001</v>
      </c>
      <c r="U450">
        <v>-7.48841</v>
      </c>
      <c r="V450">
        <v>-11.49596</v>
      </c>
    </row>
    <row r="451" spans="2:22">
      <c r="B451" t="str">
        <f t="shared" si="15"/>
        <v>FR-UBLG</v>
      </c>
      <c r="C451" t="str">
        <f>IF(VLOOKUP(F451,aux!B:C,2,0)="PT","",VLOOKUP(F451,aux!B:C,2,0))</f>
        <v>FR</v>
      </c>
      <c r="D451" t="str">
        <f t="shared" si="16"/>
        <v>UBLG</v>
      </c>
      <c r="F451" t="s">
        <v>129</v>
      </c>
      <c r="G451">
        <v>-5.6935399999999996</v>
      </c>
      <c r="H451">
        <v>-5.1058599999999998</v>
      </c>
      <c r="I451">
        <v>-5.0926400000000003</v>
      </c>
      <c r="J451">
        <v>-5.7616500000000004</v>
      </c>
      <c r="K451">
        <v>-5.3609600000000004</v>
      </c>
      <c r="L451">
        <v>-4.7436299999999996</v>
      </c>
      <c r="M451">
        <v>-6.5846299999999998</v>
      </c>
      <c r="N451">
        <v>-8.9326899999999991</v>
      </c>
      <c r="O451">
        <v>-2.3939400000000002</v>
      </c>
      <c r="P451">
        <v>-2.3188</v>
      </c>
      <c r="Q451">
        <v>-3.3624999999999998</v>
      </c>
      <c r="R451">
        <v>-3.7648700000000002</v>
      </c>
      <c r="S451">
        <v>-3.8921100000000002</v>
      </c>
      <c r="T451">
        <v>-4.5736400000000001</v>
      </c>
      <c r="U451">
        <v>-4.9384199999999998</v>
      </c>
      <c r="V451">
        <v>-5.1710900000000004</v>
      </c>
    </row>
    <row r="452" spans="2:22">
      <c r="B452" t="str">
        <f t="shared" si="15"/>
        <v>IT-UBLG</v>
      </c>
      <c r="C452" t="str">
        <f>IF(VLOOKUP(F452,aux!B:C,2,0)="PT","",VLOOKUP(F452,aux!B:C,2,0))</f>
        <v>IT</v>
      </c>
      <c r="D452" t="str">
        <f t="shared" si="16"/>
        <v>UBLG</v>
      </c>
      <c r="F452" t="s">
        <v>130</v>
      </c>
      <c r="G452">
        <v>-2.9352100000000001</v>
      </c>
      <c r="H452">
        <v>-2.91011</v>
      </c>
      <c r="I452">
        <v>-3.0726100000000001</v>
      </c>
      <c r="J452">
        <v>-3.3504999999999998</v>
      </c>
      <c r="K452">
        <v>-7.1341700000000001</v>
      </c>
      <c r="L452">
        <v>-8.1012599999999999</v>
      </c>
      <c r="M452">
        <v>-8.8756799999999991</v>
      </c>
      <c r="N452">
        <v>-9.3788</v>
      </c>
      <c r="O452">
        <v>-1.45011</v>
      </c>
      <c r="P452">
        <v>-2.1919900000000001</v>
      </c>
      <c r="Q452">
        <v>-2.5088699999999999</v>
      </c>
      <c r="R452">
        <v>-2.4046599999999998</v>
      </c>
      <c r="S452">
        <v>-2.45912</v>
      </c>
      <c r="T452">
        <v>-2.8184999999999998</v>
      </c>
      <c r="U452">
        <v>-2.8745500000000002</v>
      </c>
      <c r="V452">
        <v>-2.98549</v>
      </c>
    </row>
    <row r="453" spans="2:22">
      <c r="B453" t="str">
        <f t="shared" si="15"/>
        <v>CY-UBLG</v>
      </c>
      <c r="C453" t="str">
        <f>IF(VLOOKUP(F453,aux!B:C,2,0)="PT","",VLOOKUP(F453,aux!B:C,2,0))</f>
        <v>CY</v>
      </c>
      <c r="D453" t="str">
        <f t="shared" si="16"/>
        <v>UBLG</v>
      </c>
      <c r="F453" t="s">
        <v>131</v>
      </c>
      <c r="G453">
        <v>2.4926599999999999</v>
      </c>
      <c r="H453">
        <v>2.13767</v>
      </c>
      <c r="I453">
        <v>3.4028999999999998</v>
      </c>
      <c r="J453">
        <v>4.1386099999999999</v>
      </c>
      <c r="K453">
        <v>1.7059599999999999</v>
      </c>
      <c r="L453">
        <v>2.6840600000000001</v>
      </c>
      <c r="M453">
        <v>-1.5880099999999999</v>
      </c>
      <c r="N453">
        <v>-5.5766499999999999</v>
      </c>
      <c r="O453">
        <v>1.02945</v>
      </c>
      <c r="P453">
        <v>-3.3662299999999998</v>
      </c>
      <c r="Q453">
        <v>2.1272700000000002</v>
      </c>
      <c r="R453">
        <v>0.45229999999999998</v>
      </c>
      <c r="S453">
        <v>-0.76793999999999996</v>
      </c>
      <c r="T453">
        <v>-8.7972199999999994</v>
      </c>
      <c r="U453">
        <v>-5.5941299999999998</v>
      </c>
      <c r="V453">
        <v>-15.217460000000001</v>
      </c>
    </row>
    <row r="454" spans="2:22">
      <c r="B454" t="str">
        <f t="shared" si="15"/>
        <v>LT-UBLG</v>
      </c>
      <c r="C454" t="str">
        <f>IF(VLOOKUP(F454,aux!B:C,2,0)="PT","",VLOOKUP(F454,aux!B:C,2,0))</f>
        <v>LT</v>
      </c>
      <c r="D454" t="str">
        <f t="shared" si="16"/>
        <v>UBLG</v>
      </c>
      <c r="F454" t="s">
        <v>133</v>
      </c>
      <c r="G454">
        <v>-2.7397499999999999</v>
      </c>
      <c r="H454">
        <v>-2.2253400000000001</v>
      </c>
      <c r="I454">
        <v>-1.82321</v>
      </c>
      <c r="J454">
        <v>-1.2811999999999999</v>
      </c>
      <c r="K454">
        <v>-0.66364000000000001</v>
      </c>
      <c r="L454">
        <v>-0.71794000000000002</v>
      </c>
      <c r="M454">
        <v>-1.1498999999999999</v>
      </c>
      <c r="N454">
        <v>-6.4162400000000002</v>
      </c>
      <c r="O454">
        <v>0.41187000000000001</v>
      </c>
      <c r="P454">
        <v>0.52234000000000003</v>
      </c>
      <c r="Q454">
        <v>0.36003000000000002</v>
      </c>
      <c r="R454">
        <v>3.3739999999999999E-2</v>
      </c>
      <c r="S454">
        <v>-0.76680999999999999</v>
      </c>
      <c r="T454">
        <v>-1.7896099999999999</v>
      </c>
      <c r="U454">
        <v>-2.6936900000000001</v>
      </c>
      <c r="V454">
        <v>-3.1458699999999999</v>
      </c>
    </row>
    <row r="455" spans="2:22">
      <c r="B455" t="str">
        <f t="shared" ref="B455:B498" si="17">C455&amp;"-"&amp;D455</f>
        <v>LU-UBLG</v>
      </c>
      <c r="C455" t="str">
        <f>IF(VLOOKUP(F455,aux!B:C,2,0)="PT","",VLOOKUP(F455,aux!B:C,2,0))</f>
        <v>LU</v>
      </c>
      <c r="D455" t="str">
        <f t="shared" ref="D455:D466" si="18">IF(E455="",D454,_xlfn.TEXTBEFORE(E455," - "))</f>
        <v>UBLG</v>
      </c>
      <c r="F455" t="s">
        <v>134</v>
      </c>
      <c r="G455">
        <v>-1.5474699999999999</v>
      </c>
      <c r="H455">
        <v>-1.2290000000000001</v>
      </c>
      <c r="I455">
        <v>-1.9615400000000001</v>
      </c>
      <c r="J455">
        <v>0.89985999999999999</v>
      </c>
      <c r="K455">
        <v>-0.65883000000000003</v>
      </c>
      <c r="L455">
        <v>0.21360000000000001</v>
      </c>
      <c r="M455">
        <v>1.1144700000000001</v>
      </c>
      <c r="N455">
        <v>-3.0924999999999998</v>
      </c>
      <c r="O455">
        <v>2.6787299999999998</v>
      </c>
      <c r="P455">
        <v>3.1753200000000001</v>
      </c>
      <c r="Q455">
        <v>1.3668499999999999</v>
      </c>
      <c r="R455">
        <v>1.89297</v>
      </c>
      <c r="S455">
        <v>1.33406</v>
      </c>
      <c r="T455">
        <v>1.3388199999999999</v>
      </c>
      <c r="U455">
        <v>0.84374000000000005</v>
      </c>
      <c r="V455">
        <v>0.50644999999999996</v>
      </c>
    </row>
    <row r="456" spans="2:22">
      <c r="B456" t="str">
        <f t="shared" si="17"/>
        <v>HU-UBLG</v>
      </c>
      <c r="C456" t="str">
        <f>IF(VLOOKUP(F456,aux!B:C,2,0)="PT","",VLOOKUP(F456,aux!B:C,2,0))</f>
        <v>HU</v>
      </c>
      <c r="D456" t="str">
        <f t="shared" si="18"/>
        <v>UBLG</v>
      </c>
      <c r="F456" t="s">
        <v>135</v>
      </c>
      <c r="G456">
        <v>-5.7607499999999998</v>
      </c>
      <c r="H456">
        <v>-6.1608400000000003</v>
      </c>
      <c r="I456">
        <v>-4.6635799999999996</v>
      </c>
      <c r="J456">
        <v>-5.1358300000000003</v>
      </c>
      <c r="K456">
        <v>-6.9843400000000004</v>
      </c>
      <c r="L456">
        <v>-6.2055999999999996</v>
      </c>
      <c r="M456">
        <v>-7.1100700000000003</v>
      </c>
      <c r="N456">
        <v>-7.4868600000000001</v>
      </c>
      <c r="O456">
        <v>-2.0242900000000001</v>
      </c>
      <c r="P456">
        <v>-2.0464699999999998</v>
      </c>
      <c r="Q456">
        <v>-2.4549300000000001</v>
      </c>
      <c r="R456">
        <v>-1.79165</v>
      </c>
      <c r="S456">
        <v>-2.0028800000000002</v>
      </c>
      <c r="T456">
        <v>-2.77298</v>
      </c>
      <c r="U456">
        <v>-2.59822</v>
      </c>
      <c r="V456">
        <v>-2.3305899999999999</v>
      </c>
    </row>
    <row r="457" spans="2:22">
      <c r="B457" t="str">
        <f t="shared" si="17"/>
        <v>MT-UBLG</v>
      </c>
      <c r="C457" t="str">
        <f>IF(VLOOKUP(F457,aux!B:C,2,0)="PT","",VLOOKUP(F457,aux!B:C,2,0))</f>
        <v>MT</v>
      </c>
      <c r="D457" t="str">
        <f t="shared" si="18"/>
        <v>UBLG</v>
      </c>
      <c r="F457" t="s">
        <v>21</v>
      </c>
      <c r="G457">
        <v>-2.1050900000000001</v>
      </c>
      <c r="H457">
        <v>-2.16683</v>
      </c>
      <c r="I457">
        <v>-2.2187199999999998</v>
      </c>
      <c r="J457">
        <v>-3.4317700000000002</v>
      </c>
      <c r="K457">
        <v>-4.4368499999999997</v>
      </c>
      <c r="L457">
        <v>-5.2928199999999999</v>
      </c>
      <c r="M457">
        <v>-6.9447299999999998</v>
      </c>
      <c r="N457">
        <v>-8.7019000000000002</v>
      </c>
      <c r="O457">
        <v>0.79620999999999997</v>
      </c>
      <c r="P457">
        <v>1.85765</v>
      </c>
      <c r="Q457">
        <v>3.4046699999999999</v>
      </c>
      <c r="R457">
        <v>1.0962499999999999</v>
      </c>
      <c r="S457">
        <v>-0.83843999999999996</v>
      </c>
      <c r="T457">
        <v>-1.4862899999999999</v>
      </c>
      <c r="U457">
        <v>-2.1859000000000002</v>
      </c>
      <c r="V457">
        <v>-3.30505</v>
      </c>
    </row>
    <row r="458" spans="2:22">
      <c r="B458" t="str">
        <f t="shared" si="17"/>
        <v>NL-UBLG</v>
      </c>
      <c r="C458" t="str">
        <f>IF(VLOOKUP(F458,aux!B:C,2,0)="PT","",VLOOKUP(F458,aux!B:C,2,0))</f>
        <v>NL</v>
      </c>
      <c r="D458" t="str">
        <f t="shared" si="18"/>
        <v>UBLG</v>
      </c>
      <c r="F458" t="s">
        <v>136</v>
      </c>
      <c r="G458">
        <v>-1.9117599999999999</v>
      </c>
      <c r="H458">
        <v>-2.5238299999999998</v>
      </c>
      <c r="I458">
        <v>-1.58853</v>
      </c>
      <c r="J458">
        <v>-0.73631000000000002</v>
      </c>
      <c r="K458">
        <v>-0.37109999999999999</v>
      </c>
      <c r="L458">
        <v>2.2100000000000002E-3</v>
      </c>
      <c r="M458">
        <v>-2.2595499999999999</v>
      </c>
      <c r="N458">
        <v>-3.7168899999999998</v>
      </c>
      <c r="O458">
        <v>1.90849</v>
      </c>
      <c r="P458">
        <v>1.49478</v>
      </c>
      <c r="Q458">
        <v>1.3541799999999999</v>
      </c>
      <c r="R458">
        <v>0.22522</v>
      </c>
      <c r="S458">
        <v>-1.8351599999999999</v>
      </c>
      <c r="T458">
        <v>-2.17306</v>
      </c>
      <c r="U458">
        <v>-2.8724400000000001</v>
      </c>
      <c r="V458">
        <v>-3.8336000000000001</v>
      </c>
    </row>
    <row r="459" spans="2:22">
      <c r="B459" t="str">
        <f t="shared" si="17"/>
        <v>PL-UBLG</v>
      </c>
      <c r="C459" t="str">
        <f>IF(VLOOKUP(F459,aux!B:C,2,0)="PT","",VLOOKUP(F459,aux!B:C,2,0))</f>
        <v>PL</v>
      </c>
      <c r="D459" t="str">
        <f t="shared" si="18"/>
        <v>UBLG</v>
      </c>
      <c r="F459" t="s">
        <v>138</v>
      </c>
      <c r="G459">
        <v>-6.2750399999999997</v>
      </c>
      <c r="H459">
        <v>-6.4884599999999999</v>
      </c>
      <c r="I459">
        <v>-7.2576700000000001</v>
      </c>
      <c r="J459">
        <v>-6.4483199999999998</v>
      </c>
      <c r="K459">
        <v>-5.1955400000000003</v>
      </c>
      <c r="L459">
        <v>-3.36924</v>
      </c>
      <c r="M459">
        <v>-1.6756200000000001</v>
      </c>
      <c r="N459">
        <v>-6.8530800000000003</v>
      </c>
      <c r="O459">
        <v>-0.73360000000000003</v>
      </c>
      <c r="P459">
        <v>-0.24482999999999999</v>
      </c>
      <c r="Q459">
        <v>-1.4858499999999999</v>
      </c>
      <c r="R459">
        <v>-2.38313</v>
      </c>
      <c r="S459">
        <v>-2.5945299999999998</v>
      </c>
      <c r="T459">
        <v>-3.66214</v>
      </c>
      <c r="U459">
        <v>-4.2460800000000001</v>
      </c>
      <c r="V459">
        <v>-3.7953600000000001</v>
      </c>
    </row>
    <row r="460" spans="2:22">
      <c r="B460" t="str">
        <f t="shared" si="17"/>
        <v>SK-UBLG</v>
      </c>
      <c r="C460" t="str">
        <f>IF(VLOOKUP(F460,aux!B:C,2,0)="PT","",VLOOKUP(F460,aux!B:C,2,0))</f>
        <v>SK</v>
      </c>
      <c r="D460" t="str">
        <f t="shared" si="18"/>
        <v>UBLG</v>
      </c>
      <c r="F460" t="s">
        <v>141</v>
      </c>
      <c r="G460">
        <v>-5.4358700000000004</v>
      </c>
      <c r="H460">
        <v>-4.6454800000000001</v>
      </c>
      <c r="I460">
        <v>-4.4505400000000002</v>
      </c>
      <c r="J460">
        <v>-5.3474599999999999</v>
      </c>
      <c r="K460">
        <v>-5.3071599999999997</v>
      </c>
      <c r="L460">
        <v>-1.56375</v>
      </c>
      <c r="M460">
        <v>-5.0897199999999998</v>
      </c>
      <c r="N460">
        <v>-5.2958699999999999</v>
      </c>
      <c r="O460">
        <v>-1.2050000000000001</v>
      </c>
      <c r="P460">
        <v>-1.00603</v>
      </c>
      <c r="Q460">
        <v>-0.98468999999999995</v>
      </c>
      <c r="R460">
        <v>-2.59355</v>
      </c>
      <c r="S460">
        <v>-2.7820399999999998</v>
      </c>
      <c r="T460">
        <v>-3.2450700000000001</v>
      </c>
      <c r="U460">
        <v>-2.8612299999999999</v>
      </c>
      <c r="V460">
        <v>-4.3662099999999997</v>
      </c>
    </row>
    <row r="461" spans="2:22">
      <c r="B461" t="str">
        <f t="shared" si="17"/>
        <v>FI-UBLG</v>
      </c>
      <c r="C461" t="str">
        <f>IF(VLOOKUP(F461,aux!B:C,2,0)="PT","",VLOOKUP(F461,aux!B:C,2,0))</f>
        <v>FI</v>
      </c>
      <c r="D461" t="str">
        <f t="shared" si="18"/>
        <v>UBLG</v>
      </c>
      <c r="F461" t="s">
        <v>142</v>
      </c>
      <c r="G461">
        <v>-4.6090799999999996</v>
      </c>
      <c r="H461">
        <v>-4.5189000000000004</v>
      </c>
      <c r="I461">
        <v>-3.42624</v>
      </c>
      <c r="J461">
        <v>-4.3515600000000001</v>
      </c>
      <c r="K461">
        <v>-2.8607499999999999</v>
      </c>
      <c r="L461">
        <v>-0.17923</v>
      </c>
      <c r="M461">
        <v>-2.6523099999999999</v>
      </c>
      <c r="N461">
        <v>-5.5341500000000003</v>
      </c>
      <c r="O461">
        <v>-0.93410000000000004</v>
      </c>
      <c r="P461">
        <v>-0.87190999999999996</v>
      </c>
      <c r="Q461">
        <v>-0.62927</v>
      </c>
      <c r="R461">
        <v>-1.7013</v>
      </c>
      <c r="S461">
        <v>-2.4268299999999998</v>
      </c>
      <c r="T461">
        <v>-2.9948299999999999</v>
      </c>
      <c r="U461">
        <v>-2.5219</v>
      </c>
      <c r="V461">
        <v>-2.1509299999999998</v>
      </c>
    </row>
    <row r="462" spans="2:22">
      <c r="B462" t="str">
        <f t="shared" si="17"/>
        <v>SE-UBLG</v>
      </c>
      <c r="C462" t="str">
        <f>IF(VLOOKUP(F462,aux!B:C,2,0)="PT","",VLOOKUP(F462,aux!B:C,2,0))</f>
        <v>SE</v>
      </c>
      <c r="D462" t="str">
        <f t="shared" si="18"/>
        <v>UBLG</v>
      </c>
      <c r="F462" t="s">
        <v>143</v>
      </c>
      <c r="G462">
        <v>-2.51125</v>
      </c>
      <c r="H462">
        <v>-2.76709</v>
      </c>
      <c r="I462">
        <v>-1.2894399999999999</v>
      </c>
      <c r="J462">
        <v>-1.5242800000000001</v>
      </c>
      <c r="K462">
        <v>-0.89363999999999999</v>
      </c>
      <c r="L462">
        <v>0.9909</v>
      </c>
      <c r="M462">
        <v>-0.20438000000000001</v>
      </c>
      <c r="N462">
        <v>-3.19034</v>
      </c>
      <c r="O462">
        <v>0.43153000000000002</v>
      </c>
      <c r="P462">
        <v>0.66157999999999995</v>
      </c>
      <c r="Q462">
        <v>1.28742</v>
      </c>
      <c r="R462">
        <v>0.84035000000000004</v>
      </c>
      <c r="S462">
        <v>-0.28885</v>
      </c>
      <c r="T462">
        <v>-1.86557</v>
      </c>
      <c r="U462">
        <v>-1.63646</v>
      </c>
      <c r="V462">
        <v>-1.1956800000000001</v>
      </c>
    </row>
    <row r="463" spans="2:22">
      <c r="B463" t="str">
        <f t="shared" si="17"/>
        <v>HR-UBLG</v>
      </c>
      <c r="C463" t="str">
        <f>IF(VLOOKUP(F463,aux!B:C,2,0)="PT","",VLOOKUP(F463,aux!B:C,2,0))</f>
        <v>HR</v>
      </c>
      <c r="D463" t="str">
        <f t="shared" si="18"/>
        <v>UBLG</v>
      </c>
      <c r="F463" t="s">
        <v>147</v>
      </c>
      <c r="G463">
        <v>-2.6728999999999998</v>
      </c>
      <c r="H463">
        <v>-2.85772</v>
      </c>
      <c r="I463">
        <v>-3.0074700000000001</v>
      </c>
      <c r="J463">
        <v>-2.3296600000000001</v>
      </c>
      <c r="K463">
        <v>-1.09274</v>
      </c>
      <c r="L463">
        <v>1.4789999999999999E-2</v>
      </c>
      <c r="M463">
        <v>-2.5735700000000001</v>
      </c>
      <c r="N463">
        <v>-7.2392799999999999</v>
      </c>
      <c r="O463">
        <v>0.22711999999999999</v>
      </c>
      <c r="P463">
        <v>-5.688E-2</v>
      </c>
      <c r="Q463">
        <v>0.55557000000000001</v>
      </c>
      <c r="R463">
        <v>-1.0360400000000001</v>
      </c>
      <c r="S463">
        <v>-3.4784700000000002</v>
      </c>
      <c r="T463">
        <v>-5.12995</v>
      </c>
      <c r="U463">
        <v>-5.4851700000000001</v>
      </c>
      <c r="V463">
        <v>-5.4650999999999996</v>
      </c>
    </row>
    <row r="464" spans="2:22">
      <c r="B464" t="str">
        <f t="shared" si="17"/>
        <v>LV-UBLG</v>
      </c>
      <c r="C464" t="str">
        <f>IF(VLOOKUP(F464,aux!B:C,2,0)="PT","",VLOOKUP(F464,aux!B:C,2,0))</f>
        <v>LV</v>
      </c>
      <c r="D464" t="str">
        <f t="shared" si="18"/>
        <v>UBLG</v>
      </c>
      <c r="F464" t="s">
        <v>132</v>
      </c>
      <c r="G464">
        <v>-4.3207100000000001</v>
      </c>
      <c r="H464">
        <v>-3.3150499999999998</v>
      </c>
      <c r="I464">
        <v>-2.54129</v>
      </c>
      <c r="J464">
        <v>-1.7871600000000001</v>
      </c>
      <c r="K464">
        <v>-2.3423400000000001</v>
      </c>
      <c r="L464">
        <v>-4.8591899999999999</v>
      </c>
      <c r="M464">
        <v>-7.2205000000000004</v>
      </c>
      <c r="N464">
        <v>-4.0874100000000002</v>
      </c>
      <c r="O464">
        <v>-0.15534000000000001</v>
      </c>
      <c r="P464">
        <v>-1.3560000000000001</v>
      </c>
      <c r="Q464">
        <v>-0.29846</v>
      </c>
      <c r="R464">
        <v>-1.372E-2</v>
      </c>
      <c r="S464">
        <v>-1.52163</v>
      </c>
      <c r="T464">
        <v>-1.70102</v>
      </c>
      <c r="U464">
        <v>-1.2585500000000001</v>
      </c>
      <c r="V464">
        <v>-1.46027</v>
      </c>
    </row>
    <row r="465" spans="2:22">
      <c r="B465" t="str">
        <f t="shared" si="17"/>
        <v>RO-UBLG</v>
      </c>
      <c r="C465" t="str">
        <f>IF(VLOOKUP(F465,aux!B:C,2,0)="PT","",VLOOKUP(F465,aux!B:C,2,0))</f>
        <v>RO</v>
      </c>
      <c r="D465" t="str">
        <f t="shared" si="18"/>
        <v>UBLG</v>
      </c>
      <c r="F465" t="s">
        <v>139</v>
      </c>
      <c r="G465">
        <v>-5.8052999999999999</v>
      </c>
      <c r="H465">
        <v>-6.2031999999999998</v>
      </c>
      <c r="I465">
        <v>-7.8826200000000002</v>
      </c>
      <c r="J465">
        <v>-9.2532899999999998</v>
      </c>
      <c r="K465">
        <v>-6.6086900000000002</v>
      </c>
      <c r="L465">
        <v>-6.5129700000000001</v>
      </c>
      <c r="M465">
        <v>-7.1817799999999998</v>
      </c>
      <c r="N465">
        <v>-9.2578600000000009</v>
      </c>
      <c r="O465">
        <v>-4.35426</v>
      </c>
      <c r="P465">
        <v>-2.8233700000000002</v>
      </c>
      <c r="Q465">
        <v>-2.5128900000000001</v>
      </c>
      <c r="R465">
        <v>-2.51275</v>
      </c>
      <c r="S465">
        <v>-0.52192000000000005</v>
      </c>
      <c r="T465">
        <v>-1.1862699999999999</v>
      </c>
      <c r="U465">
        <v>-2.2680500000000001</v>
      </c>
      <c r="V465">
        <v>-3.8199000000000001</v>
      </c>
    </row>
    <row r="466" spans="2:22">
      <c r="B466" t="str">
        <f t="shared" si="17"/>
        <v>AT-UBLG</v>
      </c>
      <c r="C466" t="str">
        <f>IF(VLOOKUP(F466,aux!B:C,2,0)="PT","",VLOOKUP(F466,aux!B:C,2,0))</f>
        <v>AT</v>
      </c>
      <c r="D466" t="str">
        <f t="shared" si="18"/>
        <v>UBLG</v>
      </c>
      <c r="F466" t="s">
        <v>137</v>
      </c>
      <c r="G466">
        <v>-4.1354899999999999</v>
      </c>
      <c r="H466">
        <v>-4.1370199999999997</v>
      </c>
      <c r="I466">
        <v>-4.1854500000000003</v>
      </c>
      <c r="J466">
        <v>-4.6454500000000003</v>
      </c>
      <c r="K466">
        <v>-2.5634899999999998</v>
      </c>
      <c r="L466">
        <v>-3.41032</v>
      </c>
      <c r="M466">
        <v>-5.6935000000000002</v>
      </c>
      <c r="N466">
        <v>-8.2043700000000008</v>
      </c>
      <c r="O466">
        <v>0.53641000000000005</v>
      </c>
      <c r="P466">
        <v>0.19519</v>
      </c>
      <c r="Q466">
        <v>-0.77573999999999999</v>
      </c>
      <c r="R466">
        <v>-1.4514199999999999</v>
      </c>
      <c r="S466">
        <v>-0.47692000000000001</v>
      </c>
      <c r="T466">
        <v>-1.92353</v>
      </c>
      <c r="U466">
        <v>-1.9924999999999999</v>
      </c>
      <c r="V466">
        <v>-2.17693</v>
      </c>
    </row>
    <row r="467" spans="2:22">
      <c r="B467" t="str">
        <f t="shared" si="17"/>
        <v>BE-UBLG</v>
      </c>
      <c r="C467" t="str">
        <f>IF(VLOOKUP(F467,aux!B:C,2,0)="PT","",VLOOKUP(F467,aux!B:C,2,0))</f>
        <v>BE</v>
      </c>
      <c r="D467" t="str">
        <f t="shared" ref="D467:D481" si="19">IF(E467="",D466,_xlfn.TEXTBEFORE(E467," - "))</f>
        <v>UBLG</v>
      </c>
      <c r="F467" t="s">
        <v>121</v>
      </c>
      <c r="G467">
        <v>-5.3881899999999998</v>
      </c>
      <c r="H467">
        <v>-5.1620999999999997</v>
      </c>
      <c r="I467">
        <v>-5.1744399999999997</v>
      </c>
      <c r="J467">
        <v>-4.3645199999999997</v>
      </c>
      <c r="K467">
        <v>-4.10724</v>
      </c>
      <c r="L467">
        <v>-3.53993</v>
      </c>
      <c r="M467">
        <v>-5.4019700000000004</v>
      </c>
      <c r="N467">
        <v>-9.0347000000000008</v>
      </c>
      <c r="O467">
        <v>-2.0480100000000001</v>
      </c>
      <c r="P467">
        <v>-1.04833</v>
      </c>
      <c r="Q467">
        <v>-0.76334000000000002</v>
      </c>
      <c r="R467">
        <v>-2.4308299999999998</v>
      </c>
      <c r="S467">
        <v>-2.4753699999999998</v>
      </c>
      <c r="T467">
        <v>-3.17517</v>
      </c>
      <c r="U467">
        <v>-3.1635300000000002</v>
      </c>
      <c r="V467">
        <v>-4.3485100000000001</v>
      </c>
    </row>
    <row r="468" spans="2:22">
      <c r="B468" t="str">
        <f t="shared" si="17"/>
        <v>-UBLG</v>
      </c>
      <c r="C468" t="str">
        <f>IF(VLOOKUP(F468,aux!B:C,2,0)="PT","",VLOOKUP(F468,aux!B:C,2,0))</f>
        <v/>
      </c>
      <c r="D468" t="str">
        <f t="shared" si="19"/>
        <v>UBLG</v>
      </c>
      <c r="F468" t="s">
        <v>7</v>
      </c>
      <c r="G468">
        <v>-0.44317000000000001</v>
      </c>
      <c r="H468">
        <v>-8.5010000000000002E-2</v>
      </c>
      <c r="I468">
        <v>0.67107000000000006</v>
      </c>
      <c r="J468">
        <v>0.64271999999999996</v>
      </c>
      <c r="K468">
        <v>1.1206499999999999</v>
      </c>
      <c r="L468">
        <v>-0.31041999999999997</v>
      </c>
      <c r="M468">
        <v>-2.8254899999999998</v>
      </c>
      <c r="N468">
        <v>-5.7522500000000001</v>
      </c>
      <c r="O468">
        <v>0.11609</v>
      </c>
      <c r="P468">
        <v>-0.42576000000000003</v>
      </c>
      <c r="Q468">
        <v>-3.0022099999999998</v>
      </c>
      <c r="R468">
        <v>-1.94339</v>
      </c>
      <c r="S468">
        <v>-4.4739800000000001</v>
      </c>
      <c r="T468">
        <v>-7.36287</v>
      </c>
      <c r="U468">
        <v>-5.2135699999999998</v>
      </c>
      <c r="V468">
        <v>-6.2024299999999997</v>
      </c>
    </row>
    <row r="469" spans="2:22">
      <c r="B469" t="str">
        <f t="shared" si="17"/>
        <v>SI-UBLG</v>
      </c>
      <c r="C469" t="str">
        <f>IF(VLOOKUP(F469,aux!B:C,2,0)="PT","",VLOOKUP(F469,aux!B:C,2,0))</f>
        <v>SI</v>
      </c>
      <c r="D469" t="str">
        <f t="shared" si="19"/>
        <v>UBLG</v>
      </c>
      <c r="F469" t="s">
        <v>140</v>
      </c>
      <c r="G469">
        <v>-3.47464</v>
      </c>
      <c r="H469">
        <v>-3.3080099999999999</v>
      </c>
      <c r="I469">
        <v>-2.53424</v>
      </c>
      <c r="J469">
        <v>-0.88149999999999995</v>
      </c>
      <c r="K469">
        <v>-2.5833699999999999</v>
      </c>
      <c r="L469">
        <v>-3.0138699999999998</v>
      </c>
      <c r="M469">
        <v>-4.6104000000000003</v>
      </c>
      <c r="N469">
        <v>-7.6767599999999998</v>
      </c>
      <c r="O469">
        <v>0.68101</v>
      </c>
      <c r="P469">
        <v>0.89607999999999999</v>
      </c>
      <c r="Q469">
        <v>5.3679999999999999E-2</v>
      </c>
      <c r="R469">
        <v>-1.99902</v>
      </c>
      <c r="S469">
        <v>-2.83765</v>
      </c>
      <c r="T469">
        <v>-4.5261500000000003</v>
      </c>
      <c r="U469">
        <v>-11.22705</v>
      </c>
      <c r="V469">
        <v>-4.1964399999999999</v>
      </c>
    </row>
    <row r="470" spans="2:22">
      <c r="B470" t="str">
        <f t="shared" si="17"/>
        <v>UE27-UBLGI</v>
      </c>
      <c r="C470" t="str">
        <f>IF(VLOOKUP(F470,aux!B:C,2,0)="PT","",VLOOKUP(F470,aux!B:C,2,0))</f>
        <v>UE27</v>
      </c>
      <c r="D470" t="str">
        <f t="shared" si="19"/>
        <v>UBLGI</v>
      </c>
      <c r="E470" t="s">
        <v>240</v>
      </c>
      <c r="F470" t="s">
        <v>232</v>
      </c>
      <c r="G470">
        <v>-1.45238</v>
      </c>
      <c r="H470">
        <v>-1.4177999999999999</v>
      </c>
      <c r="I470">
        <v>-1.1637599999999999</v>
      </c>
      <c r="J470">
        <v>-1.2447900000000001</v>
      </c>
      <c r="K470">
        <v>-1.7280500000000001</v>
      </c>
      <c r="L470">
        <v>-1.56294</v>
      </c>
      <c r="M470">
        <v>-3.2711399999999999</v>
      </c>
      <c r="N470">
        <v>-5.2784800000000001</v>
      </c>
      <c r="O470">
        <v>1.08152</v>
      </c>
      <c r="P470">
        <v>1.33043</v>
      </c>
      <c r="Q470">
        <v>0.96274000000000004</v>
      </c>
      <c r="R470">
        <v>0.64988999999999997</v>
      </c>
      <c r="S470">
        <v>0.29792999999999997</v>
      </c>
      <c r="T470">
        <v>2.7210000000000002E-2</v>
      </c>
      <c r="U470">
        <v>-0.42869000000000002</v>
      </c>
      <c r="V470">
        <v>-0.83814999999999995</v>
      </c>
    </row>
    <row r="471" spans="2:22">
      <c r="B471" t="str">
        <f t="shared" si="17"/>
        <v>AE21-UBLGI</v>
      </c>
      <c r="C471" t="str">
        <f>IF(VLOOKUP(F471,aux!B:C,2,0)="PT","",VLOOKUP(F471,aux!B:C,2,0))</f>
        <v>AE21</v>
      </c>
      <c r="D471" t="str">
        <f t="shared" si="19"/>
        <v>UBLGI</v>
      </c>
      <c r="F471" t="s">
        <v>233</v>
      </c>
      <c r="G471">
        <v>-1.3471</v>
      </c>
      <c r="H471">
        <v>-1.2773300000000001</v>
      </c>
      <c r="I471">
        <v>-1.01823</v>
      </c>
      <c r="J471">
        <v>-1.1543000000000001</v>
      </c>
      <c r="K471">
        <v>-1.77613</v>
      </c>
      <c r="L471">
        <v>-1.7265200000000001</v>
      </c>
      <c r="M471">
        <v>-3.66092</v>
      </c>
      <c r="N471">
        <v>-5.4865500000000003</v>
      </c>
      <c r="O471">
        <v>1.1032</v>
      </c>
      <c r="P471">
        <v>1.39805</v>
      </c>
      <c r="Q471">
        <v>0.95640000000000003</v>
      </c>
      <c r="R471">
        <v>0.66164999999999996</v>
      </c>
      <c r="S471">
        <v>0.32068000000000002</v>
      </c>
      <c r="T471">
        <v>7.1110000000000007E-2</v>
      </c>
      <c r="U471">
        <v>-0.42288999999999999</v>
      </c>
      <c r="V471">
        <v>-0.82679000000000002</v>
      </c>
    </row>
    <row r="472" spans="2:22">
      <c r="B472" t="str">
        <f t="shared" si="17"/>
        <v>BG-UBLGI</v>
      </c>
      <c r="C472" t="str">
        <f>IF(VLOOKUP(F472,aux!B:C,2,0)="PT","",VLOOKUP(F472,aux!B:C,2,0))</f>
        <v>BG</v>
      </c>
      <c r="D472" t="str">
        <f t="shared" si="19"/>
        <v>UBLGI</v>
      </c>
      <c r="F472" t="s">
        <v>122</v>
      </c>
      <c r="G472">
        <v>-3.0341999999999998</v>
      </c>
      <c r="H472">
        <v>-2.9416099999999998</v>
      </c>
      <c r="I472">
        <v>-2.7228500000000002</v>
      </c>
      <c r="J472">
        <v>-2.5290400000000002</v>
      </c>
      <c r="K472">
        <v>-1.4981199999999999</v>
      </c>
      <c r="L472">
        <v>-2.5502400000000001</v>
      </c>
      <c r="M472">
        <v>-3.4748600000000001</v>
      </c>
      <c r="N472">
        <v>-3.3041499999999999</v>
      </c>
      <c r="O472">
        <v>2.7138100000000001</v>
      </c>
      <c r="P472">
        <v>2.3955500000000001</v>
      </c>
      <c r="Q472">
        <v>2.4317600000000001</v>
      </c>
      <c r="R472">
        <v>1.20017</v>
      </c>
      <c r="S472">
        <v>-0.94001999999999997</v>
      </c>
      <c r="T472">
        <v>-4.5209599999999996</v>
      </c>
      <c r="U472">
        <v>3.5189999999999999E-2</v>
      </c>
      <c r="V472">
        <v>-1.112E-2</v>
      </c>
    </row>
    <row r="473" spans="2:22">
      <c r="B473" t="str">
        <f t="shared" si="17"/>
        <v>CZ-UBLGI</v>
      </c>
      <c r="C473" t="str">
        <f>IF(VLOOKUP(F473,aux!B:C,2,0)="PT","",VLOOKUP(F473,aux!B:C,2,0))</f>
        <v>CZ</v>
      </c>
      <c r="D473" t="str">
        <f t="shared" si="19"/>
        <v>UBLGI</v>
      </c>
      <c r="F473" t="s">
        <v>123</v>
      </c>
      <c r="G473">
        <v>-1.59033</v>
      </c>
      <c r="H473">
        <v>-1.4910699999999999</v>
      </c>
      <c r="I473">
        <v>-0.84401999999999999</v>
      </c>
      <c r="J473">
        <v>-0.69552999999999998</v>
      </c>
      <c r="K473">
        <v>-2.4485800000000002</v>
      </c>
      <c r="L473">
        <v>-1.9573400000000001</v>
      </c>
      <c r="M473">
        <v>-4.2290299999999998</v>
      </c>
      <c r="N473">
        <v>-4.9060499999999996</v>
      </c>
      <c r="O473">
        <v>0.96396999999999999</v>
      </c>
      <c r="P473">
        <v>1.60544</v>
      </c>
      <c r="Q473">
        <v>2.18512</v>
      </c>
      <c r="R473">
        <v>1.5891299999999999</v>
      </c>
      <c r="S473">
        <v>0.38766</v>
      </c>
      <c r="T473">
        <v>-0.81123999999999996</v>
      </c>
      <c r="U473">
        <v>2.1160000000000002E-2</v>
      </c>
      <c r="V473">
        <v>-2.51329</v>
      </c>
    </row>
    <row r="474" spans="2:22">
      <c r="B474" t="str">
        <f t="shared" si="17"/>
        <v>DK-UBLGI</v>
      </c>
      <c r="C474" t="str">
        <f>IF(VLOOKUP(F474,aux!B:C,2,0)="PT","",VLOOKUP(F474,aux!B:C,2,0))</f>
        <v>DK</v>
      </c>
      <c r="D474" t="str">
        <f t="shared" si="19"/>
        <v>UBLGI</v>
      </c>
      <c r="F474" t="s">
        <v>124</v>
      </c>
      <c r="G474">
        <v>1.2984500000000001</v>
      </c>
      <c r="H474">
        <v>1.7262299999999999</v>
      </c>
      <c r="I474">
        <v>3.6936499999999999</v>
      </c>
      <c r="J474">
        <v>5.2401600000000004</v>
      </c>
      <c r="K474">
        <v>4.11334</v>
      </c>
      <c r="L474">
        <v>4.09368</v>
      </c>
      <c r="M474">
        <v>4.5741500000000004</v>
      </c>
      <c r="N474">
        <v>0.88077000000000005</v>
      </c>
      <c r="O474">
        <v>5.0222300000000004</v>
      </c>
      <c r="P474">
        <v>1.61446</v>
      </c>
      <c r="Q474">
        <v>2.4522900000000001</v>
      </c>
      <c r="R474">
        <v>1.36297</v>
      </c>
      <c r="S474">
        <v>0.36453999999999998</v>
      </c>
      <c r="T474">
        <v>2.7811499999999998</v>
      </c>
      <c r="U474">
        <v>0.61414000000000002</v>
      </c>
      <c r="V474">
        <v>-1.5626</v>
      </c>
    </row>
    <row r="475" spans="2:22">
      <c r="B475" t="str">
        <f t="shared" si="17"/>
        <v>DE-UBLGI</v>
      </c>
      <c r="C475" t="str">
        <f>IF(VLOOKUP(F475,aux!B:C,2,0)="PT","",VLOOKUP(F475,aux!B:C,2,0))</f>
        <v>DE</v>
      </c>
      <c r="D475" t="str">
        <f t="shared" si="19"/>
        <v>UBLGI</v>
      </c>
      <c r="F475" t="s">
        <v>125</v>
      </c>
      <c r="G475">
        <v>-2.85317</v>
      </c>
      <c r="H475">
        <v>-2.5251600000000001</v>
      </c>
      <c r="I475">
        <v>-1.55715</v>
      </c>
      <c r="J475">
        <v>-1.6047</v>
      </c>
      <c r="K475">
        <v>-1.62114</v>
      </c>
      <c r="L475">
        <v>-1.2061999999999999</v>
      </c>
      <c r="M475">
        <v>-2.57646</v>
      </c>
      <c r="N475">
        <v>-3.7308400000000002</v>
      </c>
      <c r="O475">
        <v>2.1202999999999999</v>
      </c>
      <c r="P475">
        <v>2.80877</v>
      </c>
      <c r="Q475">
        <v>2.3719600000000001</v>
      </c>
      <c r="R475">
        <v>2.3198799999999999</v>
      </c>
      <c r="S475">
        <v>2.3048700000000002</v>
      </c>
      <c r="T475">
        <v>2.3246699999999998</v>
      </c>
      <c r="U475">
        <v>1.9331700000000001</v>
      </c>
      <c r="V475">
        <v>2.2385799999999998</v>
      </c>
    </row>
    <row r="476" spans="2:22">
      <c r="B476" t="str">
        <f t="shared" si="17"/>
        <v>EE-UBLGI</v>
      </c>
      <c r="C476" t="str">
        <f>IF(VLOOKUP(F476,aux!B:C,2,0)="PT","",VLOOKUP(F476,aux!B:C,2,0))</f>
        <v>EE</v>
      </c>
      <c r="D476" t="str">
        <f t="shared" si="19"/>
        <v>UBLGI</v>
      </c>
      <c r="F476" t="s">
        <v>126</v>
      </c>
      <c r="G476">
        <v>-4.0183900000000001</v>
      </c>
      <c r="H476">
        <v>-3.9028399999999999</v>
      </c>
      <c r="I476">
        <v>-1.49685</v>
      </c>
      <c r="J476">
        <v>-0.56289</v>
      </c>
      <c r="K476">
        <v>-2.29888</v>
      </c>
      <c r="L476">
        <v>-0.79584999999999995</v>
      </c>
      <c r="M476">
        <v>-2.4671500000000002</v>
      </c>
      <c r="N476">
        <v>-5.3533299999999997</v>
      </c>
      <c r="O476">
        <v>-7.1650000000000005E-2</v>
      </c>
      <c r="P476">
        <v>-0.53671999999999997</v>
      </c>
      <c r="Q476">
        <v>-0.48404000000000003</v>
      </c>
      <c r="R476">
        <v>-4.1910000000000003E-2</v>
      </c>
      <c r="S476">
        <v>0.31555</v>
      </c>
      <c r="T476">
        <v>0.93786000000000003</v>
      </c>
      <c r="U476">
        <v>-0.13358999999999999</v>
      </c>
      <c r="V476">
        <v>-0.27700000000000002</v>
      </c>
    </row>
    <row r="477" spans="2:22">
      <c r="B477" t="str">
        <f t="shared" si="17"/>
        <v>IE-UBLGI</v>
      </c>
      <c r="C477" t="str">
        <f>IF(VLOOKUP(F477,aux!B:C,2,0)="PT","",VLOOKUP(F477,aux!B:C,2,0))</f>
        <v>IE</v>
      </c>
      <c r="D477" t="str">
        <f t="shared" si="19"/>
        <v>UBLGI</v>
      </c>
      <c r="F477" t="s">
        <v>127</v>
      </c>
      <c r="G477">
        <v>1.7697400000000001</v>
      </c>
      <c r="H477">
        <v>1.91221</v>
      </c>
      <c r="I477">
        <v>2.2220200000000001</v>
      </c>
      <c r="J477">
        <v>4.7263099999999998</v>
      </c>
      <c r="K477">
        <v>2.06379</v>
      </c>
      <c r="L477">
        <v>2.26552</v>
      </c>
      <c r="M477">
        <v>-0.59299999999999997</v>
      </c>
      <c r="N477">
        <v>-4.0017199999999997</v>
      </c>
      <c r="O477">
        <v>1.6595599999999999</v>
      </c>
      <c r="P477">
        <v>1.6736800000000001</v>
      </c>
      <c r="Q477">
        <v>1.6182399999999999</v>
      </c>
      <c r="R477">
        <v>1.5108699999999999</v>
      </c>
      <c r="S477">
        <v>0.57443999999999995</v>
      </c>
      <c r="T477">
        <v>0.26685999999999999</v>
      </c>
      <c r="U477">
        <v>-2.03342</v>
      </c>
      <c r="V477">
        <v>-4.2836100000000004</v>
      </c>
    </row>
    <row r="478" spans="2:22">
      <c r="B478" t="str">
        <f t="shared" si="17"/>
        <v>EL-UBLGI</v>
      </c>
      <c r="C478" t="str">
        <f>IF(VLOOKUP(F478,aux!B:C,2,0)="PT","",VLOOKUP(F478,aux!B:C,2,0))</f>
        <v>EL</v>
      </c>
      <c r="D478" t="str">
        <f t="shared" si="19"/>
        <v>UBLGI</v>
      </c>
      <c r="F478" t="s">
        <v>64</v>
      </c>
      <c r="G478">
        <v>3.7135099999999999</v>
      </c>
      <c r="H478">
        <v>4.0072099999999997</v>
      </c>
      <c r="I478">
        <v>4.8845599999999996</v>
      </c>
      <c r="J478">
        <v>4.8213999999999997</v>
      </c>
      <c r="K478">
        <v>1.95784</v>
      </c>
      <c r="L478">
        <v>-7.8259999999999996E-2</v>
      </c>
      <c r="M478">
        <v>-4.7877700000000001</v>
      </c>
      <c r="N478">
        <v>-6.9512</v>
      </c>
      <c r="O478">
        <v>3.7951999999999999</v>
      </c>
      <c r="P478">
        <v>4.2665199999999999</v>
      </c>
      <c r="Q478">
        <v>3.86124</v>
      </c>
      <c r="R478">
        <v>3.4279500000000001</v>
      </c>
      <c r="S478">
        <v>-2.32375</v>
      </c>
      <c r="T478">
        <v>0.24307999999999999</v>
      </c>
      <c r="U478">
        <v>-9.4327299999999994</v>
      </c>
      <c r="V478">
        <v>-3.8918900000000001</v>
      </c>
    </row>
    <row r="479" spans="2:22">
      <c r="B479" t="str">
        <f t="shared" si="17"/>
        <v>ES-UBLGI</v>
      </c>
      <c r="C479" t="str">
        <f>IF(VLOOKUP(F479,aux!B:C,2,0)="PT","",VLOOKUP(F479,aux!B:C,2,0))</f>
        <v>ES</v>
      </c>
      <c r="D479" t="str">
        <f t="shared" si="19"/>
        <v>UBLGI</v>
      </c>
      <c r="F479" t="s">
        <v>128</v>
      </c>
      <c r="G479">
        <v>0.52298</v>
      </c>
      <c r="H479">
        <v>6.0170000000000001E-2</v>
      </c>
      <c r="I479">
        <v>-9.5E-4</v>
      </c>
      <c r="J479">
        <v>-0.78239999999999998</v>
      </c>
      <c r="K479">
        <v>-0.96650999999999998</v>
      </c>
      <c r="L479">
        <v>-2.27712</v>
      </c>
      <c r="M479">
        <v>-4.5330000000000004</v>
      </c>
      <c r="N479">
        <v>-7.6841100000000004</v>
      </c>
      <c r="O479">
        <v>-0.81286999999999998</v>
      </c>
      <c r="P479">
        <v>-0.11136</v>
      </c>
      <c r="Q479">
        <v>-0.53759999999999997</v>
      </c>
      <c r="R479">
        <v>-1.44038</v>
      </c>
      <c r="S479">
        <v>-2.19665</v>
      </c>
      <c r="T479">
        <v>-2.5034900000000002</v>
      </c>
      <c r="U479">
        <v>-3.9245299999999999</v>
      </c>
      <c r="V479">
        <v>-8.4695</v>
      </c>
    </row>
    <row r="480" spans="2:22">
      <c r="B480" t="str">
        <f t="shared" si="17"/>
        <v>FR-UBLGI</v>
      </c>
      <c r="C480" t="str">
        <f>IF(VLOOKUP(F480,aux!B:C,2,0)="PT","",VLOOKUP(F480,aux!B:C,2,0))</f>
        <v>FR</v>
      </c>
      <c r="D480" t="str">
        <f t="shared" si="19"/>
        <v>UBLGI</v>
      </c>
      <c r="F480" t="s">
        <v>129</v>
      </c>
      <c r="G480">
        <v>-2.9096600000000001</v>
      </c>
      <c r="H480">
        <v>-2.5235400000000001</v>
      </c>
      <c r="I480">
        <v>-2.86754</v>
      </c>
      <c r="J480">
        <v>-3.71306</v>
      </c>
      <c r="K480">
        <v>-3.4762300000000002</v>
      </c>
      <c r="L480">
        <v>-2.8244899999999999</v>
      </c>
      <c r="M480">
        <v>-5.1971299999999996</v>
      </c>
      <c r="N480">
        <v>-7.6505200000000002</v>
      </c>
      <c r="O480">
        <v>-0.87809999999999999</v>
      </c>
      <c r="P480">
        <v>-0.55005000000000004</v>
      </c>
      <c r="Q480">
        <v>-1.57254</v>
      </c>
      <c r="R480">
        <v>-1.8636999999999999</v>
      </c>
      <c r="S480">
        <v>-1.8612500000000001</v>
      </c>
      <c r="T480">
        <v>-2.3767200000000002</v>
      </c>
      <c r="U480">
        <v>-2.6073900000000001</v>
      </c>
      <c r="V480">
        <v>-2.5401899999999999</v>
      </c>
    </row>
    <row r="481" spans="2:22">
      <c r="B481" t="str">
        <f t="shared" si="17"/>
        <v>IT-UBLGI</v>
      </c>
      <c r="C481" t="str">
        <f>IF(VLOOKUP(F481,aux!B:C,2,0)="PT","",VLOOKUP(F481,aux!B:C,2,0))</f>
        <v>IT</v>
      </c>
      <c r="D481" t="str">
        <f t="shared" si="19"/>
        <v>UBLGI</v>
      </c>
      <c r="F481" t="s">
        <v>130</v>
      </c>
      <c r="G481">
        <v>1.2901199999999999</v>
      </c>
      <c r="H481">
        <v>1.21471</v>
      </c>
      <c r="I481">
        <v>0.78673999999999999</v>
      </c>
      <c r="J481">
        <v>0.53151000000000004</v>
      </c>
      <c r="K481">
        <v>-3.5042900000000001</v>
      </c>
      <c r="L481">
        <v>-4.0166199999999996</v>
      </c>
      <c r="M481">
        <v>-5.4562099999999996</v>
      </c>
      <c r="N481">
        <v>-5.9581</v>
      </c>
      <c r="O481">
        <v>1.88757</v>
      </c>
      <c r="P481">
        <v>1.42866</v>
      </c>
      <c r="Q481">
        <v>1.2362299999999999</v>
      </c>
      <c r="R481">
        <v>1.48177</v>
      </c>
      <c r="S481">
        <v>1.6361699999999999</v>
      </c>
      <c r="T481">
        <v>1.73211</v>
      </c>
      <c r="U481">
        <v>1.9154800000000001</v>
      </c>
      <c r="V481">
        <v>2.13314</v>
      </c>
    </row>
    <row r="482" spans="2:22">
      <c r="B482" t="str">
        <f t="shared" si="17"/>
        <v>CY-UBLGI</v>
      </c>
      <c r="C482" t="str">
        <f>IF(VLOOKUP(F482,aux!B:C,2,0)="PT","",VLOOKUP(F482,aux!B:C,2,0))</f>
        <v>CY</v>
      </c>
      <c r="D482" t="str">
        <f t="shared" ref="D482:D498" si="20">IF(E482="",D481,_xlfn.TEXTBEFORE(E482," - "))</f>
        <v>UBLGI</v>
      </c>
      <c r="F482" t="s">
        <v>131</v>
      </c>
      <c r="G482">
        <v>3.6917399999999998</v>
      </c>
      <c r="H482">
        <v>3.3456100000000002</v>
      </c>
      <c r="I482">
        <v>4.5453400000000004</v>
      </c>
      <c r="J482">
        <v>5.3554500000000003</v>
      </c>
      <c r="K482">
        <v>2.92794</v>
      </c>
      <c r="L482">
        <v>3.98915</v>
      </c>
      <c r="M482">
        <v>0.10475</v>
      </c>
      <c r="N482">
        <v>-3.53809</v>
      </c>
      <c r="O482">
        <v>3.2054399999999998</v>
      </c>
      <c r="P482">
        <v>-1.01661</v>
      </c>
      <c r="Q482">
        <v>4.6060400000000001</v>
      </c>
      <c r="R482">
        <v>3.0840700000000001</v>
      </c>
      <c r="S482">
        <v>2.3617699999999999</v>
      </c>
      <c r="T482">
        <v>-5.48482</v>
      </c>
      <c r="U482">
        <v>-2.3597100000000002</v>
      </c>
      <c r="V482">
        <v>-11.87513</v>
      </c>
    </row>
    <row r="483" spans="2:22">
      <c r="B483" t="str">
        <f t="shared" si="17"/>
        <v>LT-UBLGI</v>
      </c>
      <c r="C483" t="str">
        <f>IF(VLOOKUP(F483,aux!B:C,2,0)="PT","",VLOOKUP(F483,aux!B:C,2,0))</f>
        <v>LT</v>
      </c>
      <c r="D483" t="str">
        <f t="shared" si="20"/>
        <v>UBLGI</v>
      </c>
      <c r="F483" t="s">
        <v>133</v>
      </c>
      <c r="G483">
        <v>-1.47028</v>
      </c>
      <c r="H483">
        <v>-1.07822</v>
      </c>
      <c r="I483">
        <v>-0.93047999999999997</v>
      </c>
      <c r="J483">
        <v>-0.48382000000000003</v>
      </c>
      <c r="K483">
        <v>-7.535E-2</v>
      </c>
      <c r="L483">
        <v>-0.37164000000000003</v>
      </c>
      <c r="M483">
        <v>-0.67432000000000003</v>
      </c>
      <c r="N483">
        <v>-5.7016299999999998</v>
      </c>
      <c r="O483">
        <v>1.33938</v>
      </c>
      <c r="P483">
        <v>1.4823500000000001</v>
      </c>
      <c r="Q483">
        <v>1.5496300000000001</v>
      </c>
      <c r="R483">
        <v>1.45902</v>
      </c>
      <c r="S483">
        <v>0.83865999999999996</v>
      </c>
      <c r="T483">
        <v>-8.6510000000000004E-2</v>
      </c>
      <c r="U483">
        <v>-0.92476000000000003</v>
      </c>
      <c r="V483">
        <v>-1.1642399999999999</v>
      </c>
    </row>
    <row r="484" spans="2:22">
      <c r="B484" t="str">
        <f t="shared" si="17"/>
        <v>LU-UBLGI</v>
      </c>
      <c r="C484" t="str">
        <f>IF(VLOOKUP(F484,aux!B:C,2,0)="PT","",VLOOKUP(F484,aux!B:C,2,0))</f>
        <v>LU</v>
      </c>
      <c r="D484" t="str">
        <f t="shared" si="20"/>
        <v>UBLGI</v>
      </c>
      <c r="F484" t="s">
        <v>134</v>
      </c>
      <c r="G484">
        <v>-0.95628999999999997</v>
      </c>
      <c r="H484">
        <v>-0.73155000000000003</v>
      </c>
      <c r="I484">
        <v>-1.6262000000000001</v>
      </c>
      <c r="J484">
        <v>1.2053799999999999</v>
      </c>
      <c r="K484">
        <v>-0.37167</v>
      </c>
      <c r="L484">
        <v>0.36620999999999998</v>
      </c>
      <c r="M484">
        <v>1.2613700000000001</v>
      </c>
      <c r="N484">
        <v>-2.8718900000000001</v>
      </c>
      <c r="O484">
        <v>3.0058500000000001</v>
      </c>
      <c r="P484">
        <v>3.5239600000000002</v>
      </c>
      <c r="Q484">
        <v>1.7362900000000001</v>
      </c>
      <c r="R484">
        <v>2.2628599999999999</v>
      </c>
      <c r="S484">
        <v>1.70896</v>
      </c>
      <c r="T484">
        <v>1.74377</v>
      </c>
      <c r="U484">
        <v>1.3417399999999999</v>
      </c>
      <c r="V484">
        <v>0.98404999999999998</v>
      </c>
    </row>
    <row r="485" spans="2:22">
      <c r="B485" t="str">
        <f t="shared" si="17"/>
        <v>HU-UBLGI</v>
      </c>
      <c r="C485" t="str">
        <f>IF(VLOOKUP(F485,aux!B:C,2,0)="PT","",VLOOKUP(F485,aux!B:C,2,0))</f>
        <v>HU</v>
      </c>
      <c r="D485" t="str">
        <f t="shared" si="20"/>
        <v>UBLGI</v>
      </c>
      <c r="F485" t="s">
        <v>135</v>
      </c>
      <c r="G485">
        <v>-2.0732900000000001</v>
      </c>
      <c r="H485">
        <v>-2.2726700000000002</v>
      </c>
      <c r="I485">
        <v>-0.85975000000000001</v>
      </c>
      <c r="J485">
        <v>-0.26357999999999998</v>
      </c>
      <c r="K485">
        <v>-2.2862100000000001</v>
      </c>
      <c r="L485">
        <v>-3.3685100000000001</v>
      </c>
      <c r="M485">
        <v>-4.8716999999999997</v>
      </c>
      <c r="N485">
        <v>-5.1772099999999996</v>
      </c>
      <c r="O485">
        <v>0.18851999999999999</v>
      </c>
      <c r="P485">
        <v>0.27523999999999998</v>
      </c>
      <c r="Q485">
        <v>0.18806999999999999</v>
      </c>
      <c r="R485">
        <v>1.2874000000000001</v>
      </c>
      <c r="S485">
        <v>1.4354800000000001</v>
      </c>
      <c r="T485">
        <v>1.1875199999999999</v>
      </c>
      <c r="U485">
        <v>1.9126700000000001</v>
      </c>
      <c r="V485">
        <v>2.2323900000000001</v>
      </c>
    </row>
    <row r="486" spans="2:22">
      <c r="B486" t="str">
        <f t="shared" si="17"/>
        <v>MT-UBLGI</v>
      </c>
      <c r="C486" t="str">
        <f>IF(VLOOKUP(F486,aux!B:C,2,0)="PT","",VLOOKUP(F486,aux!B:C,2,0))</f>
        <v>MT</v>
      </c>
      <c r="D486" t="str">
        <f t="shared" si="20"/>
        <v>UBLGI</v>
      </c>
      <c r="F486" t="s">
        <v>21</v>
      </c>
      <c r="G486">
        <v>-0.80249999999999999</v>
      </c>
      <c r="H486">
        <v>-0.85292999999999997</v>
      </c>
      <c r="I486">
        <v>-1.0005200000000001</v>
      </c>
      <c r="J486">
        <v>-2.2799200000000002</v>
      </c>
      <c r="K486">
        <v>-3.4064899999999998</v>
      </c>
      <c r="L486">
        <v>-4.3820399999999999</v>
      </c>
      <c r="M486">
        <v>-5.93764</v>
      </c>
      <c r="N486">
        <v>-7.5119899999999999</v>
      </c>
      <c r="O486">
        <v>2.0542500000000001</v>
      </c>
      <c r="P486">
        <v>3.2759200000000002</v>
      </c>
      <c r="Q486">
        <v>5.08467</v>
      </c>
      <c r="R486">
        <v>3.1285799999999999</v>
      </c>
      <c r="S486">
        <v>1.4274</v>
      </c>
      <c r="T486">
        <v>1.1398600000000001</v>
      </c>
      <c r="U486">
        <v>0.57199999999999995</v>
      </c>
      <c r="V486">
        <v>-0.37302000000000002</v>
      </c>
    </row>
    <row r="487" spans="2:22">
      <c r="B487" t="str">
        <f t="shared" si="17"/>
        <v>NL-UBLGI</v>
      </c>
      <c r="C487" t="str">
        <f>IF(VLOOKUP(F487,aux!B:C,2,0)="PT","",VLOOKUP(F487,aux!B:C,2,0))</f>
        <v>NL</v>
      </c>
      <c r="D487" t="str">
        <f t="shared" si="20"/>
        <v>UBLGI</v>
      </c>
      <c r="F487" t="s">
        <v>136</v>
      </c>
      <c r="G487">
        <v>-1.1097300000000001</v>
      </c>
      <c r="H487">
        <v>-1.8249599999999999</v>
      </c>
      <c r="I487">
        <v>-0.87734999999999996</v>
      </c>
      <c r="J487">
        <v>-2.9420000000000002E-2</v>
      </c>
      <c r="K487">
        <v>0.30739</v>
      </c>
      <c r="L487">
        <v>0.57072999999999996</v>
      </c>
      <c r="M487">
        <v>-1.7165600000000001</v>
      </c>
      <c r="N487">
        <v>-3.0237699999999998</v>
      </c>
      <c r="O487">
        <v>2.68533</v>
      </c>
      <c r="P487">
        <v>2.4004400000000001</v>
      </c>
      <c r="Q487">
        <v>2.3735400000000002</v>
      </c>
      <c r="R487">
        <v>1.41327</v>
      </c>
      <c r="S487">
        <v>-0.49486999999999998</v>
      </c>
      <c r="T487">
        <v>-0.65397000000000005</v>
      </c>
      <c r="U487">
        <v>-1.1932700000000001</v>
      </c>
      <c r="V487">
        <v>-2.0934900000000001</v>
      </c>
    </row>
    <row r="488" spans="2:22">
      <c r="B488" t="str">
        <f t="shared" si="17"/>
        <v>PL-UBLGI</v>
      </c>
      <c r="C488" t="str">
        <f>IF(VLOOKUP(F488,aux!B:C,2,0)="PT","",VLOOKUP(F488,aux!B:C,2,0))</f>
        <v>PL</v>
      </c>
      <c r="D488" t="str">
        <f t="shared" si="20"/>
        <v>UBLGI</v>
      </c>
      <c r="F488" t="s">
        <v>138</v>
      </c>
      <c r="G488">
        <v>-3.3403700000000001</v>
      </c>
      <c r="H488">
        <v>-3.69313</v>
      </c>
      <c r="I488">
        <v>-4.7497699999999998</v>
      </c>
      <c r="J488">
        <v>-4.2523099999999996</v>
      </c>
      <c r="K488">
        <v>-3.12385</v>
      </c>
      <c r="L488">
        <v>-1.8420399999999999</v>
      </c>
      <c r="M488">
        <v>-0.58159000000000005</v>
      </c>
      <c r="N488">
        <v>-5.5631899999999996</v>
      </c>
      <c r="O488">
        <v>0.62465000000000004</v>
      </c>
      <c r="P488">
        <v>1.1793199999999999</v>
      </c>
      <c r="Q488">
        <v>7.5069999999999998E-2</v>
      </c>
      <c r="R488">
        <v>-0.67859000000000003</v>
      </c>
      <c r="S488">
        <v>-0.84367000000000003</v>
      </c>
      <c r="T488">
        <v>-1.69434</v>
      </c>
      <c r="U488">
        <v>-1.70305</v>
      </c>
      <c r="V488">
        <v>-1.11537</v>
      </c>
    </row>
    <row r="489" spans="2:22">
      <c r="B489" t="str">
        <f t="shared" si="17"/>
        <v>SK-UBLGI</v>
      </c>
      <c r="C489" t="str">
        <f>IF(VLOOKUP(F489,aux!B:C,2,0)="PT","",VLOOKUP(F489,aux!B:C,2,0))</f>
        <v>SK</v>
      </c>
      <c r="D489" t="str">
        <f t="shared" si="20"/>
        <v>UBLGI</v>
      </c>
      <c r="F489" t="s">
        <v>141</v>
      </c>
      <c r="G489">
        <v>-3.5956899999999998</v>
      </c>
      <c r="H489">
        <v>-2.97675</v>
      </c>
      <c r="I489">
        <v>-2.9013300000000002</v>
      </c>
      <c r="J489">
        <v>-3.92665</v>
      </c>
      <c r="K489">
        <v>-4.1512500000000001</v>
      </c>
      <c r="L489">
        <v>-0.52791999999999994</v>
      </c>
      <c r="M489">
        <v>-4.0109300000000001</v>
      </c>
      <c r="N489">
        <v>-4.1246600000000004</v>
      </c>
      <c r="O489">
        <v>2.7179999999999999E-2</v>
      </c>
      <c r="P489">
        <v>0.33409</v>
      </c>
      <c r="Q489">
        <v>0.45173999999999997</v>
      </c>
      <c r="R489">
        <v>-0.91115999999999997</v>
      </c>
      <c r="S489">
        <v>-1.02928</v>
      </c>
      <c r="T489">
        <v>-1.3198399999999999</v>
      </c>
      <c r="U489">
        <v>-0.96111000000000002</v>
      </c>
      <c r="V489">
        <v>-2.5854599999999999</v>
      </c>
    </row>
    <row r="490" spans="2:22">
      <c r="B490" t="str">
        <f t="shared" si="17"/>
        <v>FI-UBLGI</v>
      </c>
      <c r="C490" t="str">
        <f>IF(VLOOKUP(F490,aux!B:C,2,0)="PT","",VLOOKUP(F490,aux!B:C,2,0))</f>
        <v>FI</v>
      </c>
      <c r="D490" t="str">
        <f t="shared" si="20"/>
        <v>UBLGI</v>
      </c>
      <c r="F490" t="s">
        <v>142</v>
      </c>
      <c r="G490">
        <v>-2.5812900000000001</v>
      </c>
      <c r="H490">
        <v>-2.6579199999999998</v>
      </c>
      <c r="I490">
        <v>-1.7838700000000001</v>
      </c>
      <c r="J490">
        <v>-2.77833</v>
      </c>
      <c r="K490">
        <v>-1.6984999999999999</v>
      </c>
      <c r="L490">
        <v>0.38325999999999999</v>
      </c>
      <c r="M490">
        <v>-2.1438000000000001</v>
      </c>
      <c r="N490">
        <v>-4.8640600000000003</v>
      </c>
      <c r="O490">
        <v>-8.1750000000000003E-2</v>
      </c>
      <c r="P490">
        <v>0.10521999999999999</v>
      </c>
      <c r="Q490">
        <v>0.41298000000000001</v>
      </c>
      <c r="R490">
        <v>-0.55118999999999996</v>
      </c>
      <c r="S490">
        <v>-1.20652</v>
      </c>
      <c r="T490">
        <v>-1.6910000000000001</v>
      </c>
      <c r="U490">
        <v>-1.1754500000000001</v>
      </c>
      <c r="V490">
        <v>-0.63380000000000003</v>
      </c>
    </row>
    <row r="491" spans="2:22">
      <c r="B491" t="str">
        <f t="shared" si="17"/>
        <v>SE-UBLGI</v>
      </c>
      <c r="C491" t="str">
        <f>IF(VLOOKUP(F491,aux!B:C,2,0)="PT","",VLOOKUP(F491,aux!B:C,2,0))</f>
        <v>SE</v>
      </c>
      <c r="D491" t="str">
        <f t="shared" si="20"/>
        <v>UBLGI</v>
      </c>
      <c r="F491" t="s">
        <v>143</v>
      </c>
      <c r="G491">
        <v>-1.8379399999999999</v>
      </c>
      <c r="H491">
        <v>-2.1262300000000001</v>
      </c>
      <c r="I491">
        <v>-0.67632999999999999</v>
      </c>
      <c r="J491">
        <v>-0.84619999999999995</v>
      </c>
      <c r="K491">
        <v>-0.1767</v>
      </c>
      <c r="L491">
        <v>1.50206</v>
      </c>
      <c r="M491">
        <v>2.3040000000000001E-2</v>
      </c>
      <c r="N491">
        <v>-2.9129100000000001</v>
      </c>
      <c r="O491">
        <v>0.82852000000000003</v>
      </c>
      <c r="P491">
        <v>1.1133500000000001</v>
      </c>
      <c r="Q491">
        <v>1.71089</v>
      </c>
      <c r="R491">
        <v>1.30636</v>
      </c>
      <c r="S491">
        <v>0.25994</v>
      </c>
      <c r="T491">
        <v>-1.1991700000000001</v>
      </c>
      <c r="U491">
        <v>-0.77571999999999997</v>
      </c>
      <c r="V491">
        <v>-0.19148999999999999</v>
      </c>
    </row>
    <row r="492" spans="2:22">
      <c r="B492" t="str">
        <f t="shared" si="17"/>
        <v>HR-UBLGI</v>
      </c>
      <c r="C492" t="str">
        <f>IF(VLOOKUP(F492,aux!B:C,2,0)="PT","",VLOOKUP(F492,aux!B:C,2,0))</f>
        <v>HR</v>
      </c>
      <c r="D492" t="str">
        <f t="shared" si="20"/>
        <v>UBLGI</v>
      </c>
      <c r="F492" t="s">
        <v>147</v>
      </c>
      <c r="G492">
        <v>-1.3657900000000001</v>
      </c>
      <c r="H492">
        <v>-1.4798100000000001</v>
      </c>
      <c r="I492">
        <v>-1.60968</v>
      </c>
      <c r="J492">
        <v>-0.77632000000000001</v>
      </c>
      <c r="K492">
        <v>0.54137999999999997</v>
      </c>
      <c r="L492">
        <v>1.3895200000000001</v>
      </c>
      <c r="M492">
        <v>-1.038</v>
      </c>
      <c r="N492">
        <v>-5.2599299999999998</v>
      </c>
      <c r="O492">
        <v>2.4167000000000001</v>
      </c>
      <c r="P492">
        <v>2.23204</v>
      </c>
      <c r="Q492">
        <v>3.1874500000000001</v>
      </c>
      <c r="R492">
        <v>2.0295999999999998</v>
      </c>
      <c r="S492">
        <v>-7.6139999999999999E-2</v>
      </c>
      <c r="T492">
        <v>-1.7364299999999999</v>
      </c>
      <c r="U492">
        <v>-2.4220199999999998</v>
      </c>
      <c r="V492">
        <v>-2.4435500000000001</v>
      </c>
    </row>
    <row r="493" spans="2:22">
      <c r="B493" t="str">
        <f t="shared" si="17"/>
        <v>LV-UBLGI</v>
      </c>
      <c r="C493" t="str">
        <f>IF(VLOOKUP(F493,aux!B:C,2,0)="PT","",VLOOKUP(F493,aux!B:C,2,0))</f>
        <v>LV</v>
      </c>
      <c r="D493" t="str">
        <f t="shared" si="20"/>
        <v>UBLGI</v>
      </c>
      <c r="F493" t="s">
        <v>132</v>
      </c>
      <c r="G493">
        <v>-2.90768</v>
      </c>
      <c r="H493">
        <v>-1.96983</v>
      </c>
      <c r="I493">
        <v>-1.43543</v>
      </c>
      <c r="J493">
        <v>-0.69657000000000002</v>
      </c>
      <c r="K493">
        <v>-1.61727</v>
      </c>
      <c r="L493">
        <v>-4.3515800000000002</v>
      </c>
      <c r="M493">
        <v>-6.6776600000000004</v>
      </c>
      <c r="N493">
        <v>-3.3628100000000001</v>
      </c>
      <c r="O493">
        <v>0.59897999999999996</v>
      </c>
      <c r="P493">
        <v>-0.55386000000000002</v>
      </c>
      <c r="Q493">
        <v>0.71775999999999995</v>
      </c>
      <c r="R493">
        <v>1.10425</v>
      </c>
      <c r="S493">
        <v>-0.21104000000000001</v>
      </c>
      <c r="T493">
        <v>-0.29226999999999997</v>
      </c>
      <c r="U493">
        <v>0.31167</v>
      </c>
      <c r="V493">
        <v>0.28410999999999997</v>
      </c>
    </row>
    <row r="494" spans="2:22">
      <c r="B494" t="str">
        <f t="shared" si="17"/>
        <v>RO-UBLGI</v>
      </c>
      <c r="C494" t="str">
        <f>IF(VLOOKUP(F494,aux!B:C,2,0)="PT","",VLOOKUP(F494,aux!B:C,2,0))</f>
        <v>RO</v>
      </c>
      <c r="D494" t="str">
        <f t="shared" si="20"/>
        <v>UBLGI</v>
      </c>
      <c r="F494" t="s">
        <v>139</v>
      </c>
      <c r="G494">
        <v>-2.77061</v>
      </c>
      <c r="H494">
        <v>-3.1895199999999999</v>
      </c>
      <c r="I494">
        <v>-5.03817</v>
      </c>
      <c r="J494">
        <v>-6.8217999999999996</v>
      </c>
      <c r="K494">
        <v>-4.5774100000000004</v>
      </c>
      <c r="L494">
        <v>-4.9921699999999998</v>
      </c>
      <c r="M494">
        <v>-5.7211100000000004</v>
      </c>
      <c r="N494">
        <v>-7.8649399999999998</v>
      </c>
      <c r="O494">
        <v>-3.1979199999999999</v>
      </c>
      <c r="P494">
        <v>-1.7018</v>
      </c>
      <c r="Q494">
        <v>-1.4346399999999999</v>
      </c>
      <c r="R494">
        <v>-1.1991700000000001</v>
      </c>
      <c r="S494">
        <v>0.95648</v>
      </c>
      <c r="T494">
        <v>0.44189000000000001</v>
      </c>
      <c r="U494">
        <v>-0.36508000000000002</v>
      </c>
      <c r="V494">
        <v>-1.7808200000000001</v>
      </c>
    </row>
    <row r="495" spans="2:22">
      <c r="B495" t="str">
        <f t="shared" si="17"/>
        <v>AT-UBLGI</v>
      </c>
      <c r="C495" t="str">
        <f>IF(VLOOKUP(F495,aux!B:C,2,0)="PT","",VLOOKUP(F495,aux!B:C,2,0))</f>
        <v>AT</v>
      </c>
      <c r="D495" t="str">
        <f t="shared" si="20"/>
        <v>UBLGI</v>
      </c>
      <c r="F495" t="s">
        <v>137</v>
      </c>
      <c r="G495">
        <v>-2.2822100000000001</v>
      </c>
      <c r="H495">
        <v>-2.3786299999999998</v>
      </c>
      <c r="I495">
        <v>-2.5735899999999998</v>
      </c>
      <c r="J495">
        <v>-3.1597400000000002</v>
      </c>
      <c r="K495">
        <v>-1.3626100000000001</v>
      </c>
      <c r="L495">
        <v>-2.4628100000000002</v>
      </c>
      <c r="M495">
        <v>-4.5883799999999999</v>
      </c>
      <c r="N495">
        <v>-6.8542199999999998</v>
      </c>
      <c r="O495">
        <v>1.9676400000000001</v>
      </c>
      <c r="P495">
        <v>1.8282700000000001</v>
      </c>
      <c r="Q495">
        <v>1.0717399999999999</v>
      </c>
      <c r="R495">
        <v>0.64466999999999997</v>
      </c>
      <c r="S495">
        <v>1.8748400000000001</v>
      </c>
      <c r="T495">
        <v>0.54159000000000002</v>
      </c>
      <c r="U495">
        <v>0.66439000000000004</v>
      </c>
      <c r="V495">
        <v>0.60948999999999998</v>
      </c>
    </row>
    <row r="496" spans="2:22">
      <c r="B496" t="str">
        <f t="shared" si="17"/>
        <v>BE-UBLGI</v>
      </c>
      <c r="C496" t="str">
        <f>IF(VLOOKUP(F496,aux!B:C,2,0)="PT","",VLOOKUP(F496,aux!B:C,2,0))</f>
        <v>BE</v>
      </c>
      <c r="D496" t="str">
        <f t="shared" si="20"/>
        <v>UBLGI</v>
      </c>
      <c r="F496" t="s">
        <v>121</v>
      </c>
      <c r="G496">
        <v>-2.68919</v>
      </c>
      <c r="H496">
        <v>-2.7210999999999999</v>
      </c>
      <c r="I496">
        <v>-2.9499300000000002</v>
      </c>
      <c r="J496">
        <v>-2.1828699999999999</v>
      </c>
      <c r="K496">
        <v>-2.16709</v>
      </c>
      <c r="L496">
        <v>-1.9811700000000001</v>
      </c>
      <c r="M496">
        <v>-3.7063100000000002</v>
      </c>
      <c r="N496">
        <v>-7.0667</v>
      </c>
      <c r="O496">
        <v>-3.9879999999999999E-2</v>
      </c>
      <c r="P496">
        <v>1.1293299999999999</v>
      </c>
      <c r="Q496">
        <v>1.64916</v>
      </c>
      <c r="R496">
        <v>0.34251999999999999</v>
      </c>
      <c r="S496">
        <v>0.50782000000000005</v>
      </c>
      <c r="T496">
        <v>0.11715</v>
      </c>
      <c r="U496">
        <v>0.18731999999999999</v>
      </c>
      <c r="V496">
        <v>-0.78761000000000003</v>
      </c>
    </row>
    <row r="497" spans="2:24">
      <c r="B497" t="str">
        <f t="shared" si="17"/>
        <v>-UBLGI</v>
      </c>
      <c r="C497" t="str">
        <f>IF(VLOOKUP(F497,aux!B:C,2,0)="PT","",VLOOKUP(F497,aux!B:C,2,0))</f>
        <v/>
      </c>
      <c r="D497" t="str">
        <f t="shared" si="20"/>
        <v>UBLGI</v>
      </c>
      <c r="F497" t="s">
        <v>7</v>
      </c>
      <c r="G497">
        <v>1.61812</v>
      </c>
      <c r="H497">
        <v>1.91265</v>
      </c>
      <c r="I497">
        <v>2.6153900000000001</v>
      </c>
      <c r="J497">
        <v>2.6907299999999998</v>
      </c>
      <c r="K497">
        <v>3.1747399999999999</v>
      </c>
      <c r="L497">
        <v>1.57843</v>
      </c>
      <c r="M497">
        <v>-0.46154000000000001</v>
      </c>
      <c r="N497">
        <v>-2.9183300000000001</v>
      </c>
      <c r="O497">
        <v>3.0192100000000002</v>
      </c>
      <c r="P497">
        <v>2.89418</v>
      </c>
      <c r="Q497">
        <v>0.73131999999999997</v>
      </c>
      <c r="R497">
        <v>2.1521499999999998</v>
      </c>
      <c r="S497">
        <v>5.953E-2</v>
      </c>
      <c r="T497">
        <v>-2.5504899999999999</v>
      </c>
      <c r="U497">
        <v>-0.44469999999999998</v>
      </c>
      <c r="V497">
        <v>-1.37452</v>
      </c>
    </row>
    <row r="498" spans="2:24">
      <c r="B498" t="str">
        <f t="shared" si="17"/>
        <v>SI-UBLGI</v>
      </c>
      <c r="C498" t="str">
        <f>IF(VLOOKUP(F498,aux!B:C,2,0)="PT","",VLOOKUP(F498,aux!B:C,2,0))</f>
        <v>SI</v>
      </c>
      <c r="D498" t="str">
        <f t="shared" si="20"/>
        <v>UBLGI</v>
      </c>
      <c r="F498" t="s">
        <v>140</v>
      </c>
      <c r="G498">
        <v>-2.0953900000000001</v>
      </c>
      <c r="H498">
        <v>-1.9785600000000001</v>
      </c>
      <c r="I498">
        <v>-1.2578199999999999</v>
      </c>
      <c r="J498">
        <v>0.41219</v>
      </c>
      <c r="K498">
        <v>-1.3449500000000001</v>
      </c>
      <c r="L498">
        <v>-1.88662</v>
      </c>
      <c r="M498">
        <v>-3.3758599999999999</v>
      </c>
      <c r="N498">
        <v>-6.0961699999999999</v>
      </c>
      <c r="O498">
        <v>2.3113999999999999</v>
      </c>
      <c r="P498">
        <v>2.9252500000000001</v>
      </c>
      <c r="Q498">
        <v>2.5914299999999999</v>
      </c>
      <c r="R498">
        <v>1.0742700000000001</v>
      </c>
      <c r="S498">
        <v>0.44116</v>
      </c>
      <c r="T498">
        <v>-1.2221900000000001</v>
      </c>
      <c r="U498">
        <v>-8.6172900000000006</v>
      </c>
      <c r="V498">
        <v>-2.1465200000000002</v>
      </c>
    </row>
    <row r="501" spans="2:24">
      <c r="X501" s="84" t="s">
        <v>242</v>
      </c>
    </row>
    <row r="502" spans="2:24">
      <c r="B502" t="str">
        <f t="shared" ref="B502:B517" si="21">C502&amp;"-"&amp;D502</f>
        <v>PT-UDGG</v>
      </c>
      <c r="C502" t="str">
        <f>VLOOKUP(F502,aux!B:C,2,0)</f>
        <v>PT</v>
      </c>
      <c r="D502" t="str">
        <f t="shared" ref="D502" si="22">IF(E502="",D501,_xlfn.TEXTBEFORE(E502," - "))</f>
        <v>UDGG</v>
      </c>
      <c r="E502" t="s">
        <v>217</v>
      </c>
      <c r="F502" s="82" t="s">
        <v>7</v>
      </c>
      <c r="G502" cm="1">
        <f t="array" ref="G502">IF(G$3=2017,$X502,IF(G$2=1,
INDEX([1]Síntese!$1:$1048576,VLOOKUP($D502,aux!$E:$F,2,0),MATCH(G$3,[1]Síntese!$1:$1,0))+IF($D502="UCTG0",INDEX([1]Síntese!$1:$1048576,VLOOKUP($D502,aux!$E:$G,3,0),MATCH(G$3,[1]Síntese!$1:$1,0)),0),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INDEX(G:G,MATCH($F502&amp;$D502,$F:$F&amp;$D:$D,0))))</f>
        <v>86.001239999999996</v>
      </c>
      <c r="H502" cm="1">
        <f t="array" ref="H502">IF(H$3=2017,$X502,IF(H$2=1,
INDEX([1]Síntese!$1:$1048576,VLOOKUP($D502,aux!$E:$F,2,0),MATCH(H$3,[1]Síntese!$1:$1,0))+IF($D502="UCTG0",INDEX([1]Síntese!$1:$1048576,VLOOKUP($D502,aux!$E:$G,3,0),MATCH(H$3,[1]Síntese!$1:$1,0)),0),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INDEX(H:H,MATCH($F502&amp;$D502,$F:$F&amp;$D:$D,0))))</f>
        <v>87.540733830845809</v>
      </c>
      <c r="I502" cm="1">
        <f t="array" ref="I502">IF(I$3=2017,$X502,IF(I$2=1,
INDEX([1]Síntese!$1:$1048576,VLOOKUP($D502,aux!$E:$F,2,0),MATCH(I$3,[1]Síntese!$1:$1,0))+IF($D502="UCTG0",INDEX([1]Síntese!$1:$1048576,VLOOKUP($D502,aux!$E:$G,3,0),MATCH(I$3,[1]Síntese!$1:$1,0)),0),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INDEX(I:I,MATCH($F502&amp;$D502,$F:$F&amp;$D:$D,0))))</f>
        <v>89.665488280078193</v>
      </c>
      <c r="J502" cm="1">
        <f t="array" ref="J502">IF(J$3=2017,$X502,IF(J$2=1,
INDEX([1]Síntese!$1:$1048576,VLOOKUP($D502,aux!$E:$F,2,0),MATCH(J$3,[1]Síntese!$1:$1,0))+IF($D502="UCTG0",INDEX([1]Síntese!$1:$1048576,VLOOKUP($D502,aux!$E:$G,3,0),MATCH(J$3,[1]Síntese!$1:$1,0)),0),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INDEX(J:J,MATCH($F502&amp;$D502,$F:$F&amp;$D:$D,0))))</f>
        <v>93.483989335420119</v>
      </c>
      <c r="K502" cm="1">
        <f t="array" ref="K502">IF(K$3=2017,$X502,IF(K$2=1,
INDEX([1]Síntese!$1:$1048576,VLOOKUP($D502,aux!$E:$F,2,0),MATCH(K$3,[1]Síntese!$1:$1,0))+IF($D502="UCTG0",INDEX([1]Síntese!$1:$1048576,VLOOKUP($D502,aux!$E:$G,3,0),MATCH(K$3,[1]Síntese!$1:$1,0)),0),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INDEX(K:K,MATCH($F502&amp;$D502,$F:$F&amp;$D:$D,0))))</f>
        <v>96.869453250896072</v>
      </c>
      <c r="L502" cm="1">
        <f t="array" ref="L502">IF(L$3=2017,$X502,IF(L$2=1,
INDEX([1]Síntese!$1:$1048576,VLOOKUP($D502,aux!$E:$F,2,0),MATCH(L$3,[1]Síntese!$1:$1,0))+IF($D502="UCTG0",INDEX([1]Síntese!$1:$1048576,VLOOKUP($D502,aux!$E:$G,3,0),MATCH(L$3,[1]Síntese!$1:$1,0)),0),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INDEX(L:L,MATCH($F502&amp;$D502,$F:$F&amp;$D:$D,0))))</f>
        <v>111.23170244786414</v>
      </c>
      <c r="M502" cm="1">
        <f t="array" ref="M502">IF(M$3=2017,$X502,IF(M$2=1,
INDEX([1]Síntese!$1:$1048576,VLOOKUP($D502,aux!$E:$F,2,0),MATCH(M$3,[1]Síntese!$1:$1,0))+IF($D502="UCTG0",INDEX([1]Síntese!$1:$1048576,VLOOKUP($D502,aux!$E:$G,3,0),MATCH(M$3,[1]Síntese!$1:$1,0)),0),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INDEX(M:M,MATCH($F502&amp;$D502,$F:$F&amp;$D:$D,0))))</f>
        <v>123.87817486366639</v>
      </c>
      <c r="N502" cm="1">
        <f t="array" ref="N502">IF(N$3=2017,$X502,IF(N$2=1,
INDEX([1]Síntese!$1:$1048576,VLOOKUP($D502,aux!$E:$F,2,0),MATCH(N$3,[1]Síntese!$1:$1,0))+IF($D502="UCTG0",INDEX([1]Síntese!$1:$1048576,VLOOKUP($D502,aux!$E:$G,3,0),MATCH(N$3,[1]Síntese!$1:$1,0)),0),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INDEX(N:N,MATCH($F502&amp;$D502,$F:$F&amp;$D:$D,0))))</f>
        <v>134.09642475834966</v>
      </c>
      <c r="O502" cm="1">
        <f t="array" ref="O502">IF(O$3=2017,$X502,IF(O$2=1,
INDEX([1]Síntese!$1:$1048576,VLOOKUP($D502,aux!$E:$F,2,0),MATCH(O$3,[1]Síntese!$1:$1,0))+IF($D502="UCTG0",INDEX([1]Síntese!$1:$1048576,VLOOKUP($D502,aux!$E:$G,3,0),MATCH(O$3,[1]Síntese!$1:$1,0)),0),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INDEX(O:O,MATCH($F502&amp;$D502,$F:$F&amp;$D:$D,0))))</f>
        <v>116.10972162581363</v>
      </c>
      <c r="P502" cm="1">
        <f t="array" ref="P502">IF(P$3=2017,$X502,IF(P$2=1,
INDEX([1]Síntese!$1:$1048576,VLOOKUP($D502,aux!$E:$F,2,0),MATCH(P$3,[1]Síntese!$1:$1,0))+IF($D502="UCTG0",INDEX([1]Síntese!$1:$1048576,VLOOKUP($D502,aux!$E:$G,3,0),MATCH(P$3,[1]Síntese!$1:$1,0)),0),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INDEX(P:P,MATCH($F502&amp;$D502,$F:$F&amp;$D:$D,0))))</f>
        <v>121.11223950347217</v>
      </c>
      <c r="Q502" cm="1">
        <f t="array" ref="Q502">IF(Q$3=2017,$X502,IF(Q$2=1,
INDEX([1]Síntese!$1:$1048576,VLOOKUP($D502,aux!$E:$F,2,0),MATCH(Q$3,[1]Síntese!$1:$1,0))+IF($D502="UCTG0",INDEX([1]Síntese!$1:$1048576,VLOOKUP($D502,aux!$E:$G,3,0),MATCH(Q$3,[1]Síntese!$1:$1,0)),0),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INDEX(Q:Q,MATCH($F502&amp;$D502,$F:$F&amp;$D:$D,0))))</f>
        <v>126.02940457984531</v>
      </c>
      <c r="R502" cm="1">
        <f t="array" ref="R502">IF(R$3=2017,$X502,IF(R$2=1,
INDEX([1]Síntese!$1:$1048576,VLOOKUP($D502,aux!$E:$F,2,0),MATCH(R$3,[1]Síntese!$1:$1,0))+IF($D502="UCTG0",INDEX([1]Síntese!$1:$1048576,VLOOKUP($D502,aux!$E:$G,3,0),MATCH(R$3,[1]Síntese!$1:$1,0)),0),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INDEX(R:R,MATCH($F502&amp;$D502,$F:$F&amp;$D:$D,0))))</f>
        <v>131.18024866398622</v>
      </c>
      <c r="S502" cm="1">
        <f t="array" ref="S502">IF(S$3=2017,$X502,IF(S$2=1,
INDEX([1]Síntese!$1:$1048576,VLOOKUP($D502,aux!$E:$F,2,0),MATCH(S$3,[1]Síntese!$1:$1,0))+IF($D502="UCTG0",INDEX([1]Síntese!$1:$1048576,VLOOKUP($D502,aux!$E:$G,3,0),MATCH(S$3,[1]Síntese!$1:$1,0)),0),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INDEX(S:S,MATCH($F502&amp;$D502,$F:$F&amp;$D:$D,0))))</f>
        <v>131.02319002273387</v>
      </c>
      <c r="T502" cm="1">
        <f t="array" ref="T502">IF(T$3=2017,$X502,IF(T$2=1,
INDEX([1]Síntese!$1:$1048576,VLOOKUP($D502,aux!$E:$F,2,0),MATCH(T$3,[1]Síntese!$1:$1,0))+IF($D502="UCTG0",INDEX([1]Síntese!$1:$1048576,VLOOKUP($D502,aux!$E:$G,3,0),MATCH(T$3,[1]Síntese!$1:$1,0)),0),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INDEX(T:T,MATCH($F502&amp;$D502,$F:$F&amp;$D:$D,0))))</f>
        <v>132.45321975199221</v>
      </c>
      <c r="U502" cm="1">
        <f t="array" ref="U502">IF(U$3=2017,$X502,IF(U$2=1,
INDEX([1]Síntese!$1:$1048576,VLOOKUP($D502,aux!$E:$F,2,0),MATCH(U$3,[1]Síntese!$1:$1,0))+IF($D502="UCTG0",INDEX([1]Síntese!$1:$1048576,VLOOKUP($D502,aux!$E:$G,3,0),MATCH(U$3,[1]Síntese!$1:$1,0)),0),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INDEX(U:U,MATCH($F502&amp;$D502,$F:$F&amp;$D:$D,0))))</f>
        <v>130.84077389387866</v>
      </c>
      <c r="V502" cm="1">
        <f t="array" ref="V502">IF(V$3=2017,$X502,IF(V$2=1,
INDEX([1]Síntese!$1:$1048576,VLOOKUP($D502,aux!$E:$F,2,0),MATCH(V$3,[1]Síntese!$1:$1,0))+IF($D502="UCTG0",INDEX([1]Síntese!$1:$1048576,VLOOKUP($D502,aux!$E:$G,3,0),MATCH(V$3,[1]Síntese!$1:$1,0)),0),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INDEX(V:V,MATCH($F502&amp;$D502,$F:$F&amp;$D:$D,0))))</f>
        <v>128.60348732858171</v>
      </c>
      <c r="X502">
        <v>126.02940457984531</v>
      </c>
    </row>
    <row r="503" spans="2:24">
      <c r="B503" t="str">
        <f t="shared" si="21"/>
        <v>PT-UTVG</v>
      </c>
      <c r="C503" t="str">
        <f>VLOOKUP(F503,aux!B:C,2,0)</f>
        <v>PT</v>
      </c>
      <c r="D503" t="str">
        <f t="shared" ref="D503:D517" si="23">IF(E503="",D502,_xlfn.TEXTBEFORE(E503," - "))</f>
        <v>UTVG</v>
      </c>
      <c r="E503" t="s">
        <v>218</v>
      </c>
      <c r="F503" s="82" t="s">
        <v>7</v>
      </c>
      <c r="G503" cm="1">
        <f t="array" ref="G503">IF(G$3=2017,$X503,IF(G$2=1,
INDEX([1]Síntese!$1:$1048576,VLOOKUP($D503,aux!$E:$F,2,0),MATCH(G$3,[1]Síntese!$1:$1,0))+IF($D503="UCTG0",INDEX([1]Síntese!$1:$1048576,VLOOKUP($D503,aux!$E:$G,3,0),MATCH(G$3,[1]Síntese!$1:$1,0)),0),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INDEX(G:G,MATCH($F503&amp;$D503,$F:$F&amp;$D:$D,0))))</f>
        <v>14.450939999999999</v>
      </c>
      <c r="H503" cm="1">
        <f t="array" ref="H503">IF(H$3=2017,$X503,IF(H$2=1,
INDEX([1]Síntese!$1:$1048576,VLOOKUP($D503,aux!$E:$F,2,0),MATCH(H$3,[1]Síntese!$1:$1,0))+IF($D503="UCTG0",INDEX([1]Síntese!$1:$1048576,VLOOKUP($D503,aux!$E:$G,3,0),MATCH(H$3,[1]Síntese!$1:$1,0)),0),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INDEX(H:H,MATCH($F503&amp;$D503,$F:$F&amp;$D:$D,0))))</f>
        <v>14.47747846139587</v>
      </c>
      <c r="I503" cm="1">
        <f t="array" ref="I503">IF(I$3=2017,$X503,IF(I$2=1,
INDEX([1]Síntese!$1:$1048576,VLOOKUP($D503,aux!$E:$F,2,0),MATCH(I$3,[1]Síntese!$1:$1,0))+IF($D503="UCTG0",INDEX([1]Síntese!$1:$1048576,VLOOKUP($D503,aux!$E:$G,3,0),MATCH(I$3,[1]Síntese!$1:$1,0)),0),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INDEX(I:I,MATCH($F503&amp;$D503,$F:$F&amp;$D:$D,0))))</f>
        <v>14.510674823799032</v>
      </c>
      <c r="J503" cm="1">
        <f t="array" ref="J503">IF(J$3=2017,$X503,IF(J$2=1,
INDEX([1]Síntese!$1:$1048576,VLOOKUP($D503,aux!$E:$F,2,0),MATCH(J$3,[1]Síntese!$1:$1,0))+IF($D503="UCTG0",INDEX([1]Síntese!$1:$1048576,VLOOKUP($D503,aux!$E:$G,3,0),MATCH(J$3,[1]Síntese!$1:$1,0)),0),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INDEX(J:J,MATCH($F503&amp;$D503,$F:$F&amp;$D:$D,0))))</f>
        <v>14.343962237266277</v>
      </c>
      <c r="K503" cm="1">
        <f t="array" ref="K503">IF(K$3=2017,$X503,IF(K$2=1,
INDEX([1]Síntese!$1:$1048576,VLOOKUP($D503,aux!$E:$F,2,0),MATCH(K$3,[1]Síntese!$1:$1,0))+IF($D503="UCTG0",INDEX([1]Síntese!$1:$1048576,VLOOKUP($D503,aux!$E:$G,3,0),MATCH(K$3,[1]Síntese!$1:$1,0)),0),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INDEX(K:K,MATCH($F503&amp;$D503,$F:$F&amp;$D:$D,0))))</f>
        <v>14.323940606233826</v>
      </c>
      <c r="L503" cm="1">
        <f t="array" ref="L503">IF(L$3=2017,$X503,IF(L$2=1,
INDEX([1]Síntese!$1:$1048576,VLOOKUP($D503,aux!$E:$F,2,0),MATCH(L$3,[1]Síntese!$1:$1,0))+IF($D503="UCTG0",INDEX([1]Síntese!$1:$1048576,VLOOKUP($D503,aux!$E:$G,3,0),MATCH(L$3,[1]Síntese!$1:$1,0)),0),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INDEX(L:L,MATCH($F503&amp;$D503,$F:$F&amp;$D:$D,0))))</f>
        <v>14.966698282336429</v>
      </c>
      <c r="M503" cm="1">
        <f t="array" ref="M503">IF(M$3=2017,$X503,IF(M$2=1,
INDEX([1]Síntese!$1:$1048576,VLOOKUP($D503,aux!$E:$F,2,0),MATCH(M$3,[1]Síntese!$1:$1,0))+IF($D503="UCTG0",INDEX([1]Síntese!$1:$1048576,VLOOKUP($D503,aux!$E:$G,3,0),MATCH(M$3,[1]Síntese!$1:$1,0)),0),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INDEX(M:M,MATCH($F503&amp;$D503,$F:$F&amp;$D:$D,0))))</f>
        <v>14.995619388449308</v>
      </c>
      <c r="N503" cm="1">
        <f t="array" ref="N503">IF(N$3=2017,$X503,IF(N$2=1,
INDEX([1]Síntese!$1:$1048576,VLOOKUP($D503,aux!$E:$F,2,0),MATCH(N$3,[1]Síntese!$1:$1,0))+IF($D503="UCTG0",INDEX([1]Síntese!$1:$1048576,VLOOKUP($D503,aux!$E:$G,3,0),MATCH(N$3,[1]Síntese!$1:$1,0)),0),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INDEX(N:N,MATCH($F503&amp;$D503,$F:$F&amp;$D:$D,0))))</f>
        <v>14.562622037046166</v>
      </c>
      <c r="O503" cm="1">
        <f t="array" ref="O503">IF(O$3=2017,$X503,IF(O$2=1,
INDEX([1]Síntese!$1:$1048576,VLOOKUP($D503,aux!$E:$F,2,0),MATCH(O$3,[1]Síntese!$1:$1,0))+IF($D503="UCTG0",INDEX([1]Síntese!$1:$1048576,VLOOKUP($D503,aux!$E:$G,3,0),MATCH(O$3,[1]Síntese!$1:$1,0)),0),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INDEX(O:O,MATCH($F503&amp;$D503,$F:$F&amp;$D:$D,0))))</f>
        <v>15.031403693866324</v>
      </c>
      <c r="P503" cm="1">
        <f t="array" ref="P503">IF(P$3=2017,$X503,IF(P$2=1,
INDEX([1]Síntese!$1:$1048576,VLOOKUP($D503,aux!$E:$F,2,0),MATCH(P$3,[1]Síntese!$1:$1,0))+IF($D503="UCTG0",INDEX([1]Síntese!$1:$1048576,VLOOKUP($D503,aux!$E:$G,3,0),MATCH(P$3,[1]Síntese!$1:$1,0)),0),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INDEX(P:P,MATCH($F503&amp;$D503,$F:$F&amp;$D:$D,0))))</f>
        <v>15.059303656589307</v>
      </c>
      <c r="Q503" cm="1">
        <f t="array" ref="Q503">IF(Q$3=2017,$X503,IF(Q$2=1,
INDEX([1]Síntese!$1:$1048576,VLOOKUP($D503,aux!$E:$F,2,0),MATCH(Q$3,[1]Síntese!$1:$1,0))+IF($D503="UCTG0",INDEX([1]Síntese!$1:$1048576,VLOOKUP($D503,aux!$E:$G,3,0),MATCH(Q$3,[1]Síntese!$1:$1,0)),0),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INDEX(Q:Q,MATCH($F503&amp;$D503,$F:$F&amp;$D:$D,0))))</f>
        <v>14.912176278043601</v>
      </c>
      <c r="R503" cm="1">
        <f t="array" ref="R503">IF(R$3=2017,$X503,IF(R$2=1,
INDEX([1]Síntese!$1:$1048576,VLOOKUP($D503,aux!$E:$F,2,0),MATCH(R$3,[1]Síntese!$1:$1,0))+IF($D503="UCTG0",INDEX([1]Síntese!$1:$1048576,VLOOKUP($D503,aux!$E:$G,3,0),MATCH(R$3,[1]Síntese!$1:$1,0)),0),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INDEX(R:R,MATCH($F503&amp;$D503,$F:$F&amp;$D:$D,0))))</f>
        <v>14.788980701005766</v>
      </c>
      <c r="S503" cm="1">
        <f t="array" ref="S503">IF(S$3=2017,$X503,IF(S$2=1,
INDEX([1]Síntese!$1:$1048576,VLOOKUP($D503,aux!$E:$F,2,0),MATCH(S$3,[1]Síntese!$1:$1,0))+IF($D503="UCTG0",INDEX([1]Síntese!$1:$1048576,VLOOKUP($D503,aux!$E:$G,3,0),MATCH(S$3,[1]Síntese!$1:$1,0)),0),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INDEX(S:S,MATCH($F503&amp;$D503,$F:$F&amp;$D:$D,0))))</f>
        <v>14.608940991018763</v>
      </c>
      <c r="T503" cm="1">
        <f t="array" ref="T503">IF(T$3=2017,$X503,IF(T$2=1,
INDEX([1]Síntese!$1:$1048576,VLOOKUP($D503,aux!$E:$F,2,0),MATCH(T$3,[1]Síntese!$1:$1,0))+IF($D503="UCTG0",INDEX([1]Síntese!$1:$1048576,VLOOKUP($D503,aux!$E:$G,3,0),MATCH(T$3,[1]Síntese!$1:$1,0)),0),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INDEX(T:T,MATCH($F503&amp;$D503,$F:$F&amp;$D:$D,0))))</f>
        <v>14.27489664302208</v>
      </c>
      <c r="U503" cm="1">
        <f t="array" ref="U503">IF(U$3=2017,$X503,IF(U$2=1,
INDEX([1]Síntese!$1:$1048576,VLOOKUP($D503,aux!$E:$F,2,0),MATCH(U$3,[1]Síntese!$1:$1,0))+IF($D503="UCTG0",INDEX([1]Síntese!$1:$1048576,VLOOKUP($D503,aux!$E:$G,3,0),MATCH(U$3,[1]Síntese!$1:$1,0)),0),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INDEX(U:U,MATCH($F503&amp;$D503,$F:$F&amp;$D:$D,0))))</f>
        <v>13.711813101117897</v>
      </c>
      <c r="V503" cm="1">
        <f t="array" ref="V503">IF(V$3=2017,$X503,IF(V$2=1,
INDEX([1]Síntese!$1:$1048576,VLOOKUP($D503,aux!$E:$F,2,0),MATCH(V$3,[1]Síntese!$1:$1,0))+IF($D503="UCTG0",INDEX([1]Síntese!$1:$1048576,VLOOKUP($D503,aux!$E:$G,3,0),MATCH(V$3,[1]Síntese!$1:$1,0)),0),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INDEX(V:V,MATCH($F503&amp;$D503,$F:$F&amp;$D:$D,0))))</f>
        <v>13.85146724417975</v>
      </c>
      <c r="X503">
        <v>14.912176278043601</v>
      </c>
    </row>
    <row r="504" spans="2:24">
      <c r="B504" t="str">
        <f t="shared" si="21"/>
        <v>PT-UTYG</v>
      </c>
      <c r="C504" t="str">
        <f>VLOOKUP(F504,aux!B:C,2,0)</f>
        <v>PT</v>
      </c>
      <c r="D504" t="str">
        <f t="shared" si="23"/>
        <v>UTYG</v>
      </c>
      <c r="E504" t="s">
        <v>219</v>
      </c>
      <c r="F504" s="82" t="s">
        <v>7</v>
      </c>
      <c r="G504" cm="1">
        <f t="array" ref="G504">IF(G$3=2017,$X504,IF(G$2=1,
INDEX([1]Síntese!$1:$1048576,VLOOKUP($D504,aux!$E:$F,2,0),MATCH(G$3,[1]Síntese!$1:$1,0))+IF($D504="UCTG0",INDEX([1]Síntese!$1:$1048576,VLOOKUP($D504,aux!$E:$G,3,0),MATCH(G$3,[1]Síntese!$1:$1,0)),0),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INDEX(G:G,MATCH($F504&amp;$D504,$F:$F&amp;$D:$D,0))))</f>
        <v>9.5771599999999992</v>
      </c>
      <c r="H504" cm="1">
        <f t="array" ref="H504">IF(H$3=2017,$X504,IF(H$2=1,
INDEX([1]Síntese!$1:$1048576,VLOOKUP($D504,aux!$E:$F,2,0),MATCH(H$3,[1]Síntese!$1:$1,0))+IF($D504="UCTG0",INDEX([1]Síntese!$1:$1048576,VLOOKUP($D504,aux!$E:$G,3,0),MATCH(H$3,[1]Síntese!$1:$1,0)),0),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INDEX(H:H,MATCH($F504&amp;$D504,$F:$F&amp;$D:$D,0))))</f>
        <v>9.7794124461150229</v>
      </c>
      <c r="I504" cm="1">
        <f t="array" ref="I504">IF(I$3=2017,$X504,IF(I$2=1,
INDEX([1]Síntese!$1:$1048576,VLOOKUP($D504,aux!$E:$F,2,0),MATCH(I$3,[1]Síntese!$1:$1,0))+IF($D504="UCTG0",INDEX([1]Síntese!$1:$1048576,VLOOKUP($D504,aux!$E:$G,3,0),MATCH(I$3,[1]Síntese!$1:$1,0)),0),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INDEX(I:I,MATCH($F504&amp;$D504,$F:$F&amp;$D:$D,0))))</f>
        <v>10.025414039001161</v>
      </c>
      <c r="J504" cm="1">
        <f t="array" ref="J504">IF(J$3=2017,$X504,IF(J$2=1,
INDEX([1]Síntese!$1:$1048576,VLOOKUP($D504,aux!$E:$F,2,0),MATCH(J$3,[1]Síntese!$1:$1,0))+IF($D504="UCTG0",INDEX([1]Síntese!$1:$1048576,VLOOKUP($D504,aux!$E:$G,3,0),MATCH(J$3,[1]Síntese!$1:$1,0)),0),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INDEX(J:J,MATCH($F504&amp;$D504,$F:$F&amp;$D:$D,0))))</f>
        <v>10.175239400550446</v>
      </c>
      <c r="K504" cm="1">
        <f t="array" ref="K504">IF(K$3=2017,$X504,IF(K$2=1,
INDEX([1]Síntese!$1:$1048576,VLOOKUP($D504,aux!$E:$F,2,0),MATCH(K$3,[1]Síntese!$1:$1,0))+IF($D504="UCTG0",INDEX([1]Síntese!$1:$1048576,VLOOKUP($D504,aux!$E:$G,3,0),MATCH(K$3,[1]Síntese!$1:$1,0)),0),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INDEX(K:K,MATCH($F504&amp;$D504,$F:$F&amp;$D:$D,0))))</f>
        <v>10.578452514690859</v>
      </c>
      <c r="L504" cm="1">
        <f t="array" ref="L504">IF(L$3=2017,$X504,IF(L$2=1,
INDEX([1]Síntese!$1:$1048576,VLOOKUP($D504,aux!$E:$F,2,0),MATCH(L$3,[1]Síntese!$1:$1,0))+IF($D504="UCTG0",INDEX([1]Síntese!$1:$1048576,VLOOKUP($D504,aux!$E:$G,3,0),MATCH(L$3,[1]Síntese!$1:$1,0)),0),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INDEX(L:L,MATCH($F504&amp;$D504,$F:$F&amp;$D:$D,0))))</f>
        <v>10.531796973505415</v>
      </c>
      <c r="M504" cm="1">
        <f t="array" ref="M504">IF(M$3=2017,$X504,IF(M$2=1,
INDEX([1]Síntese!$1:$1048576,VLOOKUP($D504,aux!$E:$F,2,0),MATCH(M$3,[1]Síntese!$1:$1,0))+IF($D504="UCTG0",INDEX([1]Síntese!$1:$1048576,VLOOKUP($D504,aux!$E:$G,3,0),MATCH(M$3,[1]Síntese!$1:$1,0)),0),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INDEX(M:M,MATCH($F504&amp;$D504,$F:$F&amp;$D:$D,0))))</f>
        <v>9.6004787574809622</v>
      </c>
      <c r="N504" cm="1">
        <f t="array" ref="N504">IF(N$3=2017,$X504,IF(N$2=1,
INDEX([1]Síntese!$1:$1048576,VLOOKUP($D504,aux!$E:$F,2,0),MATCH(N$3,[1]Síntese!$1:$1,0))+IF($D504="UCTG0",INDEX([1]Síntese!$1:$1048576,VLOOKUP($D504,aux!$E:$G,3,0),MATCH(N$3,[1]Síntese!$1:$1,0)),0),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INDEX(N:N,MATCH($F504&amp;$D504,$F:$F&amp;$D:$D,0))))</f>
        <v>9.994705090398103</v>
      </c>
      <c r="O504" cm="1">
        <f t="array" ref="O504">IF(O$3=2017,$X504,IF(O$2=1,
INDEX([1]Síntese!$1:$1048576,VLOOKUP($D504,aux!$E:$F,2,0),MATCH(O$3,[1]Síntese!$1:$1,0))+IF($D504="UCTG0",INDEX([1]Síntese!$1:$1048576,VLOOKUP($D504,aux!$E:$G,3,0),MATCH(O$3,[1]Síntese!$1:$1,0)),0),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INDEX(O:O,MATCH($F504&amp;$D504,$F:$F&amp;$D:$D,0))))</f>
        <v>9.7276950972445562</v>
      </c>
      <c r="P504" cm="1">
        <f t="array" ref="P504">IF(P$3=2017,$X504,IF(P$2=1,
INDEX([1]Síntese!$1:$1048576,VLOOKUP($D504,aux!$E:$F,2,0),MATCH(P$3,[1]Síntese!$1:$1,0))+IF($D504="UCTG0",INDEX([1]Síntese!$1:$1048576,VLOOKUP($D504,aux!$E:$G,3,0),MATCH(P$3,[1]Síntese!$1:$1,0)),0),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INDEX(P:P,MATCH($F504&amp;$D504,$F:$F&amp;$D:$D,0))))</f>
        <v>10.087257782462537</v>
      </c>
      <c r="Q504" cm="1">
        <f t="array" ref="Q504">IF(Q$3=2017,$X504,IF(Q$2=1,
INDEX([1]Síntese!$1:$1048576,VLOOKUP($D504,aux!$E:$F,2,0),MATCH(Q$3,[1]Síntese!$1:$1,0))+IF($D504="UCTG0",INDEX([1]Síntese!$1:$1048576,VLOOKUP($D504,aux!$E:$G,3,0),MATCH(Q$3,[1]Síntese!$1:$1,0)),0),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INDEX(Q:Q,MATCH($F504&amp;$D504,$F:$F&amp;$D:$D,0))))</f>
        <v>9.929778422221661</v>
      </c>
      <c r="R504" cm="1">
        <f t="array" ref="R504">IF(R$3=2017,$X504,IF(R$2=1,
INDEX([1]Síntese!$1:$1048576,VLOOKUP($D504,aux!$E:$F,2,0),MATCH(R$3,[1]Síntese!$1:$1,0))+IF($D504="UCTG0",INDEX([1]Síntese!$1:$1048576,VLOOKUP($D504,aux!$E:$G,3,0),MATCH(R$3,[1]Síntese!$1:$1,0)),0),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INDEX(R:R,MATCH($F504&amp;$D504,$F:$F&amp;$D:$D,0))))</f>
        <v>10.094356901634727</v>
      </c>
      <c r="S504" cm="1">
        <f t="array" ref="S504">IF(S$3=2017,$X504,IF(S$2=1,
INDEX([1]Síntese!$1:$1048576,VLOOKUP($D504,aux!$E:$F,2,0),MATCH(S$3,[1]Síntese!$1:$1,0))+IF($D504="UCTG0",INDEX([1]Síntese!$1:$1048576,VLOOKUP($D504,aux!$E:$G,3,0),MATCH(S$3,[1]Síntese!$1:$1,0)),0),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INDEX(S:S,MATCH($F504&amp;$D504,$F:$F&amp;$D:$D,0))))</f>
        <v>10.744295633553314</v>
      </c>
      <c r="T504" cm="1">
        <f t="array" ref="T504">IF(T$3=2017,$X504,IF(T$2=1,
INDEX([1]Síntese!$1:$1048576,VLOOKUP($D504,aux!$E:$F,2,0),MATCH(T$3,[1]Síntese!$1:$1,0))+IF($D504="UCTG0",INDEX([1]Síntese!$1:$1048576,VLOOKUP($D504,aux!$E:$G,3,0),MATCH(T$3,[1]Síntese!$1:$1,0)),0),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INDEX(T:T,MATCH($F504&amp;$D504,$F:$F&amp;$D:$D,0))))</f>
        <v>10.852829417082937</v>
      </c>
      <c r="U504" cm="1">
        <f t="array" ref="U504">IF(U$3=2017,$X504,IF(U$2=1,
INDEX([1]Síntese!$1:$1048576,VLOOKUP($D504,aux!$E:$F,2,0),MATCH(U$3,[1]Síntese!$1:$1,0))+IF($D504="UCTG0",INDEX([1]Síntese!$1:$1048576,VLOOKUP($D504,aux!$E:$G,3,0),MATCH(U$3,[1]Síntese!$1:$1,0)),0),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INDEX(U:U,MATCH($F504&amp;$D504,$F:$F&amp;$D:$D,0))))</f>
        <v>11.280984201794364</v>
      </c>
      <c r="V504" cm="1">
        <f t="array" ref="V504">IF(V$3=2017,$X504,IF(V$2=1,
INDEX([1]Síntese!$1:$1048576,VLOOKUP($D504,aux!$E:$F,2,0),MATCH(V$3,[1]Síntese!$1:$1,0))+IF($D504="UCTG0",INDEX([1]Síntese!$1:$1048576,VLOOKUP($D504,aux!$E:$G,3,0),MATCH(V$3,[1]Síntese!$1:$1,0)),0),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INDEX(V:V,MATCH($F504&amp;$D504,$F:$F&amp;$D:$D,0))))</f>
        <v>8.8973188658394591</v>
      </c>
      <c r="X504">
        <v>9.929778422221661</v>
      </c>
    </row>
    <row r="505" spans="2:24">
      <c r="B505" t="str">
        <f t="shared" si="21"/>
        <v>PT-UTAG</v>
      </c>
      <c r="C505" t="str">
        <f>VLOOKUP(F505,aux!B:C,2,0)</f>
        <v>PT</v>
      </c>
      <c r="D505" t="str">
        <f t="shared" si="23"/>
        <v>UTAG</v>
      </c>
      <c r="E505" t="s">
        <v>220</v>
      </c>
      <c r="F505" s="82" t="s">
        <v>7</v>
      </c>
      <c r="G505" cm="1">
        <f t="array" ref="G505">IF(G$3=2017,$X505,IF(G$2=1,
INDEX([1]Síntese!$1:$1048576,VLOOKUP($D505,aux!$E:$F,2,0),MATCH(G$3,[1]Síntese!$1:$1,0))+IF($D505="UCTG0",INDEX([1]Síntese!$1:$1048576,VLOOKUP($D505,aux!$E:$G,3,0),MATCH(G$3,[1]Síntese!$1:$1,0)),0),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INDEX(G:G,MATCH($F505&amp;$D505,$F:$F&amp;$D:$D,0))))</f>
        <v>10.852600000000001</v>
      </c>
      <c r="H505" cm="1">
        <f t="array" ref="H505">IF(H$3=2017,$X505,IF(H$2=1,
INDEX([1]Síntese!$1:$1048576,VLOOKUP($D505,aux!$E:$F,2,0),MATCH(H$3,[1]Síntese!$1:$1,0))+IF($D505="UCTG0",INDEX([1]Síntese!$1:$1048576,VLOOKUP($D505,aux!$E:$G,3,0),MATCH(H$3,[1]Síntese!$1:$1,0)),0),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INDEX(H:H,MATCH($F505&amp;$D505,$F:$F&amp;$D:$D,0))))</f>
        <v>10.926985722359394</v>
      </c>
      <c r="I505" cm="1">
        <f t="array" ref="I505">IF(I$3=2017,$X505,IF(I$2=1,
INDEX([1]Síntese!$1:$1048576,VLOOKUP($D505,aux!$E:$F,2,0),MATCH(I$3,[1]Síntese!$1:$1,0))+IF($D505="UCTG0",INDEX([1]Síntese!$1:$1048576,VLOOKUP($D505,aux!$E:$G,3,0),MATCH(I$3,[1]Síntese!$1:$1,0)),0),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INDEX(I:I,MATCH($F505&amp;$D505,$F:$F&amp;$D:$D,0))))</f>
        <v>10.772246427918708</v>
      </c>
      <c r="J505" cm="1">
        <f t="array" ref="J505">IF(J$3=2017,$X505,IF(J$2=1,
INDEX([1]Síntese!$1:$1048576,VLOOKUP($D505,aux!$E:$F,2,0),MATCH(J$3,[1]Síntese!$1:$1,0))+IF($D505="UCTG0",INDEX([1]Síntese!$1:$1048576,VLOOKUP($D505,aux!$E:$G,3,0),MATCH(J$3,[1]Síntese!$1:$1,0)),0),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INDEX(J:J,MATCH($F505&amp;$D505,$F:$F&amp;$D:$D,0))))</f>
        <v>10.508514855205226</v>
      </c>
      <c r="K505" cm="1">
        <f t="array" ref="K505">IF(K$3=2017,$X505,IF(K$2=1,
INDEX([1]Síntese!$1:$1048576,VLOOKUP($D505,aux!$E:$F,2,0),MATCH(K$3,[1]Síntese!$1:$1,0))+IF($D505="UCTG0",INDEX([1]Síntese!$1:$1048576,VLOOKUP($D505,aux!$E:$G,3,0),MATCH(K$3,[1]Síntese!$1:$1,0)),0),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INDEX(K:K,MATCH($F505&amp;$D505,$F:$F&amp;$D:$D,0))))</f>
        <v>10.253470638706418</v>
      </c>
      <c r="L505" cm="1">
        <f t="array" ref="L505">IF(L$3=2017,$X505,IF(L$2=1,
INDEX([1]Síntese!$1:$1048576,VLOOKUP($D505,aux!$E:$F,2,0),MATCH(L$3,[1]Síntese!$1:$1,0))+IF($D505="UCTG0",INDEX([1]Síntese!$1:$1048576,VLOOKUP($D505,aux!$E:$G,3,0),MATCH(L$3,[1]Síntese!$1:$1,0)),0),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INDEX(L:L,MATCH($F505&amp;$D505,$F:$F&amp;$D:$D,0))))</f>
        <v>10.159671689142904</v>
      </c>
      <c r="M505" cm="1">
        <f t="array" ref="M505">IF(M$3=2017,$X505,IF(M$2=1,
INDEX([1]Síntese!$1:$1048576,VLOOKUP($D505,aux!$E:$F,2,0),MATCH(M$3,[1]Síntese!$1:$1,0))+IF($D505="UCTG0",INDEX([1]Síntese!$1:$1048576,VLOOKUP($D505,aux!$E:$G,3,0),MATCH(M$3,[1]Síntese!$1:$1,0)),0),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INDEX(M:M,MATCH($F505&amp;$D505,$F:$F&amp;$D:$D,0))))</f>
        <v>10.379405187895845</v>
      </c>
      <c r="N505" cm="1">
        <f t="array" ref="N505">IF(N$3=2017,$X505,IF(N$2=1,
INDEX([1]Síntese!$1:$1048576,VLOOKUP($D505,aux!$E:$F,2,0),MATCH(N$3,[1]Síntese!$1:$1,0))+IF($D505="UCTG0",INDEX([1]Síntese!$1:$1048576,VLOOKUP($D505,aux!$E:$G,3,0),MATCH(N$3,[1]Síntese!$1:$1,0)),0),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INDEX(N:N,MATCH($F505&amp;$D505,$F:$F&amp;$D:$D,0))))</f>
        <v>10.417674079448917</v>
      </c>
      <c r="O505" cm="1">
        <f t="array" ref="O505">IF(O$3=2017,$X505,IF(O$2=1,
INDEX([1]Síntese!$1:$1048576,VLOOKUP($D505,aux!$E:$F,2,0),MATCH(O$3,[1]Síntese!$1:$1,0))+IF($D505="UCTG0",INDEX([1]Síntese!$1:$1048576,VLOOKUP($D505,aux!$E:$G,3,0),MATCH(O$3,[1]Síntese!$1:$1,0)),0),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INDEX(O:O,MATCH($F505&amp;$D505,$F:$F&amp;$D:$D,0))))</f>
        <v>9.605074868445433</v>
      </c>
      <c r="P505" cm="1">
        <f t="array" ref="P505">IF(P$3=2017,$X505,IF(P$2=1,
INDEX([1]Síntese!$1:$1048576,VLOOKUP($D505,aux!$E:$F,2,0),MATCH(P$3,[1]Síntese!$1:$1,0))+IF($D505="UCTG0",INDEX([1]Síntese!$1:$1048576,VLOOKUP($D505,aux!$E:$G,3,0),MATCH(P$3,[1]Síntese!$1:$1,0)),0),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INDEX(P:P,MATCH($F505&amp;$D505,$F:$F&amp;$D:$D,0))))</f>
        <v>9.3324944814244368</v>
      </c>
      <c r="Q505" cm="1">
        <f t="array" ref="Q505">IF(Q$3=2017,$X505,IF(Q$2=1,
INDEX([1]Síntese!$1:$1048576,VLOOKUP($D505,aux!$E:$F,2,0),MATCH(Q$3,[1]Síntese!$1:$1,0))+IF($D505="UCTG0",INDEX([1]Síntese!$1:$1048576,VLOOKUP($D505,aux!$E:$G,3,0),MATCH(Q$3,[1]Síntese!$1:$1,0)),0),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INDEX(Q:Q,MATCH($F505&amp;$D505,$F:$F&amp;$D:$D,0))))</f>
        <v>9.1838618733397723</v>
      </c>
      <c r="R505" cm="1">
        <f t="array" ref="R505">IF(R$3=2017,$X505,IF(R$2=1,
INDEX([1]Síntese!$1:$1048576,VLOOKUP($D505,aux!$E:$F,2,0),MATCH(R$3,[1]Síntese!$1:$1,0))+IF($D505="UCTG0",INDEX([1]Síntese!$1:$1048576,VLOOKUP($D505,aux!$E:$G,3,0),MATCH(R$3,[1]Síntese!$1:$1,0)),0),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INDEX(R:R,MATCH($F505&amp;$D505,$F:$F&amp;$D:$D,0))))</f>
        <v>9.0750338169313824</v>
      </c>
      <c r="S505" cm="1">
        <f t="array" ref="S505">IF(S$3=2017,$X505,IF(S$2=1,
INDEX([1]Síntese!$1:$1048576,VLOOKUP($D505,aux!$E:$F,2,0),MATCH(S$3,[1]Síntese!$1:$1,0))+IF($D505="UCTG0",INDEX([1]Síntese!$1:$1048576,VLOOKUP($D505,aux!$E:$G,3,0),MATCH(S$3,[1]Síntese!$1:$1,0)),0),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INDEX(S:S,MATCH($F505&amp;$D505,$F:$F&amp;$D:$D,0))))</f>
        <v>9.0205611422033893</v>
      </c>
      <c r="T505" cm="1">
        <f t="array" ref="T505">IF(T$3=2017,$X505,IF(T$2=1,
INDEX([1]Síntese!$1:$1048576,VLOOKUP($D505,aux!$E:$F,2,0),MATCH(T$3,[1]Síntese!$1:$1,0))+IF($D505="UCTG0",INDEX([1]Síntese!$1:$1048576,VLOOKUP($D505,aux!$E:$G,3,0),MATCH(T$3,[1]Síntese!$1:$1,0)),0),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INDEX(T:T,MATCH($F505&amp;$D505,$F:$F&amp;$D:$D,0))))</f>
        <v>8.9937439870513813</v>
      </c>
      <c r="U505" cm="1">
        <f t="array" ref="U505">IF(U$3=2017,$X505,IF(U$2=1,
INDEX([1]Síntese!$1:$1048576,VLOOKUP($D505,aux!$E:$F,2,0),MATCH(U$3,[1]Síntese!$1:$1,0))+IF($D505="UCTG0",INDEX([1]Síntese!$1:$1048576,VLOOKUP($D505,aux!$E:$G,3,0),MATCH(U$3,[1]Síntese!$1:$1,0)),0),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INDEX(U:U,MATCH($F505&amp;$D505,$F:$F&amp;$D:$D,0))))</f>
        <v>8.8700456618741192</v>
      </c>
      <c r="V505" cm="1">
        <f t="array" ref="V505">IF(V$3=2017,$X505,IF(V$2=1,
INDEX([1]Síntese!$1:$1048576,VLOOKUP($D505,aux!$E:$F,2,0),MATCH(V$3,[1]Síntese!$1:$1,0))+IF($D505="UCTG0",INDEX([1]Síntese!$1:$1048576,VLOOKUP($D505,aux!$E:$G,3,0),MATCH(V$3,[1]Síntese!$1:$1,0)),0),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INDEX(V:V,MATCH($F505&amp;$D505,$F:$F&amp;$D:$D,0))))</f>
        <v>8.6754019476233228</v>
      </c>
      <c r="X505">
        <v>9.1838618733397723</v>
      </c>
    </row>
    <row r="506" spans="2:24">
      <c r="B506" t="str">
        <f t="shared" si="21"/>
        <v>PT-URTG</v>
      </c>
      <c r="C506" t="str">
        <f>VLOOKUP(F506,aux!B:C,2,0)</f>
        <v>PT</v>
      </c>
      <c r="D506" t="str">
        <f t="shared" si="23"/>
        <v>URTG</v>
      </c>
      <c r="E506" t="s">
        <v>221</v>
      </c>
      <c r="F506" s="82" t="s">
        <v>7</v>
      </c>
      <c r="G506" cm="1">
        <f t="array" ref="G506">IF(G$3=2017,$X506,IF(G$2=1,
INDEX([1]Síntese!$1:$1048576,VLOOKUP($D506,aux!$E:$F,2,0),MATCH(G$3,[1]Síntese!$1:$1,0))+IF($D506="UCTG0",INDEX([1]Síntese!$1:$1048576,VLOOKUP($D506,aux!$E:$G,3,0),MATCH(G$3,[1]Síntese!$1:$1,0)),0),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INDEX(G:G,MATCH($F506&amp;$D506,$F:$F&amp;$D:$D,0))))</f>
        <v>42.369390000000003</v>
      </c>
      <c r="H506" cm="1">
        <f t="array" ref="H506">IF(H$3=2017,$X506,IF(H$2=1,
INDEX([1]Síntese!$1:$1048576,VLOOKUP($D506,aux!$E:$F,2,0),MATCH(H$3,[1]Síntese!$1:$1,0))+IF($D506="UCTG0",INDEX([1]Síntese!$1:$1048576,VLOOKUP($D506,aux!$E:$G,3,0),MATCH(H$3,[1]Síntese!$1:$1,0)),0),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INDEX(H:H,MATCH($F506&amp;$D506,$F:$F&amp;$D:$D,0))))</f>
        <v>45.371439171404703</v>
      </c>
      <c r="I506" cm="1">
        <f t="array" ref="I506">IF(I$3=2017,$X506,IF(I$2=1,
INDEX([1]Síntese!$1:$1048576,VLOOKUP($D506,aux!$E:$F,2,0),MATCH(I$3,[1]Síntese!$1:$1,0))+IF($D506="UCTG0",INDEX([1]Síntese!$1:$1048576,VLOOKUP($D506,aux!$E:$G,3,0),MATCH(I$3,[1]Síntese!$1:$1,0)),0),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INDEX(I:I,MATCH($F506&amp;$D506,$F:$F&amp;$D:$D,0))))</f>
        <v>43.355594187103542</v>
      </c>
      <c r="J506" cm="1">
        <f t="array" ref="J506">IF(J$3=2017,$X506,IF(J$2=1,
INDEX([1]Síntese!$1:$1048576,VLOOKUP($D506,aux!$E:$F,2,0),MATCH(J$3,[1]Síntese!$1:$1,0))+IF($D506="UCTG0",INDEX([1]Síntese!$1:$1048576,VLOOKUP($D506,aux!$E:$G,3,0),MATCH(J$3,[1]Síntese!$1:$1,0)),0),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INDEX(J:J,MATCH($F506&amp;$D506,$F:$F&amp;$D:$D,0))))</f>
        <v>43.02090452776298</v>
      </c>
      <c r="K506" cm="1">
        <f t="array" ref="K506">IF(K$3=2017,$X506,IF(K$2=1,
INDEX([1]Síntese!$1:$1048576,VLOOKUP($D506,aux!$E:$F,2,0),MATCH(K$3,[1]Síntese!$1:$1,0))+IF($D506="UCTG0",INDEX([1]Síntese!$1:$1048576,VLOOKUP($D506,aux!$E:$G,3,0),MATCH(K$3,[1]Síntese!$1:$1,0)),0),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INDEX(K:K,MATCH($F506&amp;$D506,$F:$F&amp;$D:$D,0))))</f>
        <v>43.154975956123089</v>
      </c>
      <c r="L506" cm="1">
        <f t="array" ref="L506">IF(L$3=2017,$X506,IF(L$2=1,
INDEX([1]Síntese!$1:$1048576,VLOOKUP($D506,aux!$E:$F,2,0),MATCH(L$3,[1]Síntese!$1:$1,0))+IF($D506="UCTG0",INDEX([1]Síntese!$1:$1048576,VLOOKUP($D506,aux!$E:$G,3,0),MATCH(L$3,[1]Síntese!$1:$1,0)),0),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INDEX(L:L,MATCH($F506&amp;$D506,$F:$F&amp;$D:$D,0))))</f>
        <v>43.563524529064104</v>
      </c>
      <c r="M506" cm="1">
        <f t="array" ref="M506">IF(M$3=2017,$X506,IF(M$2=1,
INDEX([1]Síntese!$1:$1048576,VLOOKUP($D506,aux!$E:$F,2,0),MATCH(M$3,[1]Síntese!$1:$1,0))+IF($D506="UCTG0",INDEX([1]Síntese!$1:$1048576,VLOOKUP($D506,aux!$E:$G,3,0),MATCH(M$3,[1]Síntese!$1:$1,0)),0),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INDEX(M:M,MATCH($F506&amp;$D506,$F:$F&amp;$D:$D,0))))</f>
        <v>44.517688490261001</v>
      </c>
      <c r="N506" cm="1">
        <f t="array" ref="N506">IF(N$3=2017,$X506,IF(N$2=1,
INDEX([1]Síntese!$1:$1048576,VLOOKUP($D506,aux!$E:$F,2,0),MATCH(N$3,[1]Síntese!$1:$1,0))+IF($D506="UCTG0",INDEX([1]Síntese!$1:$1048576,VLOOKUP($D506,aux!$E:$G,3,0),MATCH(N$3,[1]Síntese!$1:$1,0)),0),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INDEX(N:N,MATCH($F506&amp;$D506,$F:$F&amp;$D:$D,0))))</f>
        <v>43.370891318405135</v>
      </c>
      <c r="O506" cm="1">
        <f t="array" ref="O506">IF(O$3=2017,$X506,IF(O$2=1,
INDEX([1]Síntese!$1:$1048576,VLOOKUP($D506,aux!$E:$F,2,0),MATCH(O$3,[1]Síntese!$1:$1,0))+IF($D506="UCTG0",INDEX([1]Síntese!$1:$1048576,VLOOKUP($D506,aux!$E:$G,3,0),MATCH(O$3,[1]Síntese!$1:$1,0)),0),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INDEX(O:O,MATCH($F506&amp;$D506,$F:$F&amp;$D:$D,0))))</f>
        <v>42.596959171433227</v>
      </c>
      <c r="P506" cm="1">
        <f t="array" ref="P506">IF(P$3=2017,$X506,IF(P$2=1,
INDEX([1]Síntese!$1:$1048576,VLOOKUP($D506,aux!$E:$F,2,0),MATCH(P$3,[1]Síntese!$1:$1,0))+IF($D506="UCTG0",INDEX([1]Síntese!$1:$1048576,VLOOKUP($D506,aux!$E:$G,3,0),MATCH(P$3,[1]Síntese!$1:$1,0)),0),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INDEX(P:P,MATCH($F506&amp;$D506,$F:$F&amp;$D:$D,0))))</f>
        <v>42.855631620277244</v>
      </c>
      <c r="Q506" cm="1">
        <f t="array" ref="Q506">IF(Q$3=2017,$X506,IF(Q$2=1,
INDEX([1]Síntese!$1:$1048576,VLOOKUP($D506,aux!$E:$F,2,0),MATCH(Q$3,[1]Síntese!$1:$1,0))+IF($D506="UCTG0",INDEX([1]Síntese!$1:$1048576,VLOOKUP($D506,aux!$E:$G,3,0),MATCH(Q$3,[1]Síntese!$1:$1,0)),0),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INDEX(Q:Q,MATCH($F506&amp;$D506,$F:$F&amp;$D:$D,0))))</f>
        <v>42.507036090630571</v>
      </c>
      <c r="R506" cm="1">
        <f t="array" ref="R506">IF(R$3=2017,$X506,IF(R$2=1,
INDEX([1]Síntese!$1:$1048576,VLOOKUP($D506,aux!$E:$F,2,0),MATCH(R$3,[1]Síntese!$1:$1,0))+IF($D506="UCTG0",INDEX([1]Síntese!$1:$1048576,VLOOKUP($D506,aux!$E:$G,3,0),MATCH(R$3,[1]Síntese!$1:$1,0)),0),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INDEX(R:R,MATCH($F506&amp;$D506,$F:$F&amp;$D:$D,0))))</f>
        <v>42.922344946687602</v>
      </c>
      <c r="S506" cm="1">
        <f t="array" ref="S506">IF(S$3=2017,$X506,IF(S$2=1,
INDEX([1]Síntese!$1:$1048576,VLOOKUP($D506,aux!$E:$F,2,0),MATCH(S$3,[1]Síntese!$1:$1,0))+IF($D506="UCTG0",INDEX([1]Síntese!$1:$1048576,VLOOKUP($D506,aux!$E:$G,3,0),MATCH(S$3,[1]Síntese!$1:$1,0)),0),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INDEX(S:S,MATCH($F506&amp;$D506,$F:$F&amp;$D:$D,0))))</f>
        <v>43.843151953293713</v>
      </c>
      <c r="T506" cm="1">
        <f t="array" ref="T506">IF(T$3=2017,$X506,IF(T$2=1,
INDEX([1]Síntese!$1:$1048576,VLOOKUP($D506,aux!$E:$F,2,0),MATCH(T$3,[1]Síntese!$1:$1,0))+IF($D506="UCTG0",INDEX([1]Síntese!$1:$1048576,VLOOKUP($D506,aux!$E:$G,3,0),MATCH(T$3,[1]Síntese!$1:$1,0)),0),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INDEX(T:T,MATCH($F506&amp;$D506,$F:$F&amp;$D:$D,0))))</f>
        <v>44.343546502443701</v>
      </c>
      <c r="U506" cm="1">
        <f t="array" ref="U506">IF(U$3=2017,$X506,IF(U$2=1,
INDEX([1]Síntese!$1:$1048576,VLOOKUP($D506,aux!$E:$F,2,0),MATCH(U$3,[1]Síntese!$1:$1,0))+IF($D506="UCTG0",INDEX([1]Síntese!$1:$1048576,VLOOKUP($D506,aux!$E:$G,3,0),MATCH(U$3,[1]Síntese!$1:$1,0)),0),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INDEX(U:U,MATCH($F506&amp;$D506,$F:$F&amp;$D:$D,0))))</f>
        <v>44.743263287664426</v>
      </c>
      <c r="V506" cm="1">
        <f t="array" ref="V506">IF(V$3=2017,$X506,IF(V$2=1,
INDEX([1]Síntese!$1:$1048576,VLOOKUP($D506,aux!$E:$F,2,0),MATCH(V$3,[1]Síntese!$1:$1,0))+IF($D506="UCTG0",INDEX([1]Síntese!$1:$1048576,VLOOKUP($D506,aux!$E:$G,3,0),MATCH(V$3,[1]Síntese!$1:$1,0)),0),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INDEX(V:V,MATCH($F506&amp;$D506,$F:$F&amp;$D:$D,0))))</f>
        <v>42.631552518337756</v>
      </c>
      <c r="X506">
        <v>42.507036090630571</v>
      </c>
    </row>
    <row r="507" spans="2:24">
      <c r="B507" t="str">
        <f t="shared" si="21"/>
        <v>PT-UYTGH</v>
      </c>
      <c r="C507" t="str">
        <f>VLOOKUP(F507,aux!B:C,2,0)</f>
        <v>PT</v>
      </c>
      <c r="D507" t="str">
        <f t="shared" si="23"/>
        <v>UYTGH</v>
      </c>
      <c r="E507" t="s">
        <v>222</v>
      </c>
      <c r="F507" s="82" t="s">
        <v>7</v>
      </c>
      <c r="G507" cm="1">
        <f t="array" ref="G507">IF(G$3=2017,$X507,IF(G$2=1,
INDEX([1]Síntese!$1:$1048576,VLOOKUP($D507,aux!$E:$F,2,0),MATCH(G$3,[1]Síntese!$1:$1,0))+IF($D507="UCTG0",INDEX([1]Síntese!$1:$1048576,VLOOKUP($D507,aux!$E:$G,3,0),MATCH(G$3,[1]Síntese!$1:$1,0)),0),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INDEX(G:G,MATCH($F507&amp;$D507,$F:$F&amp;$D:$D,0))))</f>
        <v>16.367049999999999</v>
      </c>
      <c r="H507" cm="1">
        <f t="array" ref="H507">IF(H$3=2017,$X507,IF(H$2=1,
INDEX([1]Síntese!$1:$1048576,VLOOKUP($D507,aux!$E:$F,2,0),MATCH(H$3,[1]Síntese!$1:$1,0))+IF($D507="UCTG0",INDEX([1]Síntese!$1:$1048576,VLOOKUP($D507,aux!$E:$G,3,0),MATCH(H$3,[1]Síntese!$1:$1,0)),0),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INDEX(H:H,MATCH($F507&amp;$D507,$F:$F&amp;$D:$D,0))))</f>
        <v>16.318152308330355</v>
      </c>
      <c r="I507" cm="1">
        <f t="array" ref="I507">IF(I$3=2017,$X507,IF(I$2=1,
INDEX([1]Síntese!$1:$1048576,VLOOKUP($D507,aux!$E:$F,2,0),MATCH(I$3,[1]Síntese!$1:$1,0))+IF($D507="UCTG0",INDEX([1]Síntese!$1:$1048576,VLOOKUP($D507,aux!$E:$G,3,0),MATCH(I$3,[1]Síntese!$1:$1,0)),0),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INDEX(I:I,MATCH($F507&amp;$D507,$F:$F&amp;$D:$D,0))))</f>
        <v>16.064218241501322</v>
      </c>
      <c r="J507" cm="1">
        <f t="array" ref="J507">IF(J$3=2017,$X507,IF(J$2=1,
INDEX([1]Síntese!$1:$1048576,VLOOKUP($D507,aux!$E:$F,2,0),MATCH(J$3,[1]Síntese!$1:$1,0))+IF($D507="UCTG0",INDEX([1]Síntese!$1:$1048576,VLOOKUP($D507,aux!$E:$G,3,0),MATCH(J$3,[1]Síntese!$1:$1,0)),0),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INDEX(J:J,MATCH($F507&amp;$D507,$F:$F&amp;$D:$D,0))))</f>
        <v>16.006982531080176</v>
      </c>
      <c r="K507" cm="1">
        <f t="array" ref="K507">IF(K$3=2017,$X507,IF(K$2=1,
INDEX([1]Síntese!$1:$1048576,VLOOKUP($D507,aux!$E:$F,2,0),MATCH(K$3,[1]Síntese!$1:$1,0))+IF($D507="UCTG0",INDEX([1]Síntese!$1:$1048576,VLOOKUP($D507,aux!$E:$G,3,0),MATCH(K$3,[1]Síntese!$1:$1,0)),0),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INDEX(K:K,MATCH($F507&amp;$D507,$F:$F&amp;$D:$D,0))))</f>
        <v>15.579190902222269</v>
      </c>
      <c r="L507" cm="1">
        <f t="array" ref="L507">IF(L$3=2017,$X507,IF(L$2=1,
INDEX([1]Síntese!$1:$1048576,VLOOKUP($D507,aux!$E:$F,2,0),MATCH(L$3,[1]Síntese!$1:$1,0))+IF($D507="UCTG0",INDEX([1]Síntese!$1:$1048576,VLOOKUP($D507,aux!$E:$G,3,0),MATCH(L$3,[1]Síntese!$1:$1,0)),0),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INDEX(L:L,MATCH($F507&amp;$D507,$F:$F&amp;$D:$D,0))))</f>
        <v>16.517840354922097</v>
      </c>
      <c r="M507" cm="1">
        <f t="array" ref="M507">IF(M$3=2017,$X507,IF(M$2=1,
INDEX([1]Síntese!$1:$1048576,VLOOKUP($D507,aux!$E:$F,2,0),MATCH(M$3,[1]Síntese!$1:$1,0))+IF($D507="UCTG0",INDEX([1]Síntese!$1:$1048576,VLOOKUP($D507,aux!$E:$G,3,0),MATCH(M$3,[1]Síntese!$1:$1,0)),0),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INDEX(M:M,MATCH($F507&amp;$D507,$F:$F&amp;$D:$D,0))))</f>
        <v>17.355398882309512</v>
      </c>
      <c r="N507" cm="1">
        <f t="array" ref="N507">IF(N$3=2017,$X507,IF(N$2=1,
INDEX([1]Síntese!$1:$1048576,VLOOKUP($D507,aux!$E:$F,2,0),MATCH(N$3,[1]Síntese!$1:$1,0))+IF($D507="UCTG0",INDEX([1]Síntese!$1:$1048576,VLOOKUP($D507,aux!$E:$G,3,0),MATCH(N$3,[1]Síntese!$1:$1,0)),0),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INDEX(N:N,MATCH($F507&amp;$D507,$F:$F&amp;$D:$D,0))))</f>
        <v>18.062181971833891</v>
      </c>
      <c r="O507" cm="1">
        <f t="array" ref="O507">IF(O$3=2017,$X507,IF(O$2=1,
INDEX([1]Síntese!$1:$1048576,VLOOKUP($D507,aux!$E:$F,2,0),MATCH(O$3,[1]Síntese!$1:$1,0))+IF($D507="UCTG0",INDEX([1]Síntese!$1:$1048576,VLOOKUP($D507,aux!$E:$G,3,0),MATCH(O$3,[1]Síntese!$1:$1,0)),0),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INDEX(O:O,MATCH($F507&amp;$D507,$F:$F&amp;$D:$D,0))))</f>
        <v>16.224158718526109</v>
      </c>
      <c r="P507" cm="1">
        <f t="array" ref="P507">IF(P$3=2017,$X507,IF(P$2=1,
INDEX([1]Síntese!$1:$1048576,VLOOKUP($D507,aux!$E:$F,2,0),MATCH(P$3,[1]Síntese!$1:$1,0))+IF($D507="UCTG0",INDEX([1]Síntese!$1:$1048576,VLOOKUP($D507,aux!$E:$G,3,0),MATCH(P$3,[1]Síntese!$1:$1,0)),0),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INDEX(P:P,MATCH($F507&amp;$D507,$F:$F&amp;$D:$D,0))))</f>
        <v>16.379514426229072</v>
      </c>
      <c r="Q507" cm="1">
        <f t="array" ref="Q507">IF(Q$3=2017,$X507,IF(Q$2=1,
INDEX([1]Síntese!$1:$1048576,VLOOKUP($D507,aux!$E:$F,2,0),MATCH(Q$3,[1]Síntese!$1:$1,0))+IF($D507="UCTG0",INDEX([1]Síntese!$1:$1048576,VLOOKUP($D507,aux!$E:$G,3,0),MATCH(Q$3,[1]Síntese!$1:$1,0)),0),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INDEX(Q:Q,MATCH($F507&amp;$D507,$F:$F&amp;$D:$D,0))))</f>
        <v>16.607105255684829</v>
      </c>
      <c r="R507" cm="1">
        <f t="array" ref="R507">IF(R$3=2017,$X507,IF(R$2=1,
INDEX([1]Síntese!$1:$1048576,VLOOKUP($D507,aux!$E:$F,2,0),MATCH(R$3,[1]Síntese!$1:$1,0))+IF($D507="UCTG0",INDEX([1]Síntese!$1:$1048576,VLOOKUP($D507,aux!$E:$G,3,0),MATCH(R$3,[1]Síntese!$1:$1,0)),0),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INDEX(R:R,MATCH($F507&amp;$D507,$F:$F&amp;$D:$D,0))))</f>
        <v>17.252010292114448</v>
      </c>
      <c r="S507" cm="1">
        <f t="array" ref="S507">IF(S$3=2017,$X507,IF(S$2=1,
INDEX([1]Síntese!$1:$1048576,VLOOKUP($D507,aux!$E:$F,2,0),MATCH(S$3,[1]Síntese!$1:$1,0))+IF($D507="UCTG0",INDEX([1]Síntese!$1:$1048576,VLOOKUP($D507,aux!$E:$G,3,0),MATCH(S$3,[1]Síntese!$1:$1,0)),0),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INDEX(S:S,MATCH($F507&amp;$D507,$F:$F&amp;$D:$D,0))))</f>
        <v>17.68220468759408</v>
      </c>
      <c r="T507" cm="1">
        <f t="array" ref="T507">IF(T$3=2017,$X507,IF(T$2=1,
INDEX([1]Síntese!$1:$1048576,VLOOKUP($D507,aux!$E:$F,2,0),MATCH(T$3,[1]Síntese!$1:$1,0))+IF($D507="UCTG0",INDEX([1]Síntese!$1:$1048576,VLOOKUP($D507,aux!$E:$G,3,0),MATCH(T$3,[1]Síntese!$1:$1,0)),0),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INDEX(T:T,MATCH($F507&amp;$D507,$F:$F&amp;$D:$D,0))))</f>
        <v>18.001918646598778</v>
      </c>
      <c r="U507" cm="1">
        <f t="array" ref="U507">IF(U$3=2017,$X507,IF(U$2=1,
INDEX([1]Síntese!$1:$1048576,VLOOKUP($D507,aux!$E:$F,2,0),MATCH(U$3,[1]Síntese!$1:$1,0))+IF($D507="UCTG0",INDEX([1]Síntese!$1:$1048576,VLOOKUP($D507,aux!$E:$G,3,0),MATCH(U$3,[1]Síntese!$1:$1,0)),0),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INDEX(U:U,MATCH($F507&amp;$D507,$F:$F&amp;$D:$D,0))))</f>
        <v>18.662666986548267</v>
      </c>
      <c r="V507" cm="1">
        <f t="array" ref="V507">IF(V$3=2017,$X507,IF(V$2=1,
INDEX([1]Síntese!$1:$1048576,VLOOKUP($D507,aux!$E:$F,2,0),MATCH(V$3,[1]Síntese!$1:$1,0))+IF($D507="UCTG0",INDEX([1]Síntese!$1:$1048576,VLOOKUP($D507,aux!$E:$G,3,0),MATCH(V$3,[1]Síntese!$1:$1,0)),0),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INDEX(V:V,MATCH($F507&amp;$D507,$F:$F&amp;$D:$D,0))))</f>
        <v>17.788871698644968</v>
      </c>
      <c r="X507">
        <v>16.607105255684829</v>
      </c>
    </row>
    <row r="508" spans="2:24">
      <c r="B508" t="str">
        <f t="shared" si="21"/>
        <v>PT-UYIG</v>
      </c>
      <c r="C508" t="str">
        <f>VLOOKUP(F508,aux!B:C,2,0)</f>
        <v>PT</v>
      </c>
      <c r="D508" t="str">
        <f t="shared" si="23"/>
        <v>UYIG</v>
      </c>
      <c r="E508" t="s">
        <v>223</v>
      </c>
      <c r="F508" s="82" t="s">
        <v>7</v>
      </c>
      <c r="G508" cm="1">
        <f t="array" ref="G508">IF(G$3=2017,$X508,IF(G$2=1,
INDEX([1]Síntese!$1:$1048576,VLOOKUP($D508,aux!$E:$F,2,0),MATCH(G$3,[1]Síntese!$1:$1,0))+IF($D508="UCTG0",INDEX([1]Síntese!$1:$1048576,VLOOKUP($D508,aux!$E:$G,3,0),MATCH(G$3,[1]Síntese!$1:$1,0)),0),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INDEX(G:G,MATCH($F508&amp;$D508,$F:$F&amp;$D:$D,0))))</f>
        <v>2.0612900000000001</v>
      </c>
      <c r="H508" cm="1">
        <f t="array" ref="H508">IF(H$3=2017,$X508,IF(H$2=1,
INDEX([1]Síntese!$1:$1048576,VLOOKUP($D508,aux!$E:$F,2,0),MATCH(H$3,[1]Síntese!$1:$1,0))+IF($D508="UCTG0",INDEX([1]Síntese!$1:$1048576,VLOOKUP($D508,aux!$E:$G,3,0),MATCH(H$3,[1]Síntese!$1:$1,0)),0),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INDEX(H:H,MATCH($F508&amp;$D508,$F:$F&amp;$D:$D,0))))</f>
        <v>1.9492992287380968</v>
      </c>
      <c r="I508" cm="1">
        <f t="array" ref="I508">IF(I$3=2017,$X508,IF(I$2=1,
INDEX([1]Síntese!$1:$1048576,VLOOKUP($D508,aux!$E:$F,2,0),MATCH(I$3,[1]Síntese!$1:$1,0))+IF($D508="UCTG0",INDEX([1]Síntese!$1:$1048576,VLOOKUP($D508,aux!$E:$G,3,0),MATCH(I$3,[1]Síntese!$1:$1,0)),0),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INDEX(I:I,MATCH($F508&amp;$D508,$F:$F&amp;$D:$D,0))))</f>
        <v>1.9443328182764761</v>
      </c>
      <c r="J508" cm="1">
        <f t="array" ref="J508">IF(J$3=2017,$X508,IF(J$2=1,
INDEX([1]Síntese!$1:$1048576,VLOOKUP($D508,aux!$E:$F,2,0),MATCH(J$3,[1]Síntese!$1:$1,0))+IF($D508="UCTG0",INDEX([1]Síntese!$1:$1048576,VLOOKUP($D508,aux!$E:$G,3,0),MATCH(J$3,[1]Síntese!$1:$1,0)),0),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INDEX(J:J,MATCH($F508&amp;$D508,$F:$F&amp;$D:$D,0))))</f>
        <v>2.0480021353260467</v>
      </c>
      <c r="K508" cm="1">
        <f t="array" ref="K508">IF(K$3=2017,$X508,IF(K$2=1,
INDEX([1]Síntese!$1:$1048576,VLOOKUP($D508,aux!$E:$F,2,0),MATCH(K$3,[1]Síntese!$1:$1,0))+IF($D508="UCTG0",INDEX([1]Síntese!$1:$1048576,VLOOKUP($D508,aux!$E:$G,3,0),MATCH(K$3,[1]Síntese!$1:$1,0)),0),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INDEX(K:K,MATCH($F508&amp;$D508,$F:$F&amp;$D:$D,0))))</f>
        <v>2.0540918385420466</v>
      </c>
      <c r="L508" cm="1">
        <f t="array" ref="L508">IF(L$3=2017,$X508,IF(L$2=1,
INDEX([1]Síntese!$1:$1048576,VLOOKUP($D508,aux!$E:$F,2,0),MATCH(L$3,[1]Síntese!$1:$1,0))+IF($D508="UCTG0",INDEX([1]Síntese!$1:$1048576,VLOOKUP($D508,aux!$E:$G,3,0),MATCH(L$3,[1]Síntese!$1:$1,0)),0),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INDEX(L:L,MATCH($F508&amp;$D508,$F:$F&amp;$D:$D,0))))</f>
        <v>1.8888645849786878</v>
      </c>
      <c r="M508" cm="1">
        <f t="array" ref="M508">IF(M$3=2017,$X508,IF(M$2=1,
INDEX([1]Síntese!$1:$1048576,VLOOKUP($D508,aux!$E:$F,2,0),MATCH(M$3,[1]Síntese!$1:$1,0))+IF($D508="UCTG0",INDEX([1]Síntese!$1:$1048576,VLOOKUP($D508,aux!$E:$G,3,0),MATCH(M$3,[1]Síntese!$1:$1,0)),0),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INDEX(M:M,MATCH($F508&amp;$D508,$F:$F&amp;$D:$D,0))))</f>
        <v>2.3639385054750663</v>
      </c>
      <c r="N508" cm="1">
        <f t="array" ref="N508">IF(N$3=2017,$X508,IF(N$2=1,
INDEX([1]Síntese!$1:$1048576,VLOOKUP($D508,aux!$E:$F,2,0),MATCH(N$3,[1]Síntese!$1:$1,0))+IF($D508="UCTG0",INDEX([1]Síntese!$1:$1048576,VLOOKUP($D508,aux!$E:$G,3,0),MATCH(N$3,[1]Síntese!$1:$1,0)),0),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INDEX(N:N,MATCH($F508&amp;$D508,$F:$F&amp;$D:$D,0))))</f>
        <v>2.8339299319481381</v>
      </c>
      <c r="O508" cm="1">
        <f t="array" ref="O508">IF(O$3=2017,$X508,IF(O$2=1,
INDEX([1]Síntese!$1:$1048576,VLOOKUP($D508,aux!$E:$F,2,0),MATCH(O$3,[1]Síntese!$1:$1,0))+IF($D508="UCTG0",INDEX([1]Síntese!$1:$1048576,VLOOKUP($D508,aux!$E:$G,3,0),MATCH(O$3,[1]Síntese!$1:$1,0)),0),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INDEX(O:O,MATCH($F508&amp;$D508,$F:$F&amp;$D:$D,0))))</f>
        <v>2.9031358330423909</v>
      </c>
      <c r="P508" cm="1">
        <f t="array" ref="P508">IF(P$3=2017,$X508,IF(P$2=1,
INDEX([1]Síntese!$1:$1048576,VLOOKUP($D508,aux!$E:$F,2,0),MATCH(P$3,[1]Síntese!$1:$1,0))+IF($D508="UCTG0",INDEX([1]Síntese!$1:$1048576,VLOOKUP($D508,aux!$E:$G,3,0),MATCH(P$3,[1]Síntese!$1:$1,0)),0),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INDEX(P:P,MATCH($F508&amp;$D508,$F:$F&amp;$D:$D,0))))</f>
        <v>3.3199630009409962</v>
      </c>
      <c r="Q508" cm="1">
        <f t="array" ref="Q508">IF(Q$3=2017,$X508,IF(Q$2=1,
INDEX([1]Síntese!$1:$1048576,VLOOKUP($D508,aux!$E:$F,2,0),MATCH(Q$3,[1]Síntese!$1:$1,0))+IF($D508="UCTG0",INDEX([1]Síntese!$1:$1048576,VLOOKUP($D508,aux!$E:$G,3,0),MATCH(Q$3,[1]Síntese!$1:$1,0)),0),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INDEX(Q:Q,MATCH($F508&amp;$D508,$F:$F&amp;$D:$D,0))))</f>
        <v>3.7844154761136068</v>
      </c>
      <c r="R508" cm="1">
        <f t="array" ref="R508">IF(R$3=2017,$X508,IF(R$2=1,
INDEX([1]Síntese!$1:$1048576,VLOOKUP($D508,aux!$E:$F,2,0),MATCH(R$3,[1]Síntese!$1:$1,0))+IF($D508="UCTG0",INDEX([1]Síntese!$1:$1048576,VLOOKUP($D508,aux!$E:$G,3,0),MATCH(R$3,[1]Síntese!$1:$1,0)),0),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INDEX(R:R,MATCH($F508&amp;$D508,$F:$F&amp;$D:$D,0))))</f>
        <v>4.095543687293584</v>
      </c>
      <c r="S508" cm="1">
        <f t="array" ref="S508">IF(S$3=2017,$X508,IF(S$2=1,
INDEX([1]Síntese!$1:$1048576,VLOOKUP($D508,aux!$E:$F,2,0),MATCH(S$3,[1]Síntese!$1:$1,0))+IF($D508="UCTG0",INDEX([1]Síntese!$1:$1048576,VLOOKUP($D508,aux!$E:$G,3,0),MATCH(S$3,[1]Síntese!$1:$1,0)),0),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INDEX(S:S,MATCH($F508&amp;$D508,$F:$F&amp;$D:$D,0))))</f>
        <v>4.5335393195940865</v>
      </c>
      <c r="T508" cm="1">
        <f t="array" ref="T508">IF(T$3=2017,$X508,IF(T$2=1,
INDEX([1]Síntese!$1:$1048576,VLOOKUP($D508,aux!$E:$F,2,0),MATCH(T$3,[1]Síntese!$1:$1,0))+IF($D508="UCTG0",INDEX([1]Síntese!$1:$1048576,VLOOKUP($D508,aux!$E:$G,3,0),MATCH(T$3,[1]Síntese!$1:$1,0)),0),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INDEX(T:T,MATCH($F508&amp;$D508,$F:$F&amp;$D:$D,0))))</f>
        <v>4.8123590487586156</v>
      </c>
      <c r="U508" cm="1">
        <f t="array" ref="U508">IF(U$3=2017,$X508,IF(U$2=1,
INDEX([1]Síntese!$1:$1048576,VLOOKUP($D508,aux!$E:$F,2,0),MATCH(U$3,[1]Síntese!$1:$1,0))+IF($D508="UCTG0",INDEX([1]Síntese!$1:$1048576,VLOOKUP($D508,aux!$E:$G,3,0),MATCH(U$3,[1]Síntese!$1:$1,0)),0),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INDEX(U:U,MATCH($F508&amp;$D508,$F:$F&amp;$D:$D,0))))</f>
        <v>4.7688425664050058</v>
      </c>
      <c r="V508" cm="1">
        <f t="array" ref="V508">IF(V$3=2017,$X508,IF(V$2=1,
INDEX([1]Síntese!$1:$1048576,VLOOKUP($D508,aux!$E:$F,2,0),MATCH(V$3,[1]Síntese!$1:$1,0))+IF($D508="UCTG0",INDEX([1]Síntese!$1:$1048576,VLOOKUP($D508,aux!$E:$G,3,0),MATCH(V$3,[1]Síntese!$1:$1,0)),0),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INDEX(V:V,MATCH($F508&amp;$D508,$F:$F&amp;$D:$D,0))))</f>
        <v>4.8279374565196429</v>
      </c>
      <c r="X508">
        <v>3.7844154761136068</v>
      </c>
    </row>
    <row r="509" spans="2:24">
      <c r="B509" t="str">
        <f t="shared" si="21"/>
        <v>PT-UCTG0</v>
      </c>
      <c r="C509" t="str">
        <f>VLOOKUP(F509,aux!B:C,2,0)</f>
        <v>PT</v>
      </c>
      <c r="D509" t="str">
        <f t="shared" si="23"/>
        <v>UCTG0</v>
      </c>
      <c r="E509" t="s">
        <v>224</v>
      </c>
      <c r="F509" s="82" t="s">
        <v>7</v>
      </c>
      <c r="G509" cm="1">
        <f t="array" ref="G509">IF(G$3=2017,$X509,IF(G$2=1,
INDEX([1]Síntese!$1:$1048576,VLOOKUP($D509,aux!$E:$F,2,0),MATCH(G$3,[1]Síntese!$1:$1,0))+IF($D509="UCTG0",INDEX([1]Síntese!$1:$1048576,VLOOKUP($D509,aux!$E:$G,3,0),MATCH(G$3,[1]Síntese!$1:$1,0)),0),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INDEX(G:G,MATCH($F509&amp;$D509,$F:$F&amp;$D:$D,0))))</f>
        <v>17.023779999999999</v>
      </c>
      <c r="H509" cm="1">
        <f t="array" ref="H509">IF(H$3=2017,$X509,IF(H$2=1,
INDEX([1]Síntese!$1:$1048576,VLOOKUP($D509,aux!$E:$F,2,0),MATCH(H$3,[1]Síntese!$1:$1,0))+IF($D509="UCTG0",INDEX([1]Síntese!$1:$1048576,VLOOKUP($D509,aux!$E:$G,3,0),MATCH(H$3,[1]Síntese!$1:$1,0)),0),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INDEX(H:H,MATCH($F509&amp;$D509,$F:$F&amp;$D:$D,0))))</f>
        <v>16.084179394751558</v>
      </c>
      <c r="I509" cm="1">
        <f t="array" ref="I509">IF(I$3=2017,$X509,IF(I$2=1,
INDEX([1]Síntese!$1:$1048576,VLOOKUP($D509,aux!$E:$F,2,0),MATCH(I$3,[1]Síntese!$1:$1,0))+IF($D509="UCTG0",INDEX([1]Síntese!$1:$1048576,VLOOKUP($D509,aux!$E:$G,3,0),MATCH(I$3,[1]Síntese!$1:$1,0)),0),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INDEX(I:I,MATCH($F509&amp;$D509,$F:$F&amp;$D:$D,0))))</f>
        <v>15.756261497280242</v>
      </c>
      <c r="J509" cm="1">
        <f t="array" ref="J509">IF(J$3=2017,$X509,IF(J$2=1,
INDEX([1]Síntese!$1:$1048576,VLOOKUP($D509,aux!$E:$F,2,0),MATCH(J$3,[1]Síntese!$1:$1,0))+IF($D509="UCTG0",INDEX([1]Síntese!$1:$1048576,VLOOKUP($D509,aux!$E:$G,3,0),MATCH(J$3,[1]Síntese!$1:$1,0)),0),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INDEX(J:J,MATCH($F509&amp;$D509,$F:$F&amp;$D:$D,0))))</f>
        <v>15.666055178548536</v>
      </c>
      <c r="K509" cm="1">
        <f t="array" ref="K509">IF(K$3=2017,$X509,IF(K$2=1,
INDEX([1]Síntese!$1:$1048576,VLOOKUP($D509,aux!$E:$F,2,0),MATCH(K$3,[1]Síntese!$1:$1,0))+IF($D509="UCTG0",INDEX([1]Síntese!$1:$1048576,VLOOKUP($D509,aux!$E:$G,3,0),MATCH(K$3,[1]Síntese!$1:$1,0)),0),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INDEX(K:K,MATCH($F509&amp;$D509,$F:$F&amp;$D:$D,0))))</f>
        <v>15.478426572644768</v>
      </c>
      <c r="L509" cm="1">
        <f t="array" ref="L509">IF(L$3=2017,$X509,IF(L$2=1,
INDEX([1]Síntese!$1:$1048576,VLOOKUP($D509,aux!$E:$F,2,0),MATCH(L$3,[1]Síntese!$1:$1,0))+IF($D509="UCTG0",INDEX([1]Síntese!$1:$1048576,VLOOKUP($D509,aux!$E:$G,3,0),MATCH(L$3,[1]Síntese!$1:$1,0)),0),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INDEX(L:L,MATCH($F509&amp;$D509,$F:$F&amp;$D:$D,0))))</f>
        <v>16.040822032117568</v>
      </c>
      <c r="M509" cm="1">
        <f t="array" ref="M509">IF(M$3=2017,$X509,IF(M$2=1,
INDEX([1]Síntese!$1:$1048576,VLOOKUP($D509,aux!$E:$F,2,0),MATCH(M$3,[1]Síntese!$1:$1,0))+IF($D509="UCTG0",INDEX([1]Síntese!$1:$1048576,VLOOKUP($D509,aux!$E:$G,3,0),MATCH(M$3,[1]Síntese!$1:$1,0)),0),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INDEX(M:M,MATCH($F509&amp;$D509,$F:$F&amp;$D:$D,0))))</f>
        <v>17.094207964299386</v>
      </c>
      <c r="N509" cm="1">
        <f t="array" ref="N509">IF(N$3=2017,$X509,IF(N$2=1,
INDEX([1]Síntese!$1:$1048576,VLOOKUP($D509,aux!$E:$F,2,0),MATCH(N$3,[1]Síntese!$1:$1,0))+IF($D509="UCTG0",INDEX([1]Síntese!$1:$1048576,VLOOKUP($D509,aux!$E:$G,3,0),MATCH(N$3,[1]Síntese!$1:$1,0)),0),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INDEX(N:N,MATCH($F509&amp;$D509,$F:$F&amp;$D:$D,0))))</f>
        <v>17.340410357608235</v>
      </c>
      <c r="O509" cm="1">
        <f t="array" ref="O509">IF(O$3=2017,$X509,IF(O$2=1,
INDEX([1]Síntese!$1:$1048576,VLOOKUP($D509,aux!$E:$F,2,0),MATCH(O$3,[1]Síntese!$1:$1,0))+IF($D509="UCTG0",INDEX([1]Síntese!$1:$1048576,VLOOKUP($D509,aux!$E:$G,3,0),MATCH(O$3,[1]Síntese!$1:$1,0)),0),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INDEX(O:O,MATCH($F509&amp;$D509,$F:$F&amp;$D:$D,0))))</f>
        <v>15.883681606539085</v>
      </c>
      <c r="P509" cm="1">
        <f t="array" ref="P509">IF(P$3=2017,$X509,IF(P$2=1,
INDEX([1]Síntese!$1:$1048576,VLOOKUP($D509,aux!$E:$F,2,0),MATCH(P$3,[1]Síntese!$1:$1,0))+IF($D509="UCTG0",INDEX([1]Síntese!$1:$1048576,VLOOKUP($D509,aux!$E:$G,3,0),MATCH(P$3,[1]Síntese!$1:$1,0)),0),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INDEX(P:P,MATCH($F509&amp;$D509,$F:$F&amp;$D:$D,0))))</f>
        <v>15.993963169703912</v>
      </c>
      <c r="Q509" cm="1">
        <f t="array" ref="Q509">IF(Q$3=2017,$X509,IF(Q$2=1,
INDEX([1]Síntese!$1:$1048576,VLOOKUP($D509,aux!$E:$F,2,0),MATCH(Q$3,[1]Síntese!$1:$1,0))+IF($D509="UCTG0",INDEX([1]Síntese!$1:$1048576,VLOOKUP($D509,aux!$E:$G,3,0),MATCH(Q$3,[1]Síntese!$1:$1,0)),0),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INDEX(Q:Q,MATCH($F509&amp;$D509,$F:$F&amp;$D:$D,0))))</f>
        <v>16.345949684929302</v>
      </c>
      <c r="R509" cm="1">
        <f t="array" ref="R509">IF(R$3=2017,$X509,IF(R$2=1,
INDEX([1]Síntese!$1:$1048576,VLOOKUP($D509,aux!$E:$F,2,0),MATCH(R$3,[1]Síntese!$1:$1,0))+IF($D509="UCTG0",INDEX([1]Síntese!$1:$1048576,VLOOKUP($D509,aux!$E:$G,3,0),MATCH(R$3,[1]Síntese!$1:$1,0)),0),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INDEX(R:R,MATCH($F509&amp;$D509,$F:$F&amp;$D:$D,0))))</f>
        <v>16.728983099000207</v>
      </c>
      <c r="S509" cm="1">
        <f t="array" ref="S509">IF(S$3=2017,$X509,IF(S$2=1,
INDEX([1]Síntese!$1:$1048576,VLOOKUP($D509,aux!$E:$F,2,0),MATCH(S$3,[1]Síntese!$1:$1,0))+IF($D509="UCTG0",INDEX([1]Síntese!$1:$1048576,VLOOKUP($D509,aux!$E:$G,3,0),MATCH(S$3,[1]Síntese!$1:$1,0)),0),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INDEX(S:S,MATCH($F509&amp;$D509,$F:$F&amp;$D:$D,0))))</f>
        <v>16.856555747758961</v>
      </c>
      <c r="T509" cm="1">
        <f t="array" ref="T509">IF(T$3=2017,$X509,IF(T$2=1,
INDEX([1]Síntese!$1:$1048576,VLOOKUP($D509,aux!$E:$F,2,0),MATCH(T$3,[1]Síntese!$1:$1,0))+IF($D509="UCTG0",INDEX([1]Síntese!$1:$1048576,VLOOKUP($D509,aux!$E:$G,3,0),MATCH(T$3,[1]Síntese!$1:$1,0)),0),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INDEX(T:T,MATCH($F509&amp;$D509,$F:$F&amp;$D:$D,0))))</f>
        <v>17.454348187621978</v>
      </c>
      <c r="U509" cm="1">
        <f t="array" ref="U509">IF(U$3=2017,$X509,IF(U$2=1,
INDEX([1]Síntese!$1:$1048576,VLOOKUP($D509,aux!$E:$F,2,0),MATCH(U$3,[1]Síntese!$1:$1,0))+IF($D509="UCTG0",INDEX([1]Síntese!$1:$1048576,VLOOKUP($D509,aux!$E:$G,3,0),MATCH(U$3,[1]Síntese!$1:$1,0)),0),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INDEX(U:U,MATCH($F509&amp;$D509,$F:$F&amp;$D:$D,0))))</f>
        <v>18.027956055992497</v>
      </c>
      <c r="V509" cm="1">
        <f t="array" ref="V509">IF(V$3=2017,$X509,IF(V$2=1,
INDEX([1]Síntese!$1:$1048576,VLOOKUP($D509,aux!$E:$F,2,0),MATCH(V$3,[1]Síntese!$1:$1,0))+IF($D509="UCTG0",INDEX([1]Síntese!$1:$1048576,VLOOKUP($D509,aux!$E:$G,3,0),MATCH(V$3,[1]Síntese!$1:$1,0)),0),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INDEX(V:V,MATCH($F509&amp;$D509,$F:$F&amp;$D:$D,0))))</f>
        <v>17.347852645163204</v>
      </c>
      <c r="X509">
        <v>16.345949684929302</v>
      </c>
    </row>
    <row r="510" spans="2:24">
      <c r="B510" t="str">
        <f t="shared" si="21"/>
        <v>PT-UWCG</v>
      </c>
      <c r="C510" t="str">
        <f>VLOOKUP(F510,aux!B:C,2,0)</f>
        <v>PT</v>
      </c>
      <c r="D510" t="str">
        <f t="shared" si="23"/>
        <v>UWCG</v>
      </c>
      <c r="E510" t="s">
        <v>225</v>
      </c>
      <c r="F510" s="82" t="s">
        <v>7</v>
      </c>
      <c r="G510" cm="1">
        <f t="array" ref="G510">IF(G$3=2017,$X510,IF(G$2=1,
INDEX([1]Síntese!$1:$1048576,VLOOKUP($D510,aux!$E:$F,2,0),MATCH(G$3,[1]Síntese!$1:$1,0))+IF($D510="UCTG0",INDEX([1]Síntese!$1:$1048576,VLOOKUP($D510,aux!$E:$G,3,0),MATCH(G$3,[1]Síntese!$1:$1,0)),0),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INDEX(G:G,MATCH($F510&amp;$D510,$F:$F&amp;$D:$D,0))))</f>
        <v>10.778829999999999</v>
      </c>
      <c r="H510" cm="1">
        <f t="array" ref="H510">IF(H$3=2017,$X510,IF(H$2=1,
INDEX([1]Síntese!$1:$1048576,VLOOKUP($D510,aux!$E:$F,2,0),MATCH(H$3,[1]Síntese!$1:$1,0))+IF($D510="UCTG0",INDEX([1]Síntese!$1:$1048576,VLOOKUP($D510,aux!$E:$G,3,0),MATCH(H$3,[1]Síntese!$1:$1,0)),0),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INDEX(H:H,MATCH($F510&amp;$D510,$F:$F&amp;$D:$D,0))))</f>
        <v>10.688310067247595</v>
      </c>
      <c r="I510" cm="1">
        <f t="array" ref="I510">IF(I$3=2017,$X510,IF(I$2=1,
INDEX([1]Síntese!$1:$1048576,VLOOKUP($D510,aux!$E:$F,2,0),MATCH(I$3,[1]Síntese!$1:$1,0))+IF($D510="UCTG0",INDEX([1]Síntese!$1:$1048576,VLOOKUP($D510,aux!$E:$G,3,0),MATCH(I$3,[1]Síntese!$1:$1,0)),0),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INDEX(I:I,MATCH($F510&amp;$D510,$F:$F&amp;$D:$D,0))))</f>
        <v>10.63084981675823</v>
      </c>
      <c r="J510" cm="1">
        <f t="array" ref="J510">IF(J$3=2017,$X510,IF(J$2=1,
INDEX([1]Síntese!$1:$1048576,VLOOKUP($D510,aux!$E:$F,2,0),MATCH(J$3,[1]Síntese!$1:$1,0))+IF($D510="UCTG0",INDEX([1]Síntese!$1:$1048576,VLOOKUP($D510,aux!$E:$G,3,0),MATCH(J$3,[1]Síntese!$1:$1,0)),0),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INDEX(J:J,MATCH($F510&amp;$D510,$F:$F&amp;$D:$D,0))))</f>
        <v>10.463494130360409</v>
      </c>
      <c r="K510" cm="1">
        <f t="array" ref="K510">IF(K$3=2017,$X510,IF(K$2=1,
INDEX([1]Síntese!$1:$1048576,VLOOKUP($D510,aux!$E:$F,2,0),MATCH(K$3,[1]Síntese!$1:$1,0))+IF($D510="UCTG0",INDEX([1]Síntese!$1:$1048576,VLOOKUP($D510,aux!$E:$G,3,0),MATCH(K$3,[1]Síntese!$1:$1,0)),0),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INDEX(K:K,MATCH($F510&amp;$D510,$F:$F&amp;$D:$D,0))))</f>
        <v>10.290410544022295</v>
      </c>
      <c r="L510" cm="1">
        <f t="array" ref="L510">IF(L$3=2017,$X510,IF(L$2=1,
INDEX([1]Síntese!$1:$1048576,VLOOKUP($D510,aux!$E:$F,2,0),MATCH(L$3,[1]Síntese!$1:$1,0))+IF($D510="UCTG0",INDEX([1]Síntese!$1:$1048576,VLOOKUP($D510,aux!$E:$G,3,0),MATCH(L$3,[1]Síntese!$1:$1,0)),0),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INDEX(L:L,MATCH($F510&amp;$D510,$F:$F&amp;$D:$D,0))))</f>
        <v>10.648004296952458</v>
      </c>
      <c r="M510" cm="1">
        <f t="array" ref="M510">IF(M$3=2017,$X510,IF(M$2=1,
INDEX([1]Síntese!$1:$1048576,VLOOKUP($D510,aux!$E:$F,2,0),MATCH(M$3,[1]Síntese!$1:$1,0))+IF($D510="UCTG0",INDEX([1]Síntese!$1:$1048576,VLOOKUP($D510,aux!$E:$G,3,0),MATCH(M$3,[1]Síntese!$1:$1,0)),0),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INDEX(M:M,MATCH($F510&amp;$D510,$F:$F&amp;$D:$D,0))))</f>
        <v>11.567249206206858</v>
      </c>
      <c r="N510" cm="1">
        <f t="array" ref="N510">IF(N$3=2017,$X510,IF(N$2=1,
INDEX([1]Síntese!$1:$1048576,VLOOKUP($D510,aux!$E:$F,2,0),MATCH(N$3,[1]Síntese!$1:$1,0))+IF($D510="UCTG0",INDEX([1]Síntese!$1:$1048576,VLOOKUP($D510,aux!$E:$G,3,0),MATCH(N$3,[1]Síntese!$1:$1,0)),0),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INDEX(N:N,MATCH($F510&amp;$D510,$F:$F&amp;$D:$D,0))))</f>
        <v>11.907020800421506</v>
      </c>
      <c r="O510" cm="1">
        <f t="array" ref="O510">IF(O$3=2017,$X510,IF(O$2=1,
INDEX([1]Síntese!$1:$1048576,VLOOKUP($D510,aux!$E:$F,2,0),MATCH(O$3,[1]Síntese!$1:$1,0))+IF($D510="UCTG0",INDEX([1]Síntese!$1:$1048576,VLOOKUP($D510,aux!$E:$G,3,0),MATCH(O$3,[1]Síntese!$1:$1,0)),0),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INDEX(O:O,MATCH($F510&amp;$D510,$F:$F&amp;$D:$D,0))))</f>
        <v>10.793780751302991</v>
      </c>
      <c r="P510" cm="1">
        <f t="array" ref="P510">IF(P$3=2017,$X510,IF(P$2=1,
INDEX([1]Síntese!$1:$1048576,VLOOKUP($D510,aux!$E:$F,2,0),MATCH(P$3,[1]Síntese!$1:$1,0))+IF($D510="UCTG0",INDEX([1]Síntese!$1:$1048576,VLOOKUP($D510,aux!$E:$G,3,0),MATCH(P$3,[1]Síntese!$1:$1,0)),0),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INDEX(P:P,MATCH($F510&amp;$D510,$F:$F&amp;$D:$D,0))))</f>
        <v>10.751471263235873</v>
      </c>
      <c r="Q510" cm="1">
        <f t="array" ref="Q510">IF(Q$3=2017,$X510,IF(Q$2=1,
INDEX([1]Síntese!$1:$1048576,VLOOKUP($D510,aux!$E:$F,2,0),MATCH(Q$3,[1]Síntese!$1:$1,0))+IF($D510="UCTG0",INDEX([1]Síntese!$1:$1048576,VLOOKUP($D510,aux!$E:$G,3,0),MATCH(Q$3,[1]Síntese!$1:$1,0)),0),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INDEX(Q:Q,MATCH($F510&amp;$D510,$F:$F&amp;$D:$D,0))))</f>
        <v>10.938610561912565</v>
      </c>
      <c r="R510" cm="1">
        <f t="array" ref="R510">IF(R$3=2017,$X510,IF(R$2=1,
INDEX([1]Síntese!$1:$1048576,VLOOKUP($D510,aux!$E:$F,2,0),MATCH(R$3,[1]Síntese!$1:$1,0))+IF($D510="UCTG0",INDEX([1]Síntese!$1:$1048576,VLOOKUP($D510,aux!$E:$G,3,0),MATCH(R$3,[1]Síntese!$1:$1,0)),0),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INDEX(R:R,MATCH($F510&amp;$D510,$F:$F&amp;$D:$D,0))))</f>
        <v>11.219257950293997</v>
      </c>
      <c r="S510" cm="1">
        <f t="array" ref="S510">IF(S$3=2017,$X510,IF(S$2=1,
INDEX([1]Síntese!$1:$1048576,VLOOKUP($D510,aux!$E:$F,2,0),MATCH(S$3,[1]Síntese!$1:$1,0))+IF($D510="UCTG0",INDEX([1]Síntese!$1:$1048576,VLOOKUP($D510,aux!$E:$G,3,0),MATCH(S$3,[1]Síntese!$1:$1,0)),0),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INDEX(S:S,MATCH($F510&amp;$D510,$F:$F&amp;$D:$D,0))))</f>
        <v>11.334775038153865</v>
      </c>
      <c r="T510" cm="1">
        <f t="array" ref="T510">IF(T$3=2017,$X510,IF(T$2=1,
INDEX([1]Síntese!$1:$1048576,VLOOKUP($D510,aux!$E:$F,2,0),MATCH(T$3,[1]Síntese!$1:$1,0))+IF($D510="UCTG0",INDEX([1]Síntese!$1:$1048576,VLOOKUP($D510,aux!$E:$G,3,0),MATCH(T$3,[1]Síntese!$1:$1,0)),0),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INDEX(T:T,MATCH($F510&amp;$D510,$F:$F&amp;$D:$D,0))))</f>
        <v>11.828272895518941</v>
      </c>
      <c r="U510" cm="1">
        <f t="array" ref="U510">IF(U$3=2017,$X510,IF(U$2=1,
INDEX([1]Síntese!$1:$1048576,VLOOKUP($D510,aux!$E:$F,2,0),MATCH(U$3,[1]Síntese!$1:$1,0))+IF($D510="UCTG0",INDEX([1]Síntese!$1:$1048576,VLOOKUP($D510,aux!$E:$G,3,0),MATCH(U$3,[1]Síntese!$1:$1,0)),0),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INDEX(U:U,MATCH($F510&amp;$D510,$F:$F&amp;$D:$D,0))))</f>
        <v>12.472033429912429</v>
      </c>
      <c r="V510" cm="1">
        <f t="array" ref="V510">IF(V$3=2017,$X510,IF(V$2=1,
INDEX([1]Síntese!$1:$1048576,VLOOKUP($D510,aux!$E:$F,2,0),MATCH(V$3,[1]Síntese!$1:$1,0))+IF($D510="UCTG0",INDEX([1]Síntese!$1:$1048576,VLOOKUP($D510,aux!$E:$G,3,0),MATCH(V$3,[1]Síntese!$1:$1,0)),0),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INDEX(V:V,MATCH($F510&amp;$D510,$F:$F&amp;$D:$D,0))))</f>
        <v>11.663311849648821</v>
      </c>
      <c r="X510">
        <v>10.938610561912565</v>
      </c>
    </row>
    <row r="511" spans="2:24">
      <c r="B511" t="str">
        <f t="shared" si="21"/>
        <v>PT-UCTGI</v>
      </c>
      <c r="C511" t="str">
        <f>VLOOKUP(F511,aux!B:C,2,0)</f>
        <v>PT</v>
      </c>
      <c r="D511" t="str">
        <f t="shared" si="23"/>
        <v>UCTGI</v>
      </c>
      <c r="E511" t="s">
        <v>226</v>
      </c>
      <c r="F511" s="82" t="s">
        <v>7</v>
      </c>
      <c r="G511" cm="1">
        <f t="array" ref="G511">IF(G$3=2017,$X511,IF(G$2=1,
INDEX([1]Síntese!$1:$1048576,VLOOKUP($D511,aux!$E:$F,2,0),MATCH(G$3,[1]Síntese!$1:$1,0))+IF($D511="UCTG0",INDEX([1]Síntese!$1:$1048576,VLOOKUP($D511,aux!$E:$G,3,0),MATCH(G$3,[1]Síntese!$1:$1,0)),0),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INDEX(G:G,MATCH($F511&amp;$D511,$F:$F&amp;$D:$D,0))))</f>
        <v>5.1369300000000004</v>
      </c>
      <c r="H511" cm="1">
        <f t="array" ref="H511">IF(H$3=2017,$X511,IF(H$2=1,
INDEX([1]Síntese!$1:$1048576,VLOOKUP($D511,aux!$E:$F,2,0),MATCH(H$3,[1]Síntese!$1:$1,0))+IF($D511="UCTG0",INDEX([1]Síntese!$1:$1048576,VLOOKUP($D511,aux!$E:$G,3,0),MATCH(H$3,[1]Síntese!$1:$1,0)),0),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INDEX(H:H,MATCH($F511&amp;$D511,$F:$F&amp;$D:$D,0))))</f>
        <v>5.3958693275039629</v>
      </c>
      <c r="I511" cm="1">
        <f t="array" ref="I511">IF(I$3=2017,$X511,IF(I$2=1,
INDEX([1]Síntese!$1:$1048576,VLOOKUP($D511,aux!$E:$F,2,0),MATCH(I$3,[1]Síntese!$1:$1,0))+IF($D511="UCTG0",INDEX([1]Síntese!$1:$1048576,VLOOKUP($D511,aux!$E:$G,3,0),MATCH(I$3,[1]Síntese!$1:$1,0)),0),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INDEX(I:I,MATCH($F511&amp;$D511,$F:$F&amp;$D:$D,0))))</f>
        <v>5.1254116805220118</v>
      </c>
      <c r="J511" cm="1">
        <f t="array" ref="J511">IF(J$3=2017,$X511,IF(J$2=1,
INDEX([1]Síntese!$1:$1048576,VLOOKUP($D511,aux!$E:$F,2,0),MATCH(J$3,[1]Síntese!$1:$1,0))+IF($D511="UCTG0",INDEX([1]Síntese!$1:$1048576,VLOOKUP($D511,aux!$E:$G,3,0),MATCH(J$3,[1]Síntese!$1:$1,0)),0),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INDEX(J:J,MATCH($F511&amp;$D511,$F:$F&amp;$D:$D,0))))</f>
        <v>5.2025610481881257</v>
      </c>
      <c r="K511" cm="1">
        <f t="array" ref="K511">IF(K$3=2017,$X511,IF(K$2=1,
INDEX([1]Síntese!$1:$1048576,VLOOKUP($D511,aux!$E:$F,2,0),MATCH(K$3,[1]Síntese!$1:$1,0))+IF($D511="UCTG0",INDEX([1]Síntese!$1:$1048576,VLOOKUP($D511,aux!$E:$G,3,0),MATCH(K$3,[1]Síntese!$1:$1,0)),0),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INDEX(K:K,MATCH($F511&amp;$D511,$F:$F&amp;$D:$D,0))))</f>
        <v>5.1880160286224717</v>
      </c>
      <c r="L511" cm="1">
        <f t="array" ref="L511">IF(L$3=2017,$X511,IF(L$2=1,
INDEX([1]Síntese!$1:$1048576,VLOOKUP($D511,aux!$E:$F,2,0),MATCH(L$3,[1]Síntese!$1:$1,0))+IF($D511="UCTG0",INDEX([1]Síntese!$1:$1048576,VLOOKUP($D511,aux!$E:$G,3,0),MATCH(L$3,[1]Síntese!$1:$1,0)),0),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INDEX(L:L,MATCH($F511&amp;$D511,$F:$F&amp;$D:$D,0))))</f>
        <v>5.3928177351651101</v>
      </c>
      <c r="M511" cm="1">
        <f t="array" ref="M511">IF(M$3=2017,$X511,IF(M$2=1,
INDEX([1]Síntese!$1:$1048576,VLOOKUP($D511,aux!$E:$F,2,0),MATCH(M$3,[1]Síntese!$1:$1,0))+IF($D511="UCTG0",INDEX([1]Síntese!$1:$1048576,VLOOKUP($D511,aux!$E:$G,3,0),MATCH(M$3,[1]Síntese!$1:$1,0)),0),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INDEX(M:M,MATCH($F511&amp;$D511,$F:$F&amp;$D:$D,0))))</f>
        <v>5.5269587580925261</v>
      </c>
      <c r="N511" cm="1">
        <f t="array" ref="N511">IF(N$3=2017,$X511,IF(N$2=1,
INDEX([1]Síntese!$1:$1048576,VLOOKUP($D511,aux!$E:$F,2,0),MATCH(N$3,[1]Síntese!$1:$1,0))+IF($D511="UCTG0",INDEX([1]Síntese!$1:$1048576,VLOOKUP($D511,aux!$E:$G,3,0),MATCH(N$3,[1]Síntese!$1:$1,0)),0),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INDEX(N:N,MATCH($F511&amp;$D511,$F:$F&amp;$D:$D,0))))</f>
        <v>5.4333895571867279</v>
      </c>
      <c r="O511" cm="1">
        <f t="array" ref="O511">IF(O$3=2017,$X511,IF(O$2=1,
INDEX([1]Síntese!$1:$1048576,VLOOKUP($D511,aux!$E:$F,2,0),MATCH(O$3,[1]Síntese!$1:$1,0))+IF($D511="UCTG0",INDEX([1]Síntese!$1:$1048576,VLOOKUP($D511,aux!$E:$G,3,0),MATCH(O$3,[1]Síntese!$1:$1,0)),0),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INDEX(O:O,MATCH($F511&amp;$D511,$F:$F&amp;$D:$D,0))))</f>
        <v>5.0899008552360936</v>
      </c>
      <c r="P511" cm="1">
        <f t="array" ref="P511">IF(P$3=2017,$X511,IF(P$2=1,
INDEX([1]Síntese!$1:$1048576,VLOOKUP($D511,aux!$E:$F,2,0),MATCH(P$3,[1]Síntese!$1:$1,0))+IF($D511="UCTG0",INDEX([1]Síntese!$1:$1048576,VLOOKUP($D511,aux!$E:$G,3,0),MATCH(P$3,[1]Síntese!$1:$1,0)),0),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INDEX(P:P,MATCH($F511&amp;$D511,$F:$F&amp;$D:$D,0))))</f>
        <v>5.2424919064680395</v>
      </c>
      <c r="Q511" cm="1">
        <f t="array" ref="Q511">IF(Q$3=2017,$X511,IF(Q$2=1,
INDEX([1]Síntese!$1:$1048576,VLOOKUP($D511,aux!$E:$F,2,0),MATCH(Q$3,[1]Síntese!$1:$1,0))+IF($D511="UCTG0",INDEX([1]Síntese!$1:$1048576,VLOOKUP($D511,aux!$E:$G,3,0),MATCH(Q$3,[1]Síntese!$1:$1,0)),0),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INDEX(Q:Q,MATCH($F511&amp;$D511,$F:$F&amp;$D:$D,0))))</f>
        <v>5.4073391230167376</v>
      </c>
      <c r="R511" cm="1">
        <f t="array" ref="R511">IF(R$3=2017,$X511,IF(R$2=1,
INDEX([1]Síntese!$1:$1048576,VLOOKUP($D511,aux!$E:$F,2,0),MATCH(R$3,[1]Síntese!$1:$1,0))+IF($D511="UCTG0",INDEX([1]Síntese!$1:$1048576,VLOOKUP($D511,aux!$E:$G,3,0),MATCH(R$3,[1]Síntese!$1:$1,0)),0),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INDEX(R:R,MATCH($F511&amp;$D511,$F:$F&amp;$D:$D,0))))</f>
        <v>5.5097251487062104</v>
      </c>
      <c r="S511" cm="1">
        <f t="array" ref="S511">IF(S$3=2017,$X511,IF(S$2=1,
INDEX([1]Síntese!$1:$1048576,VLOOKUP($D511,aux!$E:$F,2,0),MATCH(S$3,[1]Síntese!$1:$1,0))+IF($D511="UCTG0",INDEX([1]Síntese!$1:$1048576,VLOOKUP($D511,aux!$E:$G,3,0),MATCH(S$3,[1]Síntese!$1:$1,0)),0),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INDEX(S:S,MATCH($F511&amp;$D511,$F:$F&amp;$D:$D,0))))</f>
        <v>5.5217807096050944</v>
      </c>
      <c r="T511" cm="1">
        <f t="array" ref="T511">IF(T$3=2017,$X511,IF(T$2=1,
INDEX([1]Síntese!$1:$1048576,VLOOKUP($D511,aux!$E:$F,2,0),MATCH(T$3,[1]Síntese!$1:$1,0))+IF($D511="UCTG0",INDEX([1]Síntese!$1:$1048576,VLOOKUP($D511,aux!$E:$G,3,0),MATCH(T$3,[1]Síntese!$1:$1,0)),0),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INDEX(T:T,MATCH($F511&amp;$D511,$F:$F&amp;$D:$D,0))))</f>
        <v>5.626075292103037</v>
      </c>
      <c r="U511" cm="1">
        <f t="array" ref="U511">IF(U$3=2017,$X511,IF(U$2=1,
INDEX([1]Síntese!$1:$1048576,VLOOKUP($D511,aux!$E:$F,2,0),MATCH(U$3,[1]Síntese!$1:$1,0))+IF($D511="UCTG0",INDEX([1]Síntese!$1:$1048576,VLOOKUP($D511,aux!$E:$G,3,0),MATCH(U$3,[1]Síntese!$1:$1,0)),0),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INDEX(U:U,MATCH($F511&amp;$D511,$F:$F&amp;$D:$D,0))))</f>
        <v>5.5559226260800685</v>
      </c>
      <c r="V511" cm="1">
        <f t="array" ref="V511">IF(V$3=2017,$X511,IF(V$2=1,
INDEX([1]Síntese!$1:$1048576,VLOOKUP($D511,aux!$E:$F,2,0),MATCH(V$3,[1]Síntese!$1:$1,0))+IF($D511="UCTG0",INDEX([1]Síntese!$1:$1048576,VLOOKUP($D511,aux!$E:$G,3,0),MATCH(V$3,[1]Síntese!$1:$1,0)),0),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INDEX(V:V,MATCH($F511&amp;$D511,$F:$F&amp;$D:$D,0))))</f>
        <v>5.6845407955143843</v>
      </c>
      <c r="X511">
        <v>5.4073391230167376</v>
      </c>
    </row>
    <row r="512" spans="2:24">
      <c r="B512" t="str">
        <f t="shared" si="21"/>
        <v>PT-UUCG</v>
      </c>
      <c r="C512" t="str">
        <f>VLOOKUP(F512,aux!B:C,2,0)</f>
        <v>PT</v>
      </c>
      <c r="D512" t="str">
        <f t="shared" si="23"/>
        <v>UUCG</v>
      </c>
      <c r="E512" t="s">
        <v>227</v>
      </c>
      <c r="F512" s="82" t="s">
        <v>7</v>
      </c>
      <c r="G512" cm="1">
        <f t="array" ref="G512">IF(G$3=2017,$X512,IF(G$2=1,
INDEX([1]Síntese!$1:$1048576,VLOOKUP($D512,aux!$E:$F,2,0),MATCH(G$3,[1]Síntese!$1:$1,0))+IF($D512="UCTG0",INDEX([1]Síntese!$1:$1048576,VLOOKUP($D512,aux!$E:$G,3,0),MATCH(G$3,[1]Síntese!$1:$1,0)),0),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INDEX(G:G,MATCH($F512&amp;$D512,$F:$F&amp;$D:$D,0))))</f>
        <v>39.422690000000003</v>
      </c>
      <c r="H512" cm="1">
        <f t="array" ref="H512">IF(H$3=2017,$X512,IF(H$2=1,
INDEX([1]Síntese!$1:$1048576,VLOOKUP($D512,aux!$E:$F,2,0),MATCH(H$3,[1]Síntese!$1:$1,0))+IF($D512="UCTG0",INDEX([1]Síntese!$1:$1048576,VLOOKUP($D512,aux!$E:$G,3,0),MATCH(H$3,[1]Síntese!$1:$1,0)),0),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INDEX(H:H,MATCH($F512&amp;$D512,$F:$F&amp;$D:$D,0))))</f>
        <v>39.756769056295397</v>
      </c>
      <c r="I512" cm="1">
        <f t="array" ref="I512">IF(I$3=2017,$X512,IF(I$2=1,
INDEX([1]Síntese!$1:$1048576,VLOOKUP($D512,aux!$E:$F,2,0),MATCH(I$3,[1]Síntese!$1:$1,0))+IF($D512="UCTG0",INDEX([1]Síntese!$1:$1048576,VLOOKUP($D512,aux!$E:$G,3,0),MATCH(I$3,[1]Síntese!$1:$1,0)),0),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INDEX(I:I,MATCH($F512&amp;$D512,$F:$F&amp;$D:$D,0))))</f>
        <v>38.819581674907141</v>
      </c>
      <c r="J512" cm="1">
        <f t="array" ref="J512">IF(J$3=2017,$X512,IF(J$2=1,
INDEX([1]Síntese!$1:$1048576,VLOOKUP($D512,aux!$E:$F,2,0),MATCH(J$3,[1]Síntese!$1:$1,0))+IF($D512="UCTG0",INDEX([1]Síntese!$1:$1048576,VLOOKUP($D512,aux!$E:$G,3,0),MATCH(J$3,[1]Síntese!$1:$1,0)),0),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INDEX(J:J,MATCH($F512&amp;$D512,$F:$F&amp;$D:$D,0))))</f>
        <v>38.914661831061068</v>
      </c>
      <c r="K512" cm="1">
        <f t="array" ref="K512">IF(K$3=2017,$X512,IF(K$2=1,
INDEX([1]Síntese!$1:$1048576,VLOOKUP($D512,aux!$E:$F,2,0),MATCH(K$3,[1]Síntese!$1:$1,0))+IF($D512="UCTG0",INDEX([1]Síntese!$1:$1048576,VLOOKUP($D512,aux!$E:$G,3,0),MATCH(K$3,[1]Síntese!$1:$1,0)),0),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INDEX(K:K,MATCH($F512&amp;$D512,$F:$F&amp;$D:$D,0))))</f>
        <v>38.057676638341377</v>
      </c>
      <c r="L512" cm="1">
        <f t="array" ref="L512">IF(L$3=2017,$X512,IF(L$2=1,
INDEX([1]Síntese!$1:$1048576,VLOOKUP($D512,aux!$E:$F,2,0),MATCH(L$3,[1]Síntese!$1:$1,0))+IF($D512="UCTG0",INDEX([1]Síntese!$1:$1048576,VLOOKUP($D512,aux!$E:$G,3,0),MATCH(L$3,[1]Síntese!$1:$1,0)),0),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INDEX(L:L,MATCH($F512&amp;$D512,$F:$F&amp;$D:$D,0))))</f>
        <v>40.179678568549555</v>
      </c>
      <c r="M512" cm="1">
        <f t="array" ref="M512">IF(M$3=2017,$X512,IF(M$2=1,
INDEX([1]Síntese!$1:$1048576,VLOOKUP($D512,aux!$E:$F,2,0),MATCH(M$3,[1]Síntese!$1:$1,0))+IF($D512="UCTG0",INDEX([1]Síntese!$1:$1048576,VLOOKUP($D512,aux!$E:$G,3,0),MATCH(M$3,[1]Síntese!$1:$1,0)),0),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INDEX(M:M,MATCH($F512&amp;$D512,$F:$F&amp;$D:$D,0))))</f>
        <v>43.538798314935157</v>
      </c>
      <c r="N512" cm="1">
        <f t="array" ref="N512">IF(N$3=2017,$X512,IF(N$2=1,
INDEX([1]Síntese!$1:$1048576,VLOOKUP($D512,aux!$E:$F,2,0),MATCH(N$3,[1]Síntese!$1:$1,0))+IF($D512="UCTG0",INDEX([1]Síntese!$1:$1048576,VLOOKUP($D512,aux!$E:$G,3,0),MATCH(N$3,[1]Síntese!$1:$1,0)),0),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INDEX(N:N,MATCH($F512&amp;$D512,$F:$F&amp;$D:$D,0))))</f>
        <v>44.684237820905828</v>
      </c>
      <c r="O512" cm="1">
        <f t="array" ref="O512">IF(O$3=2017,$X512,IF(O$2=1,
INDEX([1]Síntese!$1:$1048576,VLOOKUP($D512,aux!$E:$F,2,0),MATCH(O$3,[1]Síntese!$1:$1,0))+IF($D512="UCTG0",INDEX([1]Síntese!$1:$1048576,VLOOKUP($D512,aux!$E:$G,3,0),MATCH(O$3,[1]Síntese!$1:$1,0)),0),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INDEX(O:O,MATCH($F512&amp;$D512,$F:$F&amp;$D:$D,0))))</f>
        <v>39.652054470911089</v>
      </c>
      <c r="P512" cm="1">
        <f t="array" ref="P512">IF(P$3=2017,$X512,IF(P$2=1,
INDEX([1]Síntese!$1:$1048576,VLOOKUP($D512,aux!$E:$F,2,0),MATCH(P$3,[1]Síntese!$1:$1,0))+IF($D512="UCTG0",INDEX([1]Síntese!$1:$1048576,VLOOKUP($D512,aux!$E:$G,3,0),MATCH(P$3,[1]Síntese!$1:$1,0)),0),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INDEX(P:P,MATCH($F512&amp;$D512,$F:$F&amp;$D:$D,0))))</f>
        <v>40.273084891911395</v>
      </c>
      <c r="Q512" cm="1">
        <f t="array" ref="Q512">IF(Q$3=2017,$X512,IF(Q$2=1,
INDEX([1]Síntese!$1:$1048576,VLOOKUP($D512,aux!$E:$F,2,0),MATCH(Q$3,[1]Síntese!$1:$1,0))+IF($D512="UCTG0",INDEX([1]Síntese!$1:$1048576,VLOOKUP($D512,aux!$E:$G,3,0),MATCH(Q$3,[1]Síntese!$1:$1,0)),0),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INDEX(Q:Q,MATCH($F512&amp;$D512,$F:$F&amp;$D:$D,0))))</f>
        <v>41.10892137541849</v>
      </c>
      <c r="R512" cm="1">
        <f t="array" ref="R512">IF(R$3=2017,$X512,IF(R$2=1,
INDEX([1]Síntese!$1:$1048576,VLOOKUP($D512,aux!$E:$F,2,0),MATCH(R$3,[1]Síntese!$1:$1,0))+IF($D512="UCTG0",INDEX([1]Síntese!$1:$1048576,VLOOKUP($D512,aux!$E:$G,3,0),MATCH(R$3,[1]Síntese!$1:$1,0)),0),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INDEX(R:R,MATCH($F512&amp;$D512,$F:$F&amp;$D:$D,0))))</f>
        <v>42.893600025182849</v>
      </c>
      <c r="S512" cm="1">
        <f t="array" ref="S512">IF(S$3=2017,$X512,IF(S$2=1,
INDEX([1]Síntese!$1:$1048576,VLOOKUP($D512,aux!$E:$F,2,0),MATCH(S$3,[1]Síntese!$1:$1,0))+IF($D512="UCTG0",INDEX([1]Síntese!$1:$1048576,VLOOKUP($D512,aux!$E:$G,3,0),MATCH(S$3,[1]Síntese!$1:$1,0)),0),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INDEX(S:S,MATCH($F512&amp;$D512,$F:$F&amp;$D:$D,0))))</f>
        <v>44.056438769760703</v>
      </c>
      <c r="T512" cm="1">
        <f t="array" ref="T512">IF(T$3=2017,$X512,IF(T$2=1,
INDEX([1]Síntese!$1:$1048576,VLOOKUP($D512,aux!$E:$F,2,0),MATCH(T$3,[1]Síntese!$1:$1,0))+IF($D512="UCTG0",INDEX([1]Síntese!$1:$1048576,VLOOKUP($D512,aux!$E:$G,3,0),MATCH(T$3,[1]Síntese!$1:$1,0)),0),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INDEX(T:T,MATCH($F512&amp;$D512,$F:$F&amp;$D:$D,0))))</f>
        <v>45.611137767641708</v>
      </c>
      <c r="U512" cm="1">
        <f t="array" ref="U512">IF(U$3=2017,$X512,IF(U$2=1,
INDEX([1]Síntese!$1:$1048576,VLOOKUP($D512,aux!$E:$F,2,0),MATCH(U$3,[1]Síntese!$1:$1,0))+IF($D512="UCTG0",INDEX([1]Síntese!$1:$1048576,VLOOKUP($D512,aux!$E:$G,3,0),MATCH(U$3,[1]Síntese!$1:$1,0)),0),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INDEX(U:U,MATCH($F512&amp;$D512,$F:$F&amp;$D:$D,0))))</f>
        <v>46.723483090431948</v>
      </c>
      <c r="V512" cm="1">
        <f t="array" ref="V512">IF(V$3=2017,$X512,IF(V$2=1,
INDEX([1]Síntese!$1:$1048576,VLOOKUP($D512,aux!$E:$F,2,0),MATCH(V$3,[1]Síntese!$1:$1,0))+IF($D512="UCTG0",INDEX([1]Síntese!$1:$1048576,VLOOKUP($D512,aux!$E:$G,3,0),MATCH(V$3,[1]Síntese!$1:$1,0)),0),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INDEX(V:V,MATCH($F512&amp;$D512,$F:$F&amp;$D:$D,0))))</f>
        <v>45.252651339825405</v>
      </c>
      <c r="X512">
        <v>41.10892137541849</v>
      </c>
    </row>
    <row r="513" spans="2:24">
      <c r="B513" t="str">
        <f t="shared" si="21"/>
        <v>PT-UIGG0</v>
      </c>
      <c r="C513" t="str">
        <f>VLOOKUP(F513,aux!B:C,2,0)</f>
        <v>PT</v>
      </c>
      <c r="D513" t="str">
        <f t="shared" si="23"/>
        <v>UIGG0</v>
      </c>
      <c r="E513" t="s">
        <v>228</v>
      </c>
      <c r="F513" s="82" t="s">
        <v>7</v>
      </c>
      <c r="G513" cm="1">
        <f t="array" ref="G513">IF(G$3=2017,$X513,IF(G$2=1,
INDEX([1]Síntese!$1:$1048576,VLOOKUP($D513,aux!$E:$F,2,0),MATCH(G$3,[1]Síntese!$1:$1,0))+IF($D513="UCTG0",INDEX([1]Síntese!$1:$1048576,VLOOKUP($D513,aux!$E:$G,3,0),MATCH(G$3,[1]Síntese!$1:$1,0)),0),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INDEX(G:G,MATCH($F513&amp;$D513,$F:$F&amp;$D:$D,0))))</f>
        <v>2.8342100000000001</v>
      </c>
      <c r="H513" cm="1">
        <f t="array" ref="H513">IF(H$3=2017,$X513,IF(H$2=1,
INDEX([1]Síntese!$1:$1048576,VLOOKUP($D513,aux!$E:$F,2,0),MATCH(H$3,[1]Síntese!$1:$1,0))+IF($D513="UCTG0",INDEX([1]Síntese!$1:$1048576,VLOOKUP($D513,aux!$E:$G,3,0),MATCH(H$3,[1]Síntese!$1:$1,0)),0),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INDEX(H:H,MATCH($F513&amp;$D513,$F:$F&amp;$D:$D,0))))</f>
        <v>4.4276734779602336</v>
      </c>
      <c r="I513" cm="1">
        <f t="array" ref="I513">IF(I$3=2017,$X513,IF(I$2=1,
INDEX([1]Síntese!$1:$1048576,VLOOKUP($D513,aux!$E:$F,2,0),MATCH(I$3,[1]Síntese!$1:$1,0))+IF($D513="UCTG0",INDEX([1]Síntese!$1:$1048576,VLOOKUP($D513,aux!$E:$G,3,0),MATCH(I$3,[1]Síntese!$1:$1,0)),0),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INDEX(I:I,MATCH($F513&amp;$D513,$F:$F&amp;$D:$D,0))))</f>
        <v>2.9882807708957215</v>
      </c>
      <c r="J513" cm="1">
        <f t="array" ref="J513">IF(J$3=2017,$X513,IF(J$2=1,
INDEX([1]Síntese!$1:$1048576,VLOOKUP($D513,aux!$E:$F,2,0),MATCH(J$3,[1]Síntese!$1:$1,0))+IF($D513="UCTG0",INDEX([1]Síntese!$1:$1048576,VLOOKUP($D513,aux!$E:$G,3,0),MATCH(J$3,[1]Síntese!$1:$1,0)),0),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INDEX(J:J,MATCH($F513&amp;$D513,$F:$F&amp;$D:$D,0))))</f>
        <v>2.7195343356003634</v>
      </c>
      <c r="K513" cm="1">
        <f t="array" ref="K513">IF(K$3=2017,$X513,IF(K$2=1,
INDEX([1]Síntese!$1:$1048576,VLOOKUP($D513,aux!$E:$F,2,0),MATCH(K$3,[1]Síntese!$1:$1,0))+IF($D513="UCTG0",INDEX([1]Síntese!$1:$1048576,VLOOKUP($D513,aux!$E:$G,3,0),MATCH(K$3,[1]Síntese!$1:$1,0)),0),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INDEX(K:K,MATCH($F513&amp;$D513,$F:$F&amp;$D:$D,0))))</f>
        <v>2.5670896506771355</v>
      </c>
      <c r="L513" cm="1">
        <f t="array" ref="L513">IF(L$3=2017,$X513,IF(L$2=1,
INDEX([1]Síntese!$1:$1048576,VLOOKUP($D513,aux!$E:$F,2,0),MATCH(L$3,[1]Síntese!$1:$1,0))+IF($D513="UCTG0",INDEX([1]Síntese!$1:$1048576,VLOOKUP($D513,aux!$E:$G,3,0),MATCH(L$3,[1]Síntese!$1:$1,0)),0),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INDEX(L:L,MATCH($F513&amp;$D513,$F:$F&amp;$D:$D,0))))</f>
        <v>2.3801366441965124</v>
      </c>
      <c r="M513" cm="1">
        <f t="array" ref="M513">IF(M$3=2017,$X513,IF(M$2=1,
INDEX([1]Síntese!$1:$1048576,VLOOKUP($D513,aux!$E:$F,2,0),MATCH(M$3,[1]Síntese!$1:$1,0))+IF($D513="UCTG0",INDEX([1]Síntese!$1:$1048576,VLOOKUP($D513,aux!$E:$G,3,0),MATCH(M$3,[1]Síntese!$1:$1,0)),0),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INDEX(M:M,MATCH($F513&amp;$D513,$F:$F&amp;$D:$D,0))))</f>
        <v>2.5817411029588868</v>
      </c>
      <c r="N513" cm="1">
        <f t="array" ref="N513">IF(N$3=2017,$X513,IF(N$2=1,
INDEX([1]Síntese!$1:$1048576,VLOOKUP($D513,aux!$E:$F,2,0),MATCH(N$3,[1]Síntese!$1:$1,0))+IF($D513="UCTG0",INDEX([1]Síntese!$1:$1048576,VLOOKUP($D513,aux!$E:$G,3,0),MATCH(N$3,[1]Síntese!$1:$1,0)),0),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INDEX(N:N,MATCH($F513&amp;$D513,$F:$F&amp;$D:$D,0))))</f>
        <v>2.3107498851990282</v>
      </c>
      <c r="O513" cm="1">
        <f t="array" ref="O513">IF(O$3=2017,$X513,IF(O$2=1,
INDEX([1]Síntese!$1:$1048576,VLOOKUP($D513,aux!$E:$F,2,0),MATCH(O$3,[1]Síntese!$1:$1,0))+IF($D513="UCTG0",INDEX([1]Síntese!$1:$1048576,VLOOKUP($D513,aux!$E:$G,3,0),MATCH(O$3,[1]Síntese!$1:$1,0)),0),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INDEX(O:O,MATCH($F513&amp;$D513,$F:$F&amp;$D:$D,0))))</f>
        <v>1.8472003075016656</v>
      </c>
      <c r="P513" cm="1">
        <f t="array" ref="P513">IF(P$3=2017,$X513,IF(P$2=1,
INDEX([1]Síntese!$1:$1048576,VLOOKUP($D513,aux!$E:$F,2,0),MATCH(P$3,[1]Síntese!$1:$1,0))+IF($D513="UCTG0",INDEX([1]Síntese!$1:$1048576,VLOOKUP($D513,aux!$E:$G,3,0),MATCH(P$3,[1]Síntese!$1:$1,0)),0),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INDEX(P:P,MATCH($F513&amp;$D513,$F:$F&amp;$D:$D,0))))</f>
        <v>1.8523007820294681</v>
      </c>
      <c r="Q513" cm="1">
        <f t="array" ref="Q513">IF(Q$3=2017,$X513,IF(Q$2=1,
INDEX([1]Síntese!$1:$1048576,VLOOKUP($D513,aux!$E:$F,2,0),MATCH(Q$3,[1]Síntese!$1:$1,0))+IF($D513="UCTG0",INDEX([1]Síntese!$1:$1048576,VLOOKUP($D513,aux!$E:$G,3,0),MATCH(Q$3,[1]Síntese!$1:$1,0)),0),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INDEX(Q:Q,MATCH($F513&amp;$D513,$F:$F&amp;$D:$D,0))))</f>
        <v>1.7883890602432</v>
      </c>
      <c r="R513" cm="1">
        <f t="array" ref="R513">IF(R$3=2017,$X513,IF(R$2=1,
INDEX([1]Síntese!$1:$1048576,VLOOKUP($D513,aux!$E:$F,2,0),MATCH(R$3,[1]Síntese!$1:$1,0))+IF($D513="UCTG0",INDEX([1]Síntese!$1:$1048576,VLOOKUP($D513,aux!$E:$G,3,0),MATCH(R$3,[1]Síntese!$1:$1,0)),0),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INDEX(R:R,MATCH($F513&amp;$D513,$F:$F&amp;$D:$D,0))))</f>
        <v>1.5505930819067584</v>
      </c>
      <c r="S513" cm="1">
        <f t="array" ref="S513">IF(S$3=2017,$X513,IF(S$2=1,
INDEX([1]Síntese!$1:$1048576,VLOOKUP($D513,aux!$E:$F,2,0),MATCH(S$3,[1]Síntese!$1:$1,0))+IF($D513="UCTG0",INDEX([1]Síntese!$1:$1048576,VLOOKUP($D513,aux!$E:$G,3,0),MATCH(S$3,[1]Síntese!$1:$1,0)),0),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INDEX(S:S,MATCH($F513&amp;$D513,$F:$F&amp;$D:$D,0))))</f>
        <v>2.253514104633985</v>
      </c>
      <c r="T513" cm="1">
        <f t="array" ref="T513">IF(T$3=2017,$X513,IF(T$2=1,
INDEX([1]Síntese!$1:$1048576,VLOOKUP($D513,aux!$E:$F,2,0),MATCH(T$3,[1]Síntese!$1:$1,0))+IF($D513="UCTG0",INDEX([1]Síntese!$1:$1048576,VLOOKUP($D513,aux!$E:$G,3,0),MATCH(T$3,[1]Síntese!$1:$1,0)),0),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INDEX(T:T,MATCH($F513&amp;$D513,$F:$F&amp;$D:$D,0))))</f>
        <v>1.9916574175902761</v>
      </c>
      <c r="U513" cm="1">
        <f t="array" ref="U513">IF(U$3=2017,$X513,IF(U$2=1,
INDEX([1]Síntese!$1:$1048576,VLOOKUP($D513,aux!$E:$F,2,0),MATCH(U$3,[1]Síntese!$1:$1,0))+IF($D513="UCTG0",INDEX([1]Síntese!$1:$1048576,VLOOKUP($D513,aux!$E:$G,3,0),MATCH(U$3,[1]Síntese!$1:$1,0)),0),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INDEX(U:U,MATCH($F513&amp;$D513,$F:$F&amp;$D:$D,0))))</f>
        <v>2.1802752893003499</v>
      </c>
      <c r="V513" cm="1">
        <f t="array" ref="V513">IF(V$3=2017,$X513,IF(V$2=1,
INDEX([1]Síntese!$1:$1048576,VLOOKUP($D513,aux!$E:$F,2,0),MATCH(V$3,[1]Síntese!$1:$1,0))+IF($D513="UCTG0",INDEX([1]Síntese!$1:$1048576,VLOOKUP($D513,aux!$E:$G,3,0),MATCH(V$3,[1]Síntese!$1:$1,0)),0),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INDEX(V:V,MATCH($F513&amp;$D513,$F:$F&amp;$D:$D,0))))</f>
        <v>2.4674711305263628</v>
      </c>
      <c r="X513">
        <v>1.7883890602432</v>
      </c>
    </row>
    <row r="514" spans="2:24">
      <c r="B514" t="str">
        <f t="shared" si="21"/>
        <v>PT-UUTG</v>
      </c>
      <c r="C514" t="str">
        <f>VLOOKUP(F514,aux!B:C,2,0)</f>
        <v>PT</v>
      </c>
      <c r="D514" t="str">
        <f t="shared" si="23"/>
        <v>UUTG</v>
      </c>
      <c r="E514" t="s">
        <v>229</v>
      </c>
      <c r="F514" s="82" t="s">
        <v>7</v>
      </c>
      <c r="G514" cm="1">
        <f t="array" ref="G514">IF(G$3=2017,$X514,IF(G$2=1,
INDEX([1]Síntese!$1:$1048576,VLOOKUP($D514,aux!$E:$F,2,0),MATCH(G$3,[1]Síntese!$1:$1,0))+IF($D514="UCTG0",INDEX([1]Síntese!$1:$1048576,VLOOKUP($D514,aux!$E:$G,3,0),MATCH(G$3,[1]Síntese!$1:$1,0)),0),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INDEX(G:G,MATCH($F514&amp;$D514,$F:$F&amp;$D:$D,0))))</f>
        <v>42.812570000000001</v>
      </c>
      <c r="H514" cm="1">
        <f t="array" ref="H514">IF(H$3=2017,$X514,IF(H$2=1,
INDEX([1]Síntese!$1:$1048576,VLOOKUP($D514,aux!$E:$F,2,0),MATCH(H$3,[1]Síntese!$1:$1,0))+IF($D514="UCTG0",INDEX([1]Síntese!$1:$1048576,VLOOKUP($D514,aux!$E:$G,3,0),MATCH(H$3,[1]Síntese!$1:$1,0)),0),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INDEX(H:H,MATCH($F514&amp;$D514,$F:$F&amp;$D:$D,0))))</f>
        <v>45.332293449117202</v>
      </c>
      <c r="I514" cm="1">
        <f t="array" ref="I514">IF(I$3=2017,$X514,IF(I$2=1,
INDEX([1]Síntese!$1:$1048576,VLOOKUP($D514,aux!$E:$F,2,0),MATCH(I$3,[1]Síntese!$1:$1,0))+IF($D514="UCTG0",INDEX([1]Síntese!$1:$1048576,VLOOKUP($D514,aux!$E:$G,3,0),MATCH(I$3,[1]Síntese!$1:$1,0)),0),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INDEX(I:I,MATCH($F514&amp;$D514,$F:$F&amp;$D:$D,0))))</f>
        <v>42.684518109982292</v>
      </c>
      <c r="J514" cm="1">
        <f t="array" ref="J514">IF(J$3=2017,$X514,IF(J$2=1,
INDEX([1]Síntese!$1:$1048576,VLOOKUP($D514,aux!$E:$F,2,0),MATCH(J$3,[1]Síntese!$1:$1,0))+IF($D514="UCTG0",INDEX([1]Síntese!$1:$1048576,VLOOKUP($D514,aux!$E:$G,3,0),MATCH(J$3,[1]Síntese!$1:$1,0)),0),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INDEX(J:J,MATCH($F514&amp;$D514,$F:$F&amp;$D:$D,0))))</f>
        <v>42.378179147631378</v>
      </c>
      <c r="K514" cm="1">
        <f t="array" ref="K514">IF(K$3=2017,$X514,IF(K$2=1,
INDEX([1]Síntese!$1:$1048576,VLOOKUP($D514,aux!$E:$F,2,0),MATCH(K$3,[1]Síntese!$1:$1,0))+IF($D514="UCTG0",INDEX([1]Síntese!$1:$1048576,VLOOKUP($D514,aux!$E:$G,3,0),MATCH(K$3,[1]Síntese!$1:$1,0)),0),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INDEX(K:K,MATCH($F514&amp;$D514,$F:$F&amp;$D:$D,0))))</f>
        <v>42.034321732009147</v>
      </c>
      <c r="L514" cm="1">
        <f t="array" ref="L514">IF(L$3=2017,$X514,IF(L$2=1,
INDEX([1]Síntese!$1:$1048576,VLOOKUP($D514,aux!$E:$F,2,0),MATCH(L$3,[1]Síntese!$1:$1,0))+IF($D514="UCTG0",INDEX([1]Síntese!$1:$1048576,VLOOKUP($D514,aux!$E:$G,3,0),MATCH(L$3,[1]Síntese!$1:$1,0)),0),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INDEX(L:L,MATCH($F514&amp;$D514,$F:$F&amp;$D:$D,0))))</f>
        <v>43.873936500454832</v>
      </c>
      <c r="M514" cm="1">
        <f t="array" ref="M514">IF(M$3=2017,$X514,IF(M$2=1,
INDEX([1]Síntese!$1:$1048576,VLOOKUP($D514,aux!$E:$F,2,0),MATCH(M$3,[1]Síntese!$1:$1,0))+IF($D514="UCTG0",INDEX([1]Síntese!$1:$1048576,VLOOKUP($D514,aux!$E:$G,3,0),MATCH(M$3,[1]Síntese!$1:$1,0)),0),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INDEX(M:M,MATCH($F514&amp;$D514,$F:$F&amp;$D:$D,0))))</f>
        <v>47.343196913148702</v>
      </c>
      <c r="N514" cm="1">
        <f t="array" ref="N514">IF(N$3=2017,$X514,IF(N$2=1,
INDEX([1]Síntese!$1:$1048576,VLOOKUP($D514,aux!$E:$F,2,0),MATCH(N$3,[1]Síntese!$1:$1,0))+IF($D514="UCTG0",INDEX([1]Síntese!$1:$1048576,VLOOKUP($D514,aux!$E:$G,3,0),MATCH(N$3,[1]Síntese!$1:$1,0)),0),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INDEX(N:N,MATCH($F514&amp;$D514,$F:$F&amp;$D:$D,0))))</f>
        <v>49.123123523607788</v>
      </c>
      <c r="O514" cm="1">
        <f t="array" ref="O514">IF(O$3=2017,$X514,IF(O$2=1,
INDEX([1]Síntese!$1:$1048576,VLOOKUP($D514,aux!$E:$F,2,0),MATCH(O$3,[1]Síntese!$1:$1,0))+IF($D514="UCTG0",INDEX([1]Síntese!$1:$1048576,VLOOKUP($D514,aux!$E:$G,3,0),MATCH(O$3,[1]Síntese!$1:$1,0)),0),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INDEX(O:O,MATCH($F514&amp;$D514,$F:$F&amp;$D:$D,0))))</f>
        <v>42.480873049986805</v>
      </c>
      <c r="P514" cm="1">
        <f t="array" ref="P514">IF(P$3=2017,$X514,IF(P$2=1,
INDEX([1]Síntese!$1:$1048576,VLOOKUP($D514,aux!$E:$F,2,0),MATCH(P$3,[1]Síntese!$1:$1,0))+IF($D514="UCTG0",INDEX([1]Síntese!$1:$1048576,VLOOKUP($D514,aux!$E:$G,3,0),MATCH(P$3,[1]Síntese!$1:$1,0)),0),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INDEX(P:P,MATCH($F514&amp;$D514,$F:$F&amp;$D:$D,0))))</f>
        <v>43.28140480208247</v>
      </c>
      <c r="Q514" cm="1">
        <f t="array" ref="Q514">IF(Q$3=2017,$X514,IF(Q$2=1,
INDEX([1]Síntese!$1:$1048576,VLOOKUP($D514,aux!$E:$F,2,0),MATCH(Q$3,[1]Síntese!$1:$1,0))+IF($D514="UCTG0",INDEX([1]Síntese!$1:$1048576,VLOOKUP($D514,aux!$E:$G,3,0),MATCH(Q$3,[1]Síntese!$1:$1,0)),0),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INDEX(Q:Q,MATCH($F514&amp;$D514,$F:$F&amp;$D:$D,0))))</f>
        <v>43.452377623115268</v>
      </c>
      <c r="R514" cm="1">
        <f t="array" ref="R514">IF(R$3=2017,$X514,IF(R$2=1,
INDEX([1]Síntese!$1:$1048576,VLOOKUP($D514,aux!$E:$F,2,0),MATCH(R$3,[1]Síntese!$1:$1,0))+IF($D514="UCTG0",INDEX([1]Síntese!$1:$1048576,VLOOKUP($D514,aux!$E:$G,3,0),MATCH(R$3,[1]Síntese!$1:$1,0)),0),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INDEX(R:R,MATCH($F514&amp;$D514,$F:$F&amp;$D:$D,0))))</f>
        <v>44.865711243600579</v>
      </c>
      <c r="S514" cm="1">
        <f t="array" ref="S514">IF(S$3=2017,$X514,IF(S$2=1,
INDEX([1]Síntese!$1:$1048576,VLOOKUP($D514,aux!$E:$F,2,0),MATCH(S$3,[1]Síntese!$1:$1,0))+IF($D514="UCTG0",INDEX([1]Síntese!$1:$1048576,VLOOKUP($D514,aux!$E:$G,3,0),MATCH(S$3,[1]Síntese!$1:$1,0)),0),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INDEX(S:S,MATCH($F514&amp;$D514,$F:$F&amp;$D:$D,0))))</f>
        <v>48.31712753610293</v>
      </c>
      <c r="T514" cm="1">
        <f t="array" ref="T514">IF(T$3=2017,$X514,IF(T$2=1,
INDEX([1]Síntese!$1:$1048576,VLOOKUP($D514,aux!$E:$F,2,0),MATCH(T$3,[1]Síntese!$1:$1,0))+IF($D514="UCTG0",INDEX([1]Síntese!$1:$1048576,VLOOKUP($D514,aux!$E:$G,3,0),MATCH(T$3,[1]Síntese!$1:$1,0)),0),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INDEX(T:T,MATCH($F514&amp;$D514,$F:$F&amp;$D:$D,0))))</f>
        <v>51.706431641947113</v>
      </c>
      <c r="U514" cm="1">
        <f t="array" ref="U514">IF(U$3=2017,$X514,IF(U$2=1,
INDEX([1]Síntese!$1:$1048576,VLOOKUP($D514,aux!$E:$F,2,0),MATCH(U$3,[1]Síntese!$1:$1,0))+IF($D514="UCTG0",INDEX([1]Síntese!$1:$1048576,VLOOKUP($D514,aux!$E:$G,3,0),MATCH(U$3,[1]Síntese!$1:$1,0)),0),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INDEX(U:U,MATCH($F514&amp;$D514,$F:$F&amp;$D:$D,0))))</f>
        <v>49.956830104099971</v>
      </c>
      <c r="V514" cm="1">
        <f t="array" ref="V514">IF(V$3=2017,$X514,IF(V$2=1,
INDEX([1]Síntese!$1:$1048576,VLOOKUP($D514,aux!$E:$F,2,0),MATCH(V$3,[1]Síntese!$1:$1,0))+IF($D514="UCTG0",INDEX([1]Síntese!$1:$1048576,VLOOKUP($D514,aux!$E:$G,3,0),MATCH(V$3,[1]Síntese!$1:$1,0)),0),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INDEX(V:V,MATCH($F514&amp;$D514,$F:$F&amp;$D:$D,0))))</f>
        <v>48.833968532459146</v>
      </c>
      <c r="X514">
        <v>43.452377623115268</v>
      </c>
    </row>
    <row r="515" spans="2:24">
      <c r="B515" t="str">
        <f t="shared" si="21"/>
        <v>PT-UUCGI</v>
      </c>
      <c r="C515" t="str">
        <f>VLOOKUP(F515,aux!B:C,2,0)</f>
        <v>PT</v>
      </c>
      <c r="D515" t="str">
        <f t="shared" si="23"/>
        <v>UUCGI</v>
      </c>
      <c r="E515" t="s">
        <v>230</v>
      </c>
      <c r="F515" s="82" t="s">
        <v>7</v>
      </c>
      <c r="G515" cm="1">
        <f t="array" ref="G515">IF(G$3=2017,$X515,IF(G$2=1,
INDEX([1]Síntese!$1:$1048576,VLOOKUP($D515,aux!$E:$F,2,0),MATCH(G$3,[1]Síntese!$1:$1,0))+IF($D515="UCTG0",INDEX([1]Síntese!$1:$1048576,VLOOKUP($D515,aux!$E:$G,3,0),MATCH(G$3,[1]Síntese!$1:$1,0)),0),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INDEX(G:G,MATCH($F515&amp;$D515,$F:$F&amp;$D:$D,0))))</f>
        <v>37.36139</v>
      </c>
      <c r="H515" cm="1">
        <f t="array" ref="H515">IF(H$3=2017,$X515,IF(H$2=1,
INDEX([1]Síntese!$1:$1048576,VLOOKUP($D515,aux!$E:$F,2,0),MATCH(H$3,[1]Síntese!$1:$1,0))+IF($D515="UCTG0",INDEX([1]Síntese!$1:$1048576,VLOOKUP($D515,aux!$E:$G,3,0),MATCH(H$3,[1]Síntese!$1:$1,0)),0),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INDEX(H:H,MATCH($F515&amp;$D515,$F:$F&amp;$D:$D,0))))</f>
        <v>37.807469827557291</v>
      </c>
      <c r="I515" cm="1">
        <f t="array" ref="I515">IF(I$3=2017,$X515,IF(I$2=1,
INDEX([1]Síntese!$1:$1048576,VLOOKUP($D515,aux!$E:$F,2,0),MATCH(I$3,[1]Síntese!$1:$1,0))+IF($D515="UCTG0",INDEX([1]Síntese!$1:$1048576,VLOOKUP($D515,aux!$E:$G,3,0),MATCH(I$3,[1]Síntese!$1:$1,0)),0),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INDEX(I:I,MATCH($F515&amp;$D515,$F:$F&amp;$D:$D,0))))</f>
        <v>36.875248856630662</v>
      </c>
      <c r="J515" cm="1">
        <f t="array" ref="J515">IF(J$3=2017,$X515,IF(J$2=1,
INDEX([1]Síntese!$1:$1048576,VLOOKUP($D515,aux!$E:$F,2,0),MATCH(J$3,[1]Síntese!$1:$1,0))+IF($D515="UCTG0",INDEX([1]Síntese!$1:$1048576,VLOOKUP($D515,aux!$E:$G,3,0),MATCH(J$3,[1]Síntese!$1:$1,0)),0),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INDEX(J:J,MATCH($F515&amp;$D515,$F:$F&amp;$D:$D,0))))</f>
        <v>36.866659695735024</v>
      </c>
      <c r="K515" cm="1">
        <f t="array" ref="K515">IF(K$3=2017,$X515,IF(K$2=1,
INDEX([1]Síntese!$1:$1048576,VLOOKUP($D515,aux!$E:$F,2,0),MATCH(K$3,[1]Síntese!$1:$1,0))+IF($D515="UCTG0",INDEX([1]Síntese!$1:$1048576,VLOOKUP($D515,aux!$E:$G,3,0),MATCH(K$3,[1]Síntese!$1:$1,0)),0),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INDEX(K:K,MATCH($F515&amp;$D515,$F:$F&amp;$D:$D,0))))</f>
        <v>36.003584799799334</v>
      </c>
      <c r="L515" cm="1">
        <f t="array" ref="L515">IF(L$3=2017,$X515,IF(L$2=1,
INDEX([1]Síntese!$1:$1048576,VLOOKUP($D515,aux!$E:$F,2,0),MATCH(L$3,[1]Síntese!$1:$1,0))+IF($D515="UCTG0",INDEX([1]Síntese!$1:$1048576,VLOOKUP($D515,aux!$E:$G,3,0),MATCH(L$3,[1]Síntese!$1:$1,0)),0),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INDEX(L:L,MATCH($F515&amp;$D515,$F:$F&amp;$D:$D,0))))</f>
        <v>38.290813983570864</v>
      </c>
      <c r="M515" cm="1">
        <f t="array" ref="M515">IF(M$3=2017,$X515,IF(M$2=1,
INDEX([1]Síntese!$1:$1048576,VLOOKUP($D515,aux!$E:$F,2,0),MATCH(M$3,[1]Síntese!$1:$1,0))+IF($D515="UCTG0",INDEX([1]Síntese!$1:$1048576,VLOOKUP($D515,aux!$E:$G,3,0),MATCH(M$3,[1]Síntese!$1:$1,0)),0),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INDEX(M:M,MATCH($F515&amp;$D515,$F:$F&amp;$D:$D,0))))</f>
        <v>41.174859809460088</v>
      </c>
      <c r="N515" cm="1">
        <f t="array" ref="N515">IF(N$3=2017,$X515,IF(N$2=1,
INDEX([1]Síntese!$1:$1048576,VLOOKUP($D515,aux!$E:$F,2,0),MATCH(N$3,[1]Síntese!$1:$1,0))+IF($D515="UCTG0",INDEX([1]Síntese!$1:$1048576,VLOOKUP($D515,aux!$E:$G,3,0),MATCH(N$3,[1]Síntese!$1:$1,0)),0),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INDEX(N:N,MATCH($F515&amp;$D515,$F:$F&amp;$D:$D,0))))</f>
        <v>41.85030788895768</v>
      </c>
      <c r="O515" cm="1">
        <f t="array" ref="O515">IF(O$3=2017,$X515,IF(O$2=1,
INDEX([1]Síntese!$1:$1048576,VLOOKUP($D515,aux!$E:$F,2,0),MATCH(O$3,[1]Síntese!$1:$1,0))+IF($D515="UCTG0",INDEX([1]Síntese!$1:$1048576,VLOOKUP($D515,aux!$E:$G,3,0),MATCH(O$3,[1]Síntese!$1:$1,0)),0),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INDEX(O:O,MATCH($F515&amp;$D515,$F:$F&amp;$D:$D,0))))</f>
        <v>36.748918637868691</v>
      </c>
      <c r="P515" cm="1">
        <f t="array" ref="P515">IF(P$3=2017,$X515,IF(P$2=1,
INDEX([1]Síntese!$1:$1048576,VLOOKUP($D515,aux!$E:$F,2,0),MATCH(P$3,[1]Síntese!$1:$1,0))+IF($D515="UCTG0",INDEX([1]Síntese!$1:$1048576,VLOOKUP($D515,aux!$E:$G,3,0),MATCH(P$3,[1]Síntese!$1:$1,0)),0),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INDEX(P:P,MATCH($F515&amp;$D515,$F:$F&amp;$D:$D,0))))</f>
        <v>36.953121890970394</v>
      </c>
      <c r="Q515" cm="1">
        <f t="array" ref="Q515">IF(Q$3=2017,$X515,IF(Q$2=1,
INDEX([1]Síntese!$1:$1048576,VLOOKUP($D515,aux!$E:$F,2,0),MATCH(Q$3,[1]Síntese!$1:$1,0))+IF($D515="UCTG0",INDEX([1]Síntese!$1:$1048576,VLOOKUP($D515,aux!$E:$G,3,0),MATCH(Q$3,[1]Síntese!$1:$1,0)),0),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INDEX(Q:Q,MATCH($F515&amp;$D515,$F:$F&amp;$D:$D,0))))</f>
        <v>37.324505899304881</v>
      </c>
      <c r="R515" cm="1">
        <f t="array" ref="R515">IF(R$3=2017,$X515,IF(R$2=1,
INDEX([1]Síntese!$1:$1048576,VLOOKUP($D515,aux!$E:$F,2,0),MATCH(R$3,[1]Síntese!$1:$1,0))+IF($D515="UCTG0",INDEX([1]Síntese!$1:$1048576,VLOOKUP($D515,aux!$E:$G,3,0),MATCH(R$3,[1]Síntese!$1:$1,0)),0),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INDEX(R:R,MATCH($F515&amp;$D515,$F:$F&amp;$D:$D,0))))</f>
        <v>38.798056337889257</v>
      </c>
      <c r="S515" cm="1">
        <f t="array" ref="S515">IF(S$3=2017,$X515,IF(S$2=1,
INDEX([1]Síntese!$1:$1048576,VLOOKUP($D515,aux!$E:$F,2,0),MATCH(S$3,[1]Síntese!$1:$1,0))+IF($D515="UCTG0",INDEX([1]Síntese!$1:$1048576,VLOOKUP($D515,aux!$E:$G,3,0),MATCH(S$3,[1]Síntese!$1:$1,0)),0),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INDEX(S:S,MATCH($F515&amp;$D515,$F:$F&amp;$D:$D,0))))</f>
        <v>39.522899450166612</v>
      </c>
      <c r="T515" cm="1">
        <f t="array" ref="T515">IF(T$3=2017,$X515,IF(T$2=1,
INDEX([1]Síntese!$1:$1048576,VLOOKUP($D515,aux!$E:$F,2,0),MATCH(T$3,[1]Síntese!$1:$1,0))+IF($D515="UCTG0",INDEX([1]Síntese!$1:$1048576,VLOOKUP($D515,aux!$E:$G,3,0),MATCH(T$3,[1]Síntese!$1:$1,0)),0),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INDEX(T:T,MATCH($F515&amp;$D515,$F:$F&amp;$D:$D,0))))</f>
        <v>40.798778718883085</v>
      </c>
      <c r="U515" cm="1">
        <f t="array" ref="U515">IF(U$3=2017,$X515,IF(U$2=1,
INDEX([1]Síntese!$1:$1048576,VLOOKUP($D515,aux!$E:$F,2,0),MATCH(U$3,[1]Síntese!$1:$1,0))+IF($D515="UCTG0",INDEX([1]Síntese!$1:$1048576,VLOOKUP($D515,aux!$E:$G,3,0),MATCH(U$3,[1]Síntese!$1:$1,0)),0),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INDEX(U:U,MATCH($F515&amp;$D515,$F:$F&amp;$D:$D,0))))</f>
        <v>41.954640524026949</v>
      </c>
      <c r="V515" cm="1">
        <f t="array" ref="V515">IF(V$3=2017,$X515,IF(V$2=1,
INDEX([1]Síntese!$1:$1048576,VLOOKUP($D515,aux!$E:$F,2,0),MATCH(V$3,[1]Síntese!$1:$1,0))+IF($D515="UCTG0",INDEX([1]Síntese!$1:$1048576,VLOOKUP($D515,aux!$E:$G,3,0),MATCH(V$3,[1]Síntese!$1:$1,0)),0),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INDEX(V:V,MATCH($F515&amp;$D515,$F:$F&amp;$D:$D,0))))</f>
        <v>40.42471388330577</v>
      </c>
      <c r="X515">
        <v>37.324505899304881</v>
      </c>
    </row>
    <row r="516" spans="2:24">
      <c r="B516" t="str">
        <f t="shared" si="21"/>
        <v>PT-UBLG</v>
      </c>
      <c r="C516" t="str">
        <f>VLOOKUP(F516,aux!B:C,2,0)</f>
        <v>PT</v>
      </c>
      <c r="D516" t="str">
        <f t="shared" si="23"/>
        <v>UBLG</v>
      </c>
      <c r="E516" t="s">
        <v>231</v>
      </c>
      <c r="F516" s="82" t="s">
        <v>7</v>
      </c>
      <c r="G516" cm="1">
        <f t="array" ref="G516">IF(G$3=2017,$X516,IF(G$2=1,
INDEX([1]Síntese!$1:$1048576,VLOOKUP($D516,aux!$E:$F,2,0),MATCH(G$3,[1]Síntese!$1:$1,0))+IF($D516="UCTG0",INDEX([1]Síntese!$1:$1048576,VLOOKUP($D516,aux!$E:$G,3,0),MATCH(G$3,[1]Síntese!$1:$1,0)),0),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INDEX(G:G,MATCH($F516&amp;$D516,$F:$F&amp;$D:$D,0))))</f>
        <v>-0.44317000000000001</v>
      </c>
      <c r="H516" cm="1">
        <f t="array" ref="H516">IF(H$3=2017,$X516,IF(H$2=1,
INDEX([1]Síntese!$1:$1048576,VLOOKUP($D516,aux!$E:$F,2,0),MATCH(H$3,[1]Síntese!$1:$1,0))+IF($D516="UCTG0",INDEX([1]Síntese!$1:$1048576,VLOOKUP($D516,aux!$E:$G,3,0),MATCH(H$3,[1]Síntese!$1:$1,0)),0),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INDEX(H:H,MATCH($F516&amp;$D516,$F:$F&amp;$D:$D,0))))</f>
        <v>3.9145722287503626E-2</v>
      </c>
      <c r="I516" cm="1">
        <f t="array" ref="I516">IF(I$3=2017,$X516,IF(I$2=1,
INDEX([1]Síntese!$1:$1048576,VLOOKUP($D516,aux!$E:$F,2,0),MATCH(I$3,[1]Síntese!$1:$1,0))+IF($D516="UCTG0",INDEX([1]Síntese!$1:$1048576,VLOOKUP($D516,aux!$E:$G,3,0),MATCH(I$3,[1]Síntese!$1:$1,0)),0),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INDEX(I:I,MATCH($F516&amp;$D516,$F:$F&amp;$D:$D,0))))</f>
        <v>0.67107607712125583</v>
      </c>
      <c r="J516" cm="1">
        <f t="array" ref="J516">IF(J$3=2017,$X516,IF(J$2=1,
INDEX([1]Síntese!$1:$1048576,VLOOKUP($D516,aux!$E:$F,2,0),MATCH(J$3,[1]Síntese!$1:$1,0))+IF($D516="UCTG0",INDEX([1]Síntese!$1:$1048576,VLOOKUP($D516,aux!$E:$G,3,0),MATCH(J$3,[1]Síntese!$1:$1,0)),0),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INDEX(J:J,MATCH($F516&amp;$D516,$F:$F&amp;$D:$D,0))))</f>
        <v>0.64272538013159741</v>
      </c>
      <c r="K516" cm="1">
        <f t="array" ref="K516">IF(K$3=2017,$X516,IF(K$2=1,
INDEX([1]Síntese!$1:$1048576,VLOOKUP($D516,aux!$E:$F,2,0),MATCH(K$3,[1]Síntese!$1:$1,0))+IF($D516="UCTG0",INDEX([1]Síntese!$1:$1048576,VLOOKUP($D516,aux!$E:$G,3,0),MATCH(K$3,[1]Síntese!$1:$1,0)),0),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INDEX(K:K,MATCH($F516&amp;$D516,$F:$F&amp;$D:$D,0))))</f>
        <v>1.1206542241139439</v>
      </c>
      <c r="L516" cm="1">
        <f t="array" ref="L516">IF(L$3=2017,$X516,IF(L$2=1,
INDEX([1]Síntese!$1:$1048576,VLOOKUP($D516,aux!$E:$F,2,0),MATCH(L$3,[1]Síntese!$1:$1,0))+IF($D516="UCTG0",INDEX([1]Síntese!$1:$1048576,VLOOKUP($D516,aux!$E:$G,3,0),MATCH(L$3,[1]Síntese!$1:$1,0)),0),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INDEX(L:L,MATCH($F516&amp;$D516,$F:$F&amp;$D:$D,0))))</f>
        <v>-0.31041197139073767</v>
      </c>
      <c r="M516" cm="1">
        <f t="array" ref="M516">IF(M$3=2017,$X516,IF(M$2=1,
INDEX([1]Síntese!$1:$1048576,VLOOKUP($D516,aux!$E:$F,2,0),MATCH(M$3,[1]Síntese!$1:$1,0))+IF($D516="UCTG0",INDEX([1]Síntese!$1:$1048576,VLOOKUP($D516,aux!$E:$G,3,0),MATCH(M$3,[1]Síntese!$1:$1,0)),0),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INDEX(M:M,MATCH($F516&amp;$D516,$F:$F&amp;$D:$D,0))))</f>
        <v>-2.8255084228876974</v>
      </c>
      <c r="N516" cm="1">
        <f t="array" ref="N516">IF(N$3=2017,$X516,IF(N$2=1,
INDEX([1]Síntese!$1:$1048576,VLOOKUP($D516,aux!$E:$F,2,0),MATCH(N$3,[1]Síntese!$1:$1,0))+IF($D516="UCTG0",INDEX([1]Síntese!$1:$1048576,VLOOKUP($D516,aux!$E:$G,3,0),MATCH(N$3,[1]Síntese!$1:$1,0)),0),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INDEX(N:N,MATCH($F516&amp;$D516,$F:$F&amp;$D:$D,0))))</f>
        <v>-5.752232205202648</v>
      </c>
      <c r="O516" cm="1">
        <f t="array" ref="O516">IF(O$3=2017,$X516,IF(O$2=1,
INDEX([1]Síntese!$1:$1048576,VLOOKUP($D516,aux!$E:$F,2,0),MATCH(O$3,[1]Síntese!$1:$1,0))+IF($D516="UCTG0",INDEX([1]Síntese!$1:$1048576,VLOOKUP($D516,aux!$E:$G,3,0),MATCH(O$3,[1]Síntese!$1:$1,0)),0),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INDEX(O:O,MATCH($F516&amp;$D516,$F:$F&amp;$D:$D,0))))</f>
        <v>0.11608612144641482</v>
      </c>
      <c r="P516" cm="1">
        <f t="array" ref="P516">IF(P$3=2017,$X516,IF(P$2=1,
INDEX([1]Síntese!$1:$1048576,VLOOKUP($D516,aux!$E:$F,2,0),MATCH(P$3,[1]Síntese!$1:$1,0))+IF($D516="UCTG0",INDEX([1]Síntese!$1:$1048576,VLOOKUP($D516,aux!$E:$G,3,0),MATCH(P$3,[1]Síntese!$1:$1,0)),0),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INDEX(P:P,MATCH($F516&amp;$D516,$F:$F&amp;$D:$D,0))))</f>
        <v>-0.42577318180522505</v>
      </c>
      <c r="Q516" cm="1">
        <f t="array" ref="Q516">IF(Q$3=2017,$X516,IF(Q$2=1,
INDEX([1]Síntese!$1:$1048576,VLOOKUP($D516,aux!$E:$F,2,0),MATCH(Q$3,[1]Síntese!$1:$1,0))+IF($D516="UCTG0",INDEX([1]Síntese!$1:$1048576,VLOOKUP($D516,aux!$E:$G,3,0),MATCH(Q$3,[1]Síntese!$1:$1,0)),0),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INDEX(Q:Q,MATCH($F516&amp;$D516,$F:$F&amp;$D:$D,0))))</f>
        <v>-0.94534153248470121</v>
      </c>
      <c r="R516" cm="1">
        <f t="array" ref="R516">IF(R$3=2017,$X516,IF(R$2=1,
INDEX([1]Síntese!$1:$1048576,VLOOKUP($D516,aux!$E:$F,2,0),MATCH(R$3,[1]Síntese!$1:$1,0))+IF($D516="UCTG0",INDEX([1]Síntese!$1:$1048576,VLOOKUP($D516,aux!$E:$G,3,0),MATCH(R$3,[1]Síntese!$1:$1,0)),0),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INDEX(R:R,MATCH($F516&amp;$D516,$F:$F&amp;$D:$D,0))))</f>
        <v>-1.9433662969129788</v>
      </c>
      <c r="S516" cm="1">
        <f t="array" ref="S516">IF(S$3=2017,$X516,IF(S$2=1,
INDEX([1]Síntese!$1:$1048576,VLOOKUP($D516,aux!$E:$F,2,0),MATCH(S$3,[1]Síntese!$1:$1,0))+IF($D516="UCTG0",INDEX([1]Síntese!$1:$1048576,VLOOKUP($D516,aux!$E:$G,3,0),MATCH(S$3,[1]Síntese!$1:$1,0)),0),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INDEX(S:S,MATCH($F516&amp;$D516,$F:$F&amp;$D:$D,0))))</f>
        <v>-4.4739755828092242</v>
      </c>
      <c r="T516" cm="1">
        <f t="array" ref="T516">IF(T$3=2017,$X516,IF(T$2=1,
INDEX([1]Síntese!$1:$1048576,VLOOKUP($D516,aux!$E:$F,2,0),MATCH(T$3,[1]Síntese!$1:$1,0))+IF($D516="UCTG0",INDEX([1]Síntese!$1:$1048576,VLOOKUP($D516,aux!$E:$G,3,0),MATCH(T$3,[1]Síntese!$1:$1,0)),0),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INDEX(T:T,MATCH($F516&amp;$D516,$F:$F&amp;$D:$D,0))))</f>
        <v>-7.3628851395034127</v>
      </c>
      <c r="U516" cm="1">
        <f t="array" ref="U516">IF(U$3=2017,$X516,IF(U$2=1,
INDEX([1]Síntese!$1:$1048576,VLOOKUP($D516,aux!$E:$F,2,0),MATCH(U$3,[1]Síntese!$1:$1,0))+IF($D516="UCTG0",INDEX([1]Síntese!$1:$1048576,VLOOKUP($D516,aux!$E:$G,3,0),MATCH(U$3,[1]Síntese!$1:$1,0)),0),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INDEX(U:U,MATCH($F516&amp;$D516,$F:$F&amp;$D:$D,0))))</f>
        <v>-5.2135668164355442</v>
      </c>
      <c r="V516" cm="1">
        <f t="array" ref="V516">IF(V$3=2017,$X516,IF(V$2=1,
INDEX([1]Síntese!$1:$1048576,VLOOKUP($D516,aux!$E:$F,2,0),MATCH(V$3,[1]Síntese!$1:$1,0))+IF($D516="UCTG0",INDEX([1]Síntese!$1:$1048576,VLOOKUP($D516,aux!$E:$G,3,0),MATCH(V$3,[1]Síntese!$1:$1,0)),0),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INDEX(V:V,MATCH($F516&amp;$D516,$F:$F&amp;$D:$D,0))))</f>
        <v>-6.2024160141213898</v>
      </c>
      <c r="X516">
        <v>-0.94534153248470121</v>
      </c>
    </row>
    <row r="517" spans="2:24">
      <c r="B517" t="str">
        <f t="shared" si="21"/>
        <v>PT-UBLGI</v>
      </c>
      <c r="C517" t="str">
        <f>VLOOKUP(F517,aux!B:C,2,0)</f>
        <v>PT</v>
      </c>
      <c r="D517" t="str">
        <f t="shared" si="23"/>
        <v>UBLGI</v>
      </c>
      <c r="E517" s="82" t="s">
        <v>240</v>
      </c>
      <c r="F517" s="82" t="s">
        <v>7</v>
      </c>
      <c r="G517" cm="1">
        <f t="array" ref="G517">IF(G$3=2017,$X517,IF(G$2=1,
INDEX([1]Síntese!$1:$1048576,VLOOKUP($D517,aux!$E:$F,2,0),MATCH(G$3,[1]Síntese!$1:$1,0))+IF($D517="UCTG0",INDEX([1]Síntese!$1:$1048576,VLOOKUP($D517,aux!$E:$G,3,0),MATCH(G$3,[1]Síntese!$1:$1,0)),0),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INDEX(G:G,MATCH($F517&amp;$D517,$F:$F&amp;$D:$D,0))))</f>
        <v>1.61812</v>
      </c>
      <c r="H517" cm="1">
        <f t="array" ref="H517">IF(H$3=2017,$X517,IF(H$2=1,
INDEX([1]Síntese!$1:$1048576,VLOOKUP($D517,aux!$E:$F,2,0),MATCH(H$3,[1]Síntese!$1:$1,0))+IF($D517="UCTG0",INDEX([1]Síntese!$1:$1048576,VLOOKUP($D517,aux!$E:$G,3,0),MATCH(H$3,[1]Síntese!$1:$1,0)),0),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INDEX(H:H,MATCH($F517&amp;$D517,$F:$F&amp;$D:$D,0))))</f>
        <v>1.9884449510256004</v>
      </c>
      <c r="I517" cm="1">
        <f t="array" ref="I517">IF(I$3=2017,$X517,IF(I$2=1,
INDEX([1]Síntese!$1:$1048576,VLOOKUP($D517,aux!$E:$F,2,0),MATCH(I$3,[1]Síntese!$1:$1,0))+IF($D517="UCTG0",INDEX([1]Síntese!$1:$1048576,VLOOKUP($D517,aux!$E:$G,3,0),MATCH(I$3,[1]Síntese!$1:$1,0)),0),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INDEX(I:I,MATCH($F517&amp;$D517,$F:$F&amp;$D:$D,0))))</f>
        <v>2.6154088953977319</v>
      </c>
      <c r="J517" cm="1">
        <f t="array" ref="J517">IF(J$3=2017,$X517,IF(J$2=1,
INDEX([1]Síntese!$1:$1048576,VLOOKUP($D517,aux!$E:$F,2,0),MATCH(J$3,[1]Síntese!$1:$1,0))+IF($D517="UCTG0",INDEX([1]Síntese!$1:$1048576,VLOOKUP($D517,aux!$E:$G,3,0),MATCH(J$3,[1]Síntese!$1:$1,0)),0),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INDEX(J:J,MATCH($F517&amp;$D517,$F:$F&amp;$D:$D,0))))</f>
        <v>2.690727515457644</v>
      </c>
      <c r="K517" cm="1">
        <f t="array" ref="K517">IF(K$3=2017,$X517,IF(K$2=1,
INDEX([1]Síntese!$1:$1048576,VLOOKUP($D517,aux!$E:$F,2,0),MATCH(K$3,[1]Síntese!$1:$1,0))+IF($D517="UCTG0",INDEX([1]Síntese!$1:$1048576,VLOOKUP($D517,aux!$E:$G,3,0),MATCH(K$3,[1]Síntese!$1:$1,0)),0),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INDEX(K:K,MATCH($F517&amp;$D517,$F:$F&amp;$D:$D,0))))</f>
        <v>3.1747460626559905</v>
      </c>
      <c r="L517" cm="1">
        <f t="array" ref="L517">IF(L$3=2017,$X517,IF(L$2=1,
INDEX([1]Síntese!$1:$1048576,VLOOKUP($D517,aux!$E:$F,2,0),MATCH(L$3,[1]Síntese!$1:$1,0))+IF($D517="UCTG0",INDEX([1]Síntese!$1:$1048576,VLOOKUP($D517,aux!$E:$G,3,0),MATCH(L$3,[1]Síntese!$1:$1,0)),0),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INDEX(L:L,MATCH($F517&amp;$D517,$F:$F&amp;$D:$D,0))))</f>
        <v>1.5784526135879502</v>
      </c>
      <c r="M517" cm="1">
        <f t="array" ref="M517">IF(M$3=2017,$X517,IF(M$2=1,
INDEX([1]Síntese!$1:$1048576,VLOOKUP($D517,aux!$E:$F,2,0),MATCH(M$3,[1]Síntese!$1:$1,0))+IF($D517="UCTG0",INDEX([1]Síntese!$1:$1048576,VLOOKUP($D517,aux!$E:$G,3,0),MATCH(M$3,[1]Síntese!$1:$1,0)),0),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INDEX(M:M,MATCH($F517&amp;$D517,$F:$F&amp;$D:$D,0))))</f>
        <v>-0.46156991741263159</v>
      </c>
      <c r="N517" cm="1">
        <f t="array" ref="N517">IF(N$3=2017,$X517,IF(N$2=1,
INDEX([1]Síntese!$1:$1048576,VLOOKUP($D517,aux!$E:$F,2,0),MATCH(N$3,[1]Síntese!$1:$1,0))+IF($D517="UCTG0",INDEX([1]Síntese!$1:$1048576,VLOOKUP($D517,aux!$E:$G,3,0),MATCH(N$3,[1]Síntese!$1:$1,0)),0),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INDEX(N:N,MATCH($F517&amp;$D517,$F:$F&amp;$D:$D,0))))</f>
        <v>-2.9183022732545099</v>
      </c>
      <c r="O517" cm="1">
        <f t="array" ref="O517">IF(O$3=2017,$X517,IF(O$2=1,
INDEX([1]Síntese!$1:$1048576,VLOOKUP($D517,aux!$E:$F,2,0),MATCH(O$3,[1]Síntese!$1:$1,0))+IF($D517="UCTG0",INDEX([1]Síntese!$1:$1048576,VLOOKUP($D517,aux!$E:$G,3,0),MATCH(O$3,[1]Síntese!$1:$1,0)),0),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INDEX(O:O,MATCH($F517&amp;$D517,$F:$F&amp;$D:$D,0))))</f>
        <v>3.0192219544888057</v>
      </c>
      <c r="P517" cm="1">
        <f t="array" ref="P517">IF(P$3=2017,$X517,IF(P$2=1,
INDEX([1]Síntese!$1:$1048576,VLOOKUP($D517,aux!$E:$F,2,0),MATCH(P$3,[1]Síntese!$1:$1,0))+IF($D517="UCTG0",INDEX([1]Síntese!$1:$1048576,VLOOKUP($D517,aux!$E:$G,3,0),MATCH(P$3,[1]Síntese!$1:$1,0)),0),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INDEX(P:P,MATCH($F517&amp;$D517,$F:$F&amp;$D:$D,0))))</f>
        <v>2.8941898191357711</v>
      </c>
      <c r="Q517" cm="1">
        <f t="array" ref="Q517">IF(Q$3=2017,$X517,IF(Q$2=1,
INDEX([1]Síntese!$1:$1048576,VLOOKUP($D517,aux!$E:$F,2,0),MATCH(Q$3,[1]Síntese!$1:$1,0))+IF($D517="UCTG0",INDEX([1]Síntese!$1:$1048576,VLOOKUP($D517,aux!$E:$G,3,0),MATCH(Q$3,[1]Síntese!$1:$1,0)),0),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INDEX(Q:Q,MATCH($F517&amp;$D517,$F:$F&amp;$D:$D,0))))</f>
        <v>2.8390739436289056</v>
      </c>
      <c r="R517" cm="1">
        <f t="array" ref="R517">IF(R$3=2017,$X517,IF(R$2=1,
INDEX([1]Síntese!$1:$1048576,VLOOKUP($D517,aux!$E:$F,2,0),MATCH(R$3,[1]Síntese!$1:$1,0))+IF($D517="UCTG0",INDEX([1]Síntese!$1:$1048576,VLOOKUP($D517,aux!$E:$G,3,0),MATCH(R$3,[1]Síntese!$1:$1,0)),0),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INDEX(R:R,MATCH($F517&amp;$D517,$F:$F&amp;$D:$D,0))))</f>
        <v>2.1521773903806056</v>
      </c>
      <c r="S517" cm="1">
        <f t="array" ref="S517">IF(S$3=2017,$X517,IF(S$2=1,
INDEX([1]Síntese!$1:$1048576,VLOOKUP($D517,aux!$E:$F,2,0),MATCH(S$3,[1]Síntese!$1:$1,0))+IF($D517="UCTG0",INDEX([1]Síntese!$1:$1048576,VLOOKUP($D517,aux!$E:$G,3,0),MATCH(S$3,[1]Síntese!$1:$1,0)),0),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INDEX(S:S,MATCH($F517&amp;$D517,$F:$F&amp;$D:$D,0))))</f>
        <v>5.9563736784863347E-2</v>
      </c>
      <c r="T517" cm="1">
        <f t="array" ref="T517">IF(T$3=2017,$X517,IF(T$2=1,
INDEX([1]Síntese!$1:$1048576,VLOOKUP($D517,aux!$E:$F,2,0),MATCH(T$3,[1]Síntese!$1:$1,0))+IF($D517="UCTG0",INDEX([1]Síntese!$1:$1048576,VLOOKUP($D517,aux!$E:$G,3,0),MATCH(T$3,[1]Síntese!$1:$1,0)),0),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INDEX(T:T,MATCH($F517&amp;$D517,$F:$F&amp;$D:$D,0))))</f>
        <v>-2.5505260907447962</v>
      </c>
      <c r="U517" cm="1">
        <f t="array" ref="U517">IF(U$3=2017,$X517,IF(U$2=1,
INDEX([1]Síntese!$1:$1048576,VLOOKUP($D517,aux!$E:$F,2,0),MATCH(U$3,[1]Síntese!$1:$1,0))+IF($D517="UCTG0",INDEX([1]Síntese!$1:$1048576,VLOOKUP($D517,aux!$E:$G,3,0),MATCH(U$3,[1]Síntese!$1:$1,0)),0),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INDEX(U:U,MATCH($F517&amp;$D517,$F:$F&amp;$D:$D,0))))</f>
        <v>-0.44472425003053873</v>
      </c>
      <c r="V517" cm="1">
        <f t="array" ref="V517">IF(V$3=2017,$X517,IF(V$2=1,
INDEX([1]Síntese!$1:$1048576,VLOOKUP($D517,aux!$E:$F,2,0),MATCH(V$3,[1]Síntese!$1:$1,0))+IF($D517="UCTG0",INDEX([1]Síntese!$1:$1048576,VLOOKUP($D517,aux!$E:$G,3,0),MATCH(V$3,[1]Síntese!$1:$1,0)),0),                                                                                                                                                                                                                                                               INDEX(V:V,MATCH($F517&amp;$D517,$F:$F&amp;$D:$D,0))))</f>
        <v>-1.3744785576017464</v>
      </c>
      <c r="X517">
        <v>2.8390739436289056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19458" r:id="rId4">
          <objectPr defaultSize="0" autoPict="0" r:id="rId5">
            <anchor moveWithCells="1">
              <from>
                <xdr:col>0</xdr:col>
                <xdr:colOff>57150</xdr:colOff>
                <xdr:row>2</xdr:row>
                <xdr:rowOff>9525</xdr:rowOff>
              </from>
              <to>
                <xdr:col>1</xdr:col>
                <xdr:colOff>161925</xdr:colOff>
                <xdr:row>3</xdr:row>
                <xdr:rowOff>133350</xdr:rowOff>
              </to>
            </anchor>
          </objectPr>
        </oleObject>
      </mc:Choice>
      <mc:Fallback>
        <oleObject progId="Mbnd.EmbeddedDataStore" shapeId="19458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3.1410200000000001</v>
      </c>
      <c r="D5" s="23">
        <v>3.1693600000000002</v>
      </c>
      <c r="E5" s="23">
        <v>2.93</v>
      </c>
      <c r="F5" s="23">
        <v>2.9441899999999999</v>
      </c>
      <c r="G5" s="23">
        <v>3.0780799999999999</v>
      </c>
      <c r="H5" s="23">
        <v>3.1707000000000001</v>
      </c>
      <c r="I5" s="23">
        <v>3.45601</v>
      </c>
      <c r="J5" s="23">
        <v>3.3602400000000001</v>
      </c>
      <c r="K5" s="23">
        <v>3.29941</v>
      </c>
      <c r="L5" s="23">
        <v>3.5580500000000002</v>
      </c>
      <c r="M5" s="23">
        <v>3.6652900000000002</v>
      </c>
      <c r="N5" s="23">
        <v>3.8616199999999998</v>
      </c>
      <c r="O5" s="23">
        <v>4.0380599999999998</v>
      </c>
      <c r="P5" s="23">
        <v>4.0451600000000001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2.93954</v>
      </c>
      <c r="D6" s="56">
        <v>2.9509300000000001</v>
      </c>
      <c r="E6" s="56">
        <v>2.8069899999999999</v>
      </c>
      <c r="F6" s="56">
        <v>2.8014700000000001</v>
      </c>
      <c r="G6" s="56">
        <v>2.8849200000000002</v>
      </c>
      <c r="H6" s="56">
        <v>2.9848400000000002</v>
      </c>
      <c r="I6" s="56">
        <v>3.2530800000000002</v>
      </c>
      <c r="J6" s="56">
        <v>3.1888100000000001</v>
      </c>
      <c r="K6" s="56">
        <v>3.1408900000000002</v>
      </c>
      <c r="L6" s="56">
        <v>3.3297599999999998</v>
      </c>
      <c r="M6" s="56">
        <v>3.46515</v>
      </c>
      <c r="N6" s="56">
        <v>3.6430699999999998</v>
      </c>
      <c r="O6" s="56">
        <v>3.79955</v>
      </c>
      <c r="P6" s="56">
        <v>3.8136399999999999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2.54542</v>
      </c>
      <c r="D7" s="28">
        <v>2.49234</v>
      </c>
      <c r="E7" s="28">
        <v>2.4388800000000002</v>
      </c>
      <c r="F7" s="28">
        <v>2.4546999999999999</v>
      </c>
      <c r="G7" s="28">
        <v>2.6657899999999999</v>
      </c>
      <c r="H7" s="28">
        <v>2.6358999999999999</v>
      </c>
      <c r="I7" s="28">
        <v>2.7504200000000001</v>
      </c>
      <c r="J7" s="28">
        <v>2.7699600000000002</v>
      </c>
      <c r="K7" s="28">
        <v>2.7293699999999999</v>
      </c>
      <c r="L7" s="28">
        <v>2.8545199999999999</v>
      </c>
      <c r="M7" s="28">
        <v>3.12419</v>
      </c>
      <c r="N7" s="28">
        <v>3.1069</v>
      </c>
      <c r="O7" s="28">
        <v>3.25116</v>
      </c>
      <c r="P7" s="28">
        <v>3.2543899999999999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5.2610099999999997</v>
      </c>
      <c r="D8" s="56">
        <v>6.57247</v>
      </c>
      <c r="E8" s="56">
        <v>2.66269</v>
      </c>
      <c r="F8" s="56">
        <v>2.28796</v>
      </c>
      <c r="G8" s="56">
        <v>3.0796600000000001</v>
      </c>
      <c r="H8" s="56">
        <v>3.3656700000000002</v>
      </c>
      <c r="I8" s="56">
        <v>3.3203200000000002</v>
      </c>
      <c r="J8" s="56">
        <v>2.7101099999999998</v>
      </c>
      <c r="K8" s="56">
        <v>2.36192</v>
      </c>
      <c r="L8" s="56">
        <v>3.8170799999999998</v>
      </c>
      <c r="M8" s="56">
        <v>3.1606299999999998</v>
      </c>
      <c r="N8" s="56">
        <v>4.5195499999999997</v>
      </c>
      <c r="O8" s="56">
        <v>4.36097</v>
      </c>
      <c r="P8" s="56">
        <v>3.9567700000000001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4.0790199999999999</v>
      </c>
      <c r="D9" s="32">
        <v>5.0779100000000001</v>
      </c>
      <c r="E9" s="32">
        <v>3.2132200000000002</v>
      </c>
      <c r="F9" s="32">
        <v>3.2994500000000002</v>
      </c>
      <c r="G9" s="32">
        <v>4.0971200000000003</v>
      </c>
      <c r="H9" s="32">
        <v>4.2903500000000001</v>
      </c>
      <c r="I9" s="32">
        <v>4.7491099999999999</v>
      </c>
      <c r="J9" s="32">
        <v>4.5531100000000002</v>
      </c>
      <c r="K9" s="32">
        <v>4.5321100000000003</v>
      </c>
      <c r="L9" s="32">
        <v>4.8348899999999997</v>
      </c>
      <c r="M9" s="32">
        <v>4.7084299999999999</v>
      </c>
      <c r="N9" s="32">
        <v>5.1822800000000004</v>
      </c>
      <c r="O9" s="32">
        <v>5.0433399999999997</v>
      </c>
      <c r="P9" s="32">
        <v>4.6959099999999996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3.8325200000000001</v>
      </c>
      <c r="D10" s="56">
        <v>3.61259</v>
      </c>
      <c r="E10" s="56">
        <v>3.7460499999999999</v>
      </c>
      <c r="F10" s="56">
        <v>3.35826</v>
      </c>
      <c r="G10" s="56">
        <v>3.4041700000000001</v>
      </c>
      <c r="H10" s="56">
        <v>3.2257699999999998</v>
      </c>
      <c r="I10" s="56">
        <v>3.5619000000000001</v>
      </c>
      <c r="J10" s="74">
        <v>3.1928999999999998</v>
      </c>
      <c r="K10" s="56">
        <v>3.0611000000000002</v>
      </c>
      <c r="L10" s="56">
        <v>3.1775199999999999</v>
      </c>
      <c r="M10" s="56">
        <v>3.1771699999999998</v>
      </c>
      <c r="N10" s="56">
        <v>3.36408</v>
      </c>
      <c r="O10" s="56">
        <v>3.7607599999999999</v>
      </c>
      <c r="P10" s="56">
        <v>3.8604699999999998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2.3497300000000001</v>
      </c>
      <c r="D11" s="32">
        <v>2.3854600000000001</v>
      </c>
      <c r="E11" s="32">
        <v>2.4437799999999998</v>
      </c>
      <c r="F11" s="32">
        <v>2.48516</v>
      </c>
      <c r="G11" s="32">
        <v>2.6465100000000001</v>
      </c>
      <c r="H11" s="32">
        <v>2.7036899999999999</v>
      </c>
      <c r="I11" s="32">
        <v>3.0304700000000002</v>
      </c>
      <c r="J11" s="32">
        <v>2.8699400000000002</v>
      </c>
      <c r="K11" s="32">
        <v>2.8751000000000002</v>
      </c>
      <c r="L11" s="32">
        <v>2.87921</v>
      </c>
      <c r="M11" s="32">
        <v>3.0559699999999999</v>
      </c>
      <c r="N11" s="32">
        <v>3.2517900000000002</v>
      </c>
      <c r="O11" s="32">
        <v>3.5097299999999998</v>
      </c>
      <c r="P11" s="32">
        <v>3.71286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5.03939</v>
      </c>
      <c r="D12" s="56">
        <v>5.2377599999999997</v>
      </c>
      <c r="E12" s="56">
        <v>4.5698400000000001</v>
      </c>
      <c r="F12" s="56">
        <v>5.6160300000000003</v>
      </c>
      <c r="G12" s="56">
        <v>5.2052899999999998</v>
      </c>
      <c r="H12" s="56">
        <v>5.1685800000000004</v>
      </c>
      <c r="I12" s="56">
        <v>5.82212</v>
      </c>
      <c r="J12" s="56">
        <v>5.78254</v>
      </c>
      <c r="K12" s="56">
        <v>5.4122599999999998</v>
      </c>
      <c r="L12" s="56">
        <v>6.5185899999999997</v>
      </c>
      <c r="M12" s="56">
        <v>6.2196800000000003</v>
      </c>
      <c r="N12" s="56">
        <v>6.6906499999999998</v>
      </c>
      <c r="O12" s="56">
        <v>7.9203700000000001</v>
      </c>
      <c r="P12" s="56">
        <v>7.23475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2.1279699999999999</v>
      </c>
      <c r="D13" s="32">
        <v>1.6915500000000001</v>
      </c>
      <c r="E13" s="32">
        <v>1.9438800000000001</v>
      </c>
      <c r="F13" s="32">
        <v>1.81654</v>
      </c>
      <c r="G13" s="32">
        <v>2.0114200000000002</v>
      </c>
      <c r="H13" s="32">
        <v>2.2667299999999999</v>
      </c>
      <c r="I13" s="32">
        <v>2.3934799999999998</v>
      </c>
      <c r="J13" s="32">
        <v>2.01579</v>
      </c>
      <c r="K13" s="32">
        <v>2.0389499999999998</v>
      </c>
      <c r="L13" s="32">
        <v>2.2759800000000001</v>
      </c>
      <c r="M13" s="32">
        <v>2.5372699999999999</v>
      </c>
      <c r="N13" s="32">
        <v>2.7097600000000002</v>
      </c>
      <c r="O13" s="32">
        <v>3.0004499999999998</v>
      </c>
      <c r="P13" s="32">
        <v>3.01396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3.7320000000000002</v>
      </c>
      <c r="D14" s="56">
        <v>3.8845200000000002</v>
      </c>
      <c r="E14" s="56">
        <v>3.5752700000000002</v>
      </c>
      <c r="F14" s="56">
        <v>4.5287300000000004</v>
      </c>
      <c r="G14" s="56">
        <v>3.2156699999999998</v>
      </c>
      <c r="H14" s="56">
        <v>2.4705499999999998</v>
      </c>
      <c r="I14" s="56">
        <v>3.07151</v>
      </c>
      <c r="J14" s="56">
        <v>3.66248</v>
      </c>
      <c r="K14" s="56">
        <v>3.9775999999999998</v>
      </c>
      <c r="L14" s="56">
        <v>4.0305099999999996</v>
      </c>
      <c r="M14" s="56">
        <v>4.2524199999999999</v>
      </c>
      <c r="N14" s="56">
        <v>4.7730300000000003</v>
      </c>
      <c r="O14" s="56">
        <v>4.8175699999999999</v>
      </c>
      <c r="P14" s="56">
        <v>5.8069300000000004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2.12513</v>
      </c>
      <c r="D15" s="32">
        <v>2.5758200000000002</v>
      </c>
      <c r="E15" s="32">
        <v>1.97682</v>
      </c>
      <c r="F15" s="32">
        <v>1.9758599999999999</v>
      </c>
      <c r="G15" s="32">
        <v>2.13557</v>
      </c>
      <c r="H15" s="32">
        <v>2.1700400000000002</v>
      </c>
      <c r="I15" s="32">
        <v>2.6296200000000001</v>
      </c>
      <c r="J15" s="32">
        <v>2.71888</v>
      </c>
      <c r="K15" s="32">
        <v>2.7146599999999999</v>
      </c>
      <c r="L15" s="32">
        <v>2.9841899999999999</v>
      </c>
      <c r="M15" s="32">
        <v>2.7274799999999999</v>
      </c>
      <c r="N15" s="32">
        <v>2.9417599999999999</v>
      </c>
      <c r="O15" s="32">
        <v>3.1634899999999999</v>
      </c>
      <c r="P15" s="32">
        <v>3.0350199999999998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4.26112</v>
      </c>
      <c r="D16" s="56">
        <v>3.9414699999999998</v>
      </c>
      <c r="E16" s="56">
        <v>3.9216600000000001</v>
      </c>
      <c r="F16" s="56">
        <v>3.8468800000000001</v>
      </c>
      <c r="G16" s="56">
        <v>3.91371</v>
      </c>
      <c r="H16" s="56">
        <v>4.1554599999999997</v>
      </c>
      <c r="I16" s="56">
        <v>4.1524400000000004</v>
      </c>
      <c r="J16" s="56">
        <v>4.0731700000000002</v>
      </c>
      <c r="K16" s="56">
        <v>4.1528099999999997</v>
      </c>
      <c r="L16" s="56">
        <v>4.2274599999999998</v>
      </c>
      <c r="M16" s="56">
        <v>4.3447899999999997</v>
      </c>
      <c r="N16" s="56">
        <v>4.3960100000000004</v>
      </c>
      <c r="O16" s="56">
        <v>4.3226399999999998</v>
      </c>
      <c r="P16" s="56">
        <v>4.26797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3.6614200000000001</v>
      </c>
      <c r="D17" s="32">
        <v>3.4512700000000001</v>
      </c>
      <c r="E17" s="32">
        <v>3.1362800000000002</v>
      </c>
      <c r="F17" s="32">
        <v>2.6095600000000001</v>
      </c>
      <c r="G17" s="32">
        <v>3.4893100000000001</v>
      </c>
      <c r="H17" s="32">
        <v>4.3083099999999996</v>
      </c>
      <c r="I17" s="32">
        <v>5.57918</v>
      </c>
      <c r="J17" s="32">
        <v>4.80023</v>
      </c>
      <c r="K17" s="32">
        <v>4.0824999999999996</v>
      </c>
      <c r="L17" s="32">
        <v>5.6595599999999999</v>
      </c>
      <c r="M17" s="32">
        <v>5.21936</v>
      </c>
      <c r="N17" s="32">
        <v>6.0168799999999996</v>
      </c>
      <c r="O17" s="32">
        <v>6.4013400000000003</v>
      </c>
      <c r="P17" s="32">
        <v>5.8294800000000002</v>
      </c>
      <c r="Q17" s="33" t="s">
        <v>147</v>
      </c>
      <c r="R17" s="33" t="s">
        <v>145</v>
      </c>
      <c r="S17" s="25" t="s">
        <v>212</v>
      </c>
    </row>
    <row r="18" spans="1:27" ht="18" customHeight="1">
      <c r="A18" s="54" t="s">
        <v>38</v>
      </c>
      <c r="B18" s="55" t="s">
        <v>5</v>
      </c>
      <c r="C18" s="56">
        <v>2.2995100000000002</v>
      </c>
      <c r="D18" s="56">
        <v>2.41499</v>
      </c>
      <c r="E18" s="56">
        <v>2.2630599999999998</v>
      </c>
      <c r="F18" s="56">
        <v>2.1731799999999999</v>
      </c>
      <c r="G18" s="56">
        <v>2.12758</v>
      </c>
      <c r="H18" s="56">
        <v>2.3205900000000002</v>
      </c>
      <c r="I18" s="56">
        <v>2.6278299999999999</v>
      </c>
      <c r="J18" s="56">
        <v>2.8440599999999998</v>
      </c>
      <c r="K18" s="56">
        <v>2.6419999999999999</v>
      </c>
      <c r="L18" s="56">
        <v>3.1539899999999998</v>
      </c>
      <c r="M18" s="56">
        <v>3.5924999999999998</v>
      </c>
      <c r="N18" s="56">
        <v>3.8403100000000001</v>
      </c>
      <c r="O18" s="56">
        <v>3.7883399999999998</v>
      </c>
      <c r="P18" s="56">
        <v>3.8246000000000002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2.3543099999999999</v>
      </c>
      <c r="D19" s="32">
        <v>2.3405999999999998</v>
      </c>
      <c r="E19" s="32">
        <v>2.5991599999999999</v>
      </c>
      <c r="F19" s="32">
        <v>2.7603800000000001</v>
      </c>
      <c r="G19" s="32">
        <v>4.9408899999999996</v>
      </c>
      <c r="H19" s="32">
        <v>2.5652900000000001</v>
      </c>
      <c r="I19" s="32">
        <v>2.8667699999999998</v>
      </c>
      <c r="J19" s="32">
        <v>2.7367699999999999</v>
      </c>
      <c r="K19" s="32">
        <v>2.3841800000000002</v>
      </c>
      <c r="L19" s="32">
        <v>3.1089000000000002</v>
      </c>
      <c r="M19" s="32">
        <v>2.7745000000000002</v>
      </c>
      <c r="N19" s="32">
        <v>3.29244</v>
      </c>
      <c r="O19" s="32">
        <v>3.4822500000000001</v>
      </c>
      <c r="P19" s="32">
        <v>3.4874999999999998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4.7956799999999999</v>
      </c>
      <c r="D20" s="56">
        <v>5.0050800000000004</v>
      </c>
      <c r="E20" s="56">
        <v>3.6867700000000001</v>
      </c>
      <c r="F20" s="56">
        <v>4.7948399999999998</v>
      </c>
      <c r="G20" s="56">
        <v>5.8366600000000002</v>
      </c>
      <c r="H20" s="56">
        <v>5.1295700000000002</v>
      </c>
      <c r="I20" s="56">
        <v>5.9369300000000003</v>
      </c>
      <c r="J20" s="56">
        <v>5.6280599999999996</v>
      </c>
      <c r="K20" s="56">
        <v>4.7594900000000004</v>
      </c>
      <c r="L20" s="56">
        <v>5.6397399999999998</v>
      </c>
      <c r="M20" s="56">
        <v>6.2989300000000004</v>
      </c>
      <c r="N20" s="56">
        <v>6.3029999999999999</v>
      </c>
      <c r="O20" s="56">
        <v>7.2037899999999997</v>
      </c>
      <c r="P20" s="56">
        <v>6.68851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3.70364</v>
      </c>
      <c r="D21" s="32">
        <v>3.8220399999999999</v>
      </c>
      <c r="E21" s="32">
        <v>3.18207</v>
      </c>
      <c r="F21" s="32">
        <v>3.3630200000000001</v>
      </c>
      <c r="G21" s="32">
        <v>3.2748300000000001</v>
      </c>
      <c r="H21" s="32">
        <v>3.1558199999999998</v>
      </c>
      <c r="I21" s="32">
        <v>4.5007799999999998</v>
      </c>
      <c r="J21" s="32">
        <v>3.1806199999999998</v>
      </c>
      <c r="K21" s="32">
        <v>3.18838</v>
      </c>
      <c r="L21" s="32">
        <v>4.1721300000000001</v>
      </c>
      <c r="M21" s="32">
        <v>4.21096</v>
      </c>
      <c r="N21" s="32">
        <v>4.0908899999999999</v>
      </c>
      <c r="O21" s="32">
        <v>4.7319399999999998</v>
      </c>
      <c r="P21" s="32">
        <v>4.5197799999999999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3.65463</v>
      </c>
      <c r="D22" s="56">
        <v>3.8620800000000002</v>
      </c>
      <c r="E22" s="56">
        <v>3.8081499999999999</v>
      </c>
      <c r="F22" s="56">
        <v>4.0371800000000002</v>
      </c>
      <c r="G22" s="56">
        <v>3.8999299999999999</v>
      </c>
      <c r="H22" s="56">
        <v>4.1193900000000001</v>
      </c>
      <c r="I22" s="56">
        <v>4.6846899999999998</v>
      </c>
      <c r="J22" s="56">
        <v>4.0515100000000004</v>
      </c>
      <c r="K22" s="56">
        <v>4.2888700000000002</v>
      </c>
      <c r="L22" s="56">
        <v>4.6730499999999999</v>
      </c>
      <c r="M22" s="56">
        <v>4.6624400000000001</v>
      </c>
      <c r="N22" s="56">
        <v>5.0405699999999998</v>
      </c>
      <c r="O22" s="56">
        <v>4.8818999999999999</v>
      </c>
      <c r="P22" s="56">
        <v>4.9474200000000002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5.3228099999999996</v>
      </c>
      <c r="D23" s="32">
        <v>6.5151700000000003</v>
      </c>
      <c r="E23" s="32">
        <v>3.1478700000000002</v>
      </c>
      <c r="F23" s="32">
        <v>4.5273899999999996</v>
      </c>
      <c r="G23" s="32">
        <v>5.7761699999999996</v>
      </c>
      <c r="H23" s="32">
        <v>6.2222099999999996</v>
      </c>
      <c r="I23" s="32">
        <v>6.4113600000000002</v>
      </c>
      <c r="J23" s="32">
        <v>6.2298299999999998</v>
      </c>
      <c r="K23" s="32">
        <v>5.3320499999999997</v>
      </c>
      <c r="L23" s="32">
        <v>5.3569399999999998</v>
      </c>
      <c r="M23" s="32">
        <v>4.3653000000000004</v>
      </c>
      <c r="N23" s="32">
        <v>3.8042400000000001</v>
      </c>
      <c r="O23" s="32">
        <v>3.9605199999999998</v>
      </c>
      <c r="P23" s="32">
        <v>4.1136299999999997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3.4307599999999998</v>
      </c>
      <c r="D24" s="56">
        <v>4.0366299999999997</v>
      </c>
      <c r="E24" s="56">
        <v>2.49532</v>
      </c>
      <c r="F24" s="56">
        <v>2.2878599999999998</v>
      </c>
      <c r="G24" s="56">
        <v>3.2305999999999999</v>
      </c>
      <c r="H24" s="56">
        <v>3.45207</v>
      </c>
      <c r="I24" s="56">
        <v>3.6693099999999998</v>
      </c>
      <c r="J24" s="56">
        <v>3.6333199999999999</v>
      </c>
      <c r="K24" s="56">
        <v>3.2861199999999999</v>
      </c>
      <c r="L24" s="56">
        <v>3.5211899999999998</v>
      </c>
      <c r="M24" s="56">
        <v>3.2147999999999999</v>
      </c>
      <c r="N24" s="56">
        <v>3.0983999999999998</v>
      </c>
      <c r="O24" s="56">
        <v>3.4041000000000001</v>
      </c>
      <c r="P24" s="56">
        <v>3.6270899999999999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3.5619000000000001</v>
      </c>
      <c r="D25" s="32">
        <v>3.59924</v>
      </c>
      <c r="E25" s="32">
        <v>3.4495800000000001</v>
      </c>
      <c r="F25" s="32">
        <v>3.3767900000000002</v>
      </c>
      <c r="G25" s="32">
        <v>3.34382</v>
      </c>
      <c r="H25" s="32">
        <v>3.39276</v>
      </c>
      <c r="I25" s="32">
        <v>3.6486700000000001</v>
      </c>
      <c r="J25" s="32">
        <v>3.4110299999999998</v>
      </c>
      <c r="K25" s="32">
        <v>3.1783399999999999</v>
      </c>
      <c r="L25" s="32">
        <v>3.3052999999999999</v>
      </c>
      <c r="M25" s="32">
        <v>3.2403599999999999</v>
      </c>
      <c r="N25" s="32">
        <v>3.4525199999999998</v>
      </c>
      <c r="O25" s="32">
        <v>3.4418899999999999</v>
      </c>
      <c r="P25" s="32">
        <v>3.5678399999999999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3.0055900000000002</v>
      </c>
      <c r="D26" s="56">
        <v>2.9933299999999998</v>
      </c>
      <c r="E26" s="56">
        <v>2.9922599999999999</v>
      </c>
      <c r="F26" s="56">
        <v>3.10954</v>
      </c>
      <c r="G26" s="56">
        <v>3.08426</v>
      </c>
      <c r="H26" s="56">
        <v>3.13747</v>
      </c>
      <c r="I26" s="56">
        <v>3.3253499999999998</v>
      </c>
      <c r="J26" s="56">
        <v>3.5819399999999999</v>
      </c>
      <c r="K26" s="56">
        <v>3.4409900000000002</v>
      </c>
      <c r="L26" s="56">
        <v>3.69631</v>
      </c>
      <c r="M26" s="56">
        <v>3.9351500000000001</v>
      </c>
      <c r="N26" s="56">
        <v>3.9008400000000001</v>
      </c>
      <c r="O26" s="56">
        <v>4.0844699999999996</v>
      </c>
      <c r="P26" s="56">
        <v>4.1120799999999997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4.7049399999999997</v>
      </c>
      <c r="D27" s="32">
        <v>4.52522</v>
      </c>
      <c r="E27" s="32">
        <v>3.2863699999999998</v>
      </c>
      <c r="F27" s="32">
        <v>3.7776299999999998</v>
      </c>
      <c r="G27" s="32">
        <v>4.61294</v>
      </c>
      <c r="H27" s="32">
        <v>4.2685399999999998</v>
      </c>
      <c r="I27" s="32">
        <v>4.4173900000000001</v>
      </c>
      <c r="J27" s="32">
        <v>4.0784599999999998</v>
      </c>
      <c r="K27" s="32">
        <v>3.75623</v>
      </c>
      <c r="L27" s="32">
        <v>5.1106600000000002</v>
      </c>
      <c r="M27" s="32">
        <v>4.8060400000000003</v>
      </c>
      <c r="N27" s="32">
        <v>5.2090699999999996</v>
      </c>
      <c r="O27" s="32">
        <v>5.2975899999999996</v>
      </c>
      <c r="P27" s="32">
        <v>5.3612599999999997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1.9916574175902761</v>
      </c>
      <c r="D28" s="75">
        <v>2.253514104633985</v>
      </c>
      <c r="E28" s="75">
        <v>1.5505930819067584</v>
      </c>
      <c r="F28" s="75">
        <v>1.7883890602432</v>
      </c>
      <c r="G28" s="75">
        <v>1.8523007820294681</v>
      </c>
      <c r="H28" s="75">
        <v>1.8472003075016656</v>
      </c>
      <c r="I28" s="75">
        <v>2.3107498851990282</v>
      </c>
      <c r="J28" s="75">
        <v>2.5817411029588868</v>
      </c>
      <c r="K28" s="75">
        <v>2.3801366441965124</v>
      </c>
      <c r="L28" s="75">
        <v>2.5670896506771355</v>
      </c>
      <c r="M28" s="75">
        <v>2.7195343356003634</v>
      </c>
      <c r="N28" s="75">
        <v>2.9882807708957215</v>
      </c>
      <c r="O28" s="75">
        <v>4.4276734779602336</v>
      </c>
      <c r="P28" s="75">
        <v>2.8342100000000001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4.4865000000000004</v>
      </c>
      <c r="D29" s="32">
        <v>5.1893200000000004</v>
      </c>
      <c r="E29" s="32">
        <v>3.61991</v>
      </c>
      <c r="F29" s="32">
        <v>2.6151599999999999</v>
      </c>
      <c r="G29" s="32">
        <v>2.5193699999999999</v>
      </c>
      <c r="H29" s="32">
        <v>3.38144</v>
      </c>
      <c r="I29" s="32">
        <v>4.4360600000000003</v>
      </c>
      <c r="J29" s="32">
        <v>4.0771100000000002</v>
      </c>
      <c r="K29" s="32">
        <v>4.3397600000000001</v>
      </c>
      <c r="L29" s="32">
        <v>5.3800100000000004</v>
      </c>
      <c r="M29" s="32">
        <v>5.8659299999999996</v>
      </c>
      <c r="N29" s="32">
        <v>6.0196899999999998</v>
      </c>
      <c r="O29" s="32">
        <v>6.82538</v>
      </c>
      <c r="P29" s="32">
        <v>6.3320400000000001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5.1193200000000001</v>
      </c>
      <c r="D30" s="56">
        <v>4.8037799999999997</v>
      </c>
      <c r="E30" s="56">
        <v>3.3459699999999999</v>
      </c>
      <c r="F30" s="56">
        <v>3.0791200000000001</v>
      </c>
      <c r="G30" s="56">
        <v>3.6932700000000001</v>
      </c>
      <c r="H30" s="56">
        <v>3.8631600000000001</v>
      </c>
      <c r="I30" s="56">
        <v>4.1366399999999999</v>
      </c>
      <c r="J30" s="56">
        <v>4.6923500000000002</v>
      </c>
      <c r="K30" s="56">
        <v>5.5176999999999996</v>
      </c>
      <c r="L30" s="56">
        <v>5.4777500000000003</v>
      </c>
      <c r="M30" s="56">
        <v>5.1344500000000002</v>
      </c>
      <c r="N30" s="56">
        <v>5.5893600000000001</v>
      </c>
      <c r="O30" s="56">
        <v>5.4985499999999998</v>
      </c>
      <c r="P30" s="56">
        <v>5.0931699999999998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4.1244800000000001</v>
      </c>
      <c r="D31" s="32">
        <v>6.45526</v>
      </c>
      <c r="E31" s="32">
        <v>3.4093900000000001</v>
      </c>
      <c r="F31" s="32">
        <v>3.3744000000000001</v>
      </c>
      <c r="G31" s="32">
        <v>3.7337799999999999</v>
      </c>
      <c r="H31" s="32">
        <v>3.5839099999999999</v>
      </c>
      <c r="I31" s="32">
        <v>3.4018000000000002</v>
      </c>
      <c r="J31" s="32">
        <v>3.01458</v>
      </c>
      <c r="K31" s="32">
        <v>3.0727600000000002</v>
      </c>
      <c r="L31" s="32">
        <v>3.6734200000000001</v>
      </c>
      <c r="M31" s="32">
        <v>3.5520200000000002</v>
      </c>
      <c r="N31" s="32">
        <v>4.5278299999999998</v>
      </c>
      <c r="O31" s="32">
        <v>4.9230400000000003</v>
      </c>
      <c r="P31" s="32">
        <v>4.4580700000000002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4.2102500000000003</v>
      </c>
      <c r="D32" s="56">
        <v>3.76227</v>
      </c>
      <c r="E32" s="56">
        <v>4.1800100000000002</v>
      </c>
      <c r="F32" s="56">
        <v>4.1004699999999996</v>
      </c>
      <c r="G32" s="56">
        <v>4.3043500000000003</v>
      </c>
      <c r="H32" s="56">
        <v>4.4076300000000002</v>
      </c>
      <c r="I32" s="56">
        <v>4.8695599999999999</v>
      </c>
      <c r="J32" s="56">
        <v>4.2220700000000004</v>
      </c>
      <c r="K32" s="56">
        <v>4.1426299999999996</v>
      </c>
      <c r="L32" s="56">
        <v>4.0460799999999999</v>
      </c>
      <c r="M32" s="56">
        <v>4.4370700000000003</v>
      </c>
      <c r="N32" s="56">
        <v>4.4505800000000004</v>
      </c>
      <c r="O32" s="56">
        <v>5.5288399999999998</v>
      </c>
      <c r="P32" s="56">
        <v>5.2992900000000001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4.6950000000000003</v>
      </c>
      <c r="D33" s="32">
        <v>4.50671</v>
      </c>
      <c r="E33" s="32">
        <v>4.6083800000000004</v>
      </c>
      <c r="F33" s="32">
        <v>4.8541699999999999</v>
      </c>
      <c r="G33" s="32">
        <v>5.0877800000000004</v>
      </c>
      <c r="H33" s="32">
        <v>5.0806300000000002</v>
      </c>
      <c r="I33" s="32">
        <v>5.3673000000000002</v>
      </c>
      <c r="J33" s="32">
        <v>5.05159</v>
      </c>
      <c r="K33" s="32">
        <v>5.1156600000000001</v>
      </c>
      <c r="L33" s="32">
        <v>5.4211299999999998</v>
      </c>
      <c r="M33" s="32">
        <v>5.5167299999999999</v>
      </c>
      <c r="N33" s="32">
        <v>5.8525499999999999</v>
      </c>
      <c r="O33" s="32">
        <v>6.15123</v>
      </c>
      <c r="P33" s="32">
        <v>6.1973000000000003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2.75"/>
  <cols>
    <col min="1" max="1" width="3" style="59" customWidth="1"/>
    <col min="2" max="2" width="30.7109375" style="59" customWidth="1"/>
    <col min="3" max="4" width="9.140625" style="59"/>
    <col min="5" max="5" width="9.140625" style="59" customWidth="1"/>
    <col min="6" max="6" width="9.140625" style="59"/>
    <col min="7" max="7" width="14.42578125" style="59" customWidth="1"/>
    <col min="8" max="8" width="9.140625" style="59"/>
    <col min="9" max="9" width="4.42578125" style="59" customWidth="1"/>
    <col min="10" max="14" width="9.140625" style="59"/>
    <col min="15" max="15" width="4.42578125" style="59" customWidth="1"/>
    <col min="16" max="19" width="2.7109375" style="59" customWidth="1"/>
    <col min="28" max="28" width="4.5703125" style="59" customWidth="1"/>
    <col min="29" max="256" width="9.140625" style="59"/>
    <col min="257" max="257" width="35.7109375" style="59" customWidth="1"/>
    <col min="258" max="258" width="30.7109375" style="59" customWidth="1"/>
    <col min="259" max="512" width="9.140625" style="59"/>
    <col min="513" max="513" width="35.7109375" style="59" customWidth="1"/>
    <col min="514" max="514" width="30.7109375" style="59" customWidth="1"/>
    <col min="515" max="768" width="9.140625" style="59"/>
    <col min="769" max="769" width="35.7109375" style="59" customWidth="1"/>
    <col min="770" max="770" width="30.7109375" style="59" customWidth="1"/>
    <col min="771" max="1024" width="9.140625" style="59"/>
    <col min="1025" max="1025" width="35.7109375" style="59" customWidth="1"/>
    <col min="1026" max="1026" width="30.7109375" style="59" customWidth="1"/>
    <col min="1027" max="1280" width="9.140625" style="59"/>
    <col min="1281" max="1281" width="35.7109375" style="59" customWidth="1"/>
    <col min="1282" max="1282" width="30.7109375" style="59" customWidth="1"/>
    <col min="1283" max="1536" width="9.140625" style="59"/>
    <col min="1537" max="1537" width="35.7109375" style="59" customWidth="1"/>
    <col min="1538" max="1538" width="30.7109375" style="59" customWidth="1"/>
    <col min="1539" max="1792" width="9.140625" style="59"/>
    <col min="1793" max="1793" width="35.7109375" style="59" customWidth="1"/>
    <col min="1794" max="1794" width="30.7109375" style="59" customWidth="1"/>
    <col min="1795" max="2048" width="9.140625" style="59"/>
    <col min="2049" max="2049" width="35.7109375" style="59" customWidth="1"/>
    <col min="2050" max="2050" width="30.7109375" style="59" customWidth="1"/>
    <col min="2051" max="2304" width="9.140625" style="59"/>
    <col min="2305" max="2305" width="35.7109375" style="59" customWidth="1"/>
    <col min="2306" max="2306" width="30.7109375" style="59" customWidth="1"/>
    <col min="2307" max="2560" width="9.140625" style="59"/>
    <col min="2561" max="2561" width="35.7109375" style="59" customWidth="1"/>
    <col min="2562" max="2562" width="30.7109375" style="59" customWidth="1"/>
    <col min="2563" max="2816" width="9.140625" style="59"/>
    <col min="2817" max="2817" width="35.7109375" style="59" customWidth="1"/>
    <col min="2818" max="2818" width="30.7109375" style="59" customWidth="1"/>
    <col min="2819" max="3072" width="9.140625" style="59"/>
    <col min="3073" max="3073" width="35.7109375" style="59" customWidth="1"/>
    <col min="3074" max="3074" width="30.7109375" style="59" customWidth="1"/>
    <col min="3075" max="3328" width="9.140625" style="59"/>
    <col min="3329" max="3329" width="35.7109375" style="59" customWidth="1"/>
    <col min="3330" max="3330" width="30.7109375" style="59" customWidth="1"/>
    <col min="3331" max="3584" width="9.140625" style="59"/>
    <col min="3585" max="3585" width="35.7109375" style="59" customWidth="1"/>
    <col min="3586" max="3586" width="30.7109375" style="59" customWidth="1"/>
    <col min="3587" max="3840" width="9.140625" style="59"/>
    <col min="3841" max="3841" width="35.7109375" style="59" customWidth="1"/>
    <col min="3842" max="3842" width="30.7109375" style="59" customWidth="1"/>
    <col min="3843" max="4096" width="9.140625" style="59"/>
    <col min="4097" max="4097" width="35.7109375" style="59" customWidth="1"/>
    <col min="4098" max="4098" width="30.7109375" style="59" customWidth="1"/>
    <col min="4099" max="4352" width="9.140625" style="59"/>
    <col min="4353" max="4353" width="35.7109375" style="59" customWidth="1"/>
    <col min="4354" max="4354" width="30.7109375" style="59" customWidth="1"/>
    <col min="4355" max="4608" width="9.140625" style="59"/>
    <col min="4609" max="4609" width="35.7109375" style="59" customWidth="1"/>
    <col min="4610" max="4610" width="30.7109375" style="59" customWidth="1"/>
    <col min="4611" max="4864" width="9.140625" style="59"/>
    <col min="4865" max="4865" width="35.7109375" style="59" customWidth="1"/>
    <col min="4866" max="4866" width="30.7109375" style="59" customWidth="1"/>
    <col min="4867" max="5120" width="9.140625" style="59"/>
    <col min="5121" max="5121" width="35.7109375" style="59" customWidth="1"/>
    <col min="5122" max="5122" width="30.7109375" style="59" customWidth="1"/>
    <col min="5123" max="5376" width="9.140625" style="59"/>
    <col min="5377" max="5377" width="35.7109375" style="59" customWidth="1"/>
    <col min="5378" max="5378" width="30.7109375" style="59" customWidth="1"/>
    <col min="5379" max="5632" width="9.140625" style="59"/>
    <col min="5633" max="5633" width="35.7109375" style="59" customWidth="1"/>
    <col min="5634" max="5634" width="30.7109375" style="59" customWidth="1"/>
    <col min="5635" max="5888" width="9.140625" style="59"/>
    <col min="5889" max="5889" width="35.7109375" style="59" customWidth="1"/>
    <col min="5890" max="5890" width="30.7109375" style="59" customWidth="1"/>
    <col min="5891" max="6144" width="9.140625" style="59"/>
    <col min="6145" max="6145" width="35.7109375" style="59" customWidth="1"/>
    <col min="6146" max="6146" width="30.7109375" style="59" customWidth="1"/>
    <col min="6147" max="6400" width="9.140625" style="59"/>
    <col min="6401" max="6401" width="35.7109375" style="59" customWidth="1"/>
    <col min="6402" max="6402" width="30.7109375" style="59" customWidth="1"/>
    <col min="6403" max="6656" width="9.140625" style="59"/>
    <col min="6657" max="6657" width="35.7109375" style="59" customWidth="1"/>
    <col min="6658" max="6658" width="30.7109375" style="59" customWidth="1"/>
    <col min="6659" max="6912" width="9.140625" style="59"/>
    <col min="6913" max="6913" width="35.7109375" style="59" customWidth="1"/>
    <col min="6914" max="6914" width="30.7109375" style="59" customWidth="1"/>
    <col min="6915" max="7168" width="9.140625" style="59"/>
    <col min="7169" max="7169" width="35.7109375" style="59" customWidth="1"/>
    <col min="7170" max="7170" width="30.7109375" style="59" customWidth="1"/>
    <col min="7171" max="7424" width="9.140625" style="59"/>
    <col min="7425" max="7425" width="35.7109375" style="59" customWidth="1"/>
    <col min="7426" max="7426" width="30.7109375" style="59" customWidth="1"/>
    <col min="7427" max="7680" width="9.140625" style="59"/>
    <col min="7681" max="7681" width="35.7109375" style="59" customWidth="1"/>
    <col min="7682" max="7682" width="30.7109375" style="59" customWidth="1"/>
    <col min="7683" max="7936" width="9.140625" style="59"/>
    <col min="7937" max="7937" width="35.7109375" style="59" customWidth="1"/>
    <col min="7938" max="7938" width="30.7109375" style="59" customWidth="1"/>
    <col min="7939" max="8192" width="9.140625" style="59"/>
    <col min="8193" max="8193" width="35.7109375" style="59" customWidth="1"/>
    <col min="8194" max="8194" width="30.7109375" style="59" customWidth="1"/>
    <col min="8195" max="8448" width="9.140625" style="59"/>
    <col min="8449" max="8449" width="35.7109375" style="59" customWidth="1"/>
    <col min="8450" max="8450" width="30.7109375" style="59" customWidth="1"/>
    <col min="8451" max="8704" width="9.140625" style="59"/>
    <col min="8705" max="8705" width="35.7109375" style="59" customWidth="1"/>
    <col min="8706" max="8706" width="30.7109375" style="59" customWidth="1"/>
    <col min="8707" max="8960" width="9.140625" style="59"/>
    <col min="8961" max="8961" width="35.7109375" style="59" customWidth="1"/>
    <col min="8962" max="8962" width="30.7109375" style="59" customWidth="1"/>
    <col min="8963" max="9216" width="9.140625" style="59"/>
    <col min="9217" max="9217" width="35.7109375" style="59" customWidth="1"/>
    <col min="9218" max="9218" width="30.7109375" style="59" customWidth="1"/>
    <col min="9219" max="9472" width="9.140625" style="59"/>
    <col min="9473" max="9473" width="35.7109375" style="59" customWidth="1"/>
    <col min="9474" max="9474" width="30.7109375" style="59" customWidth="1"/>
    <col min="9475" max="9728" width="9.140625" style="59"/>
    <col min="9729" max="9729" width="35.7109375" style="59" customWidth="1"/>
    <col min="9730" max="9730" width="30.7109375" style="59" customWidth="1"/>
    <col min="9731" max="9984" width="9.140625" style="59"/>
    <col min="9985" max="9985" width="35.7109375" style="59" customWidth="1"/>
    <col min="9986" max="9986" width="30.7109375" style="59" customWidth="1"/>
    <col min="9987" max="10240" width="9.140625" style="59"/>
    <col min="10241" max="10241" width="35.7109375" style="59" customWidth="1"/>
    <col min="10242" max="10242" width="30.7109375" style="59" customWidth="1"/>
    <col min="10243" max="10496" width="9.140625" style="59"/>
    <col min="10497" max="10497" width="35.7109375" style="59" customWidth="1"/>
    <col min="10498" max="10498" width="30.7109375" style="59" customWidth="1"/>
    <col min="10499" max="10752" width="9.140625" style="59"/>
    <col min="10753" max="10753" width="35.7109375" style="59" customWidth="1"/>
    <col min="10754" max="10754" width="30.7109375" style="59" customWidth="1"/>
    <col min="10755" max="11008" width="9.140625" style="59"/>
    <col min="11009" max="11009" width="35.7109375" style="59" customWidth="1"/>
    <col min="11010" max="11010" width="30.7109375" style="59" customWidth="1"/>
    <col min="11011" max="11264" width="9.140625" style="59"/>
    <col min="11265" max="11265" width="35.7109375" style="59" customWidth="1"/>
    <col min="11266" max="11266" width="30.7109375" style="59" customWidth="1"/>
    <col min="11267" max="11520" width="9.140625" style="59"/>
    <col min="11521" max="11521" width="35.7109375" style="59" customWidth="1"/>
    <col min="11522" max="11522" width="30.7109375" style="59" customWidth="1"/>
    <col min="11523" max="11776" width="9.140625" style="59"/>
    <col min="11777" max="11777" width="35.7109375" style="59" customWidth="1"/>
    <col min="11778" max="11778" width="30.7109375" style="59" customWidth="1"/>
    <col min="11779" max="12032" width="9.140625" style="59"/>
    <col min="12033" max="12033" width="35.7109375" style="59" customWidth="1"/>
    <col min="12034" max="12034" width="30.7109375" style="59" customWidth="1"/>
    <col min="12035" max="12288" width="9.140625" style="59"/>
    <col min="12289" max="12289" width="35.7109375" style="59" customWidth="1"/>
    <col min="12290" max="12290" width="30.7109375" style="59" customWidth="1"/>
    <col min="12291" max="12544" width="9.140625" style="59"/>
    <col min="12545" max="12545" width="35.7109375" style="59" customWidth="1"/>
    <col min="12546" max="12546" width="30.7109375" style="59" customWidth="1"/>
    <col min="12547" max="12800" width="9.140625" style="59"/>
    <col min="12801" max="12801" width="35.7109375" style="59" customWidth="1"/>
    <col min="12802" max="12802" width="30.7109375" style="59" customWidth="1"/>
    <col min="12803" max="13056" width="9.140625" style="59"/>
    <col min="13057" max="13057" width="35.7109375" style="59" customWidth="1"/>
    <col min="13058" max="13058" width="30.7109375" style="59" customWidth="1"/>
    <col min="13059" max="13312" width="9.140625" style="59"/>
    <col min="13313" max="13313" width="35.7109375" style="59" customWidth="1"/>
    <col min="13314" max="13314" width="30.7109375" style="59" customWidth="1"/>
    <col min="13315" max="13568" width="9.140625" style="59"/>
    <col min="13569" max="13569" width="35.7109375" style="59" customWidth="1"/>
    <col min="13570" max="13570" width="30.7109375" style="59" customWidth="1"/>
    <col min="13571" max="13824" width="9.140625" style="59"/>
    <col min="13825" max="13825" width="35.7109375" style="59" customWidth="1"/>
    <col min="13826" max="13826" width="30.7109375" style="59" customWidth="1"/>
    <col min="13827" max="14080" width="9.140625" style="59"/>
    <col min="14081" max="14081" width="35.7109375" style="59" customWidth="1"/>
    <col min="14082" max="14082" width="30.7109375" style="59" customWidth="1"/>
    <col min="14083" max="14336" width="9.140625" style="59"/>
    <col min="14337" max="14337" width="35.7109375" style="59" customWidth="1"/>
    <col min="14338" max="14338" width="30.7109375" style="59" customWidth="1"/>
    <col min="14339" max="14592" width="9.140625" style="59"/>
    <col min="14593" max="14593" width="35.7109375" style="59" customWidth="1"/>
    <col min="14594" max="14594" width="30.7109375" style="59" customWidth="1"/>
    <col min="14595" max="14848" width="9.140625" style="59"/>
    <col min="14849" max="14849" width="35.7109375" style="59" customWidth="1"/>
    <col min="14850" max="14850" width="30.7109375" style="59" customWidth="1"/>
    <col min="14851" max="15104" width="9.140625" style="59"/>
    <col min="15105" max="15105" width="35.7109375" style="59" customWidth="1"/>
    <col min="15106" max="15106" width="30.7109375" style="59" customWidth="1"/>
    <col min="15107" max="15360" width="9.140625" style="59"/>
    <col min="15361" max="15361" width="35.7109375" style="59" customWidth="1"/>
    <col min="15362" max="15362" width="30.7109375" style="59" customWidth="1"/>
    <col min="15363" max="15616" width="9.140625" style="59"/>
    <col min="15617" max="15617" width="35.7109375" style="59" customWidth="1"/>
    <col min="15618" max="15618" width="30.7109375" style="59" customWidth="1"/>
    <col min="15619" max="15872" width="9.140625" style="59"/>
    <col min="15873" max="15873" width="35.7109375" style="59" customWidth="1"/>
    <col min="15874" max="15874" width="30.7109375" style="59" customWidth="1"/>
    <col min="15875" max="16128" width="9.140625" style="59"/>
    <col min="16129" max="16129" width="35.7109375" style="59" customWidth="1"/>
    <col min="16130" max="16130" width="30.7109375" style="59" customWidth="1"/>
    <col min="16131" max="16384" width="9.14062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zoomScale="70" zoomScaleNormal="70" workbookViewId="0">
      <selection sqref="A1:G2"/>
    </sheetView>
  </sheetViews>
  <sheetFormatPr defaultColWidth="9.140625" defaultRowHeight="12.75"/>
  <cols>
    <col min="1" max="1" width="4.7109375" style="1" customWidth="1"/>
    <col min="2" max="2" width="11.85546875" style="1" customWidth="1"/>
    <col min="3" max="3" width="63.5703125" style="1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91" t="s">
        <v>190</v>
      </c>
      <c r="B1" s="92"/>
      <c r="C1" s="92"/>
      <c r="D1" s="92"/>
      <c r="E1" s="92"/>
      <c r="F1" s="92"/>
      <c r="G1" s="92"/>
    </row>
    <row r="2" spans="1:7" ht="23.25" customHeight="1">
      <c r="A2" s="92"/>
      <c r="B2" s="92"/>
      <c r="C2" s="92"/>
      <c r="D2" s="92"/>
      <c r="E2" s="92"/>
      <c r="F2" s="92"/>
      <c r="G2" s="92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5">
      <c r="A4" s="93" t="s">
        <v>163</v>
      </c>
      <c r="B4" s="94"/>
      <c r="C4" s="94"/>
      <c r="D4" s="94"/>
      <c r="E4" s="94"/>
      <c r="F4" s="94"/>
      <c r="G4" s="94"/>
    </row>
    <row r="5" spans="1:7" ht="14.25" customHeight="1">
      <c r="B5" s="2"/>
      <c r="C5" s="2"/>
    </row>
    <row r="6" spans="1:7">
      <c r="B6" s="90"/>
      <c r="C6" s="90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5" customHeight="1">
      <c r="C28" s="6"/>
      <c r="D28" s="6"/>
    </row>
    <row r="29" spans="1:7" ht="15.95" customHeight="1">
      <c r="B29" s="6"/>
      <c r="C29" s="9"/>
      <c r="D29" s="6"/>
    </row>
    <row r="30" spans="1:7" ht="15.95" customHeight="1">
      <c r="B30" s="6"/>
      <c r="C30" s="10"/>
      <c r="D30" s="9"/>
    </row>
    <row r="31" spans="1:7" ht="15.95" customHeight="1">
      <c r="B31" s="6"/>
      <c r="C31" s="9"/>
      <c r="D31" s="10"/>
    </row>
    <row r="32" spans="1:7" ht="15.95" customHeight="1">
      <c r="B32" s="6"/>
      <c r="C32" s="11"/>
    </row>
    <row r="33" spans="2:6" ht="15.95" customHeight="1">
      <c r="B33" s="12"/>
      <c r="C33" s="9"/>
    </row>
    <row r="34" spans="2:6" ht="15.95" customHeight="1">
      <c r="B34" s="12"/>
      <c r="C34" s="9"/>
    </row>
    <row r="35" spans="2:6" ht="15.95" customHeight="1">
      <c r="B35" s="13"/>
      <c r="C35" s="6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6"/>
      <c r="C41" s="6"/>
    </row>
    <row r="42" spans="2:6" ht="22.5" customHeight="1">
      <c r="B42" s="95"/>
      <c r="C42" s="95"/>
      <c r="E42" s="96"/>
      <c r="F42" s="96"/>
    </row>
    <row r="43" spans="2:6" ht="15.95" customHeight="1">
      <c r="B43" s="95"/>
      <c r="C43" s="95"/>
      <c r="E43" s="96"/>
      <c r="F43" s="96"/>
    </row>
  </sheetData>
  <mergeCells count="5">
    <mergeCell ref="B6:C6"/>
    <mergeCell ref="A1:G2"/>
    <mergeCell ref="A4:G4"/>
    <mergeCell ref="B42:C43"/>
    <mergeCell ref="E42:F43"/>
  </mergeCells>
  <phoneticPr fontId="10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-2.44407</v>
      </c>
      <c r="D5" s="23">
        <v>-1.90327</v>
      </c>
      <c r="E5" s="23">
        <v>-1.3583400000000001</v>
      </c>
      <c r="F5" s="23">
        <v>-0.86599999999999999</v>
      </c>
      <c r="G5" s="23">
        <v>-0.39591999999999999</v>
      </c>
      <c r="H5" s="23">
        <v>-0.45827000000000001</v>
      </c>
      <c r="I5" s="23">
        <v>-6.69679</v>
      </c>
      <c r="J5" s="23">
        <v>-4.6236499999999996</v>
      </c>
      <c r="K5" s="23">
        <v>-3.1558600000000001</v>
      </c>
      <c r="L5" s="23">
        <v>-3.4392299999999998</v>
      </c>
      <c r="M5" s="23">
        <v>-3.1084200000000002</v>
      </c>
      <c r="N5" s="23">
        <v>-3.0622400000000001</v>
      </c>
      <c r="O5" s="23">
        <v>-3.4689100000000002</v>
      </c>
      <c r="P5" s="23">
        <v>-3.5921599999999998</v>
      </c>
      <c r="Q5" s="24" t="s">
        <v>216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-2.5400800000000001</v>
      </c>
      <c r="D6" s="56">
        <v>-2.0085099999999998</v>
      </c>
      <c r="E6" s="56">
        <v>-1.46495</v>
      </c>
      <c r="F6" s="56">
        <v>-0.99143999999999999</v>
      </c>
      <c r="G6" s="56">
        <v>-0.43675999999999998</v>
      </c>
      <c r="H6" s="56">
        <v>-0.52429999999999999</v>
      </c>
      <c r="I6" s="56">
        <v>-6.9840900000000001</v>
      </c>
      <c r="J6" s="56">
        <v>-5.0951700000000004</v>
      </c>
      <c r="K6" s="56">
        <v>-3.38605</v>
      </c>
      <c r="L6" s="56">
        <v>-3.4933999999999998</v>
      </c>
      <c r="M6" s="56">
        <v>-3.0279500000000001</v>
      </c>
      <c r="N6" s="56">
        <v>-2.9216600000000001</v>
      </c>
      <c r="O6" s="56">
        <v>-3.3352300000000001</v>
      </c>
      <c r="P6" s="56">
        <v>-3.5014799999999999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-3.17517</v>
      </c>
      <c r="D7" s="28">
        <v>-2.4753699999999998</v>
      </c>
      <c r="E7" s="28">
        <v>-2.4308299999999998</v>
      </c>
      <c r="F7" s="28">
        <v>-0.76334000000000002</v>
      </c>
      <c r="G7" s="28">
        <v>-1.04833</v>
      </c>
      <c r="H7" s="28">
        <v>-2.0480100000000001</v>
      </c>
      <c r="I7" s="28">
        <v>-9.0347000000000008</v>
      </c>
      <c r="J7" s="28">
        <v>-5.4019700000000004</v>
      </c>
      <c r="K7" s="28">
        <v>-3.53993</v>
      </c>
      <c r="L7" s="28">
        <v>-4.10724</v>
      </c>
      <c r="M7" s="28">
        <v>-4.3645199999999997</v>
      </c>
      <c r="N7" s="28">
        <v>-5.1744399999999997</v>
      </c>
      <c r="O7" s="28">
        <v>-5.1620999999999997</v>
      </c>
      <c r="P7" s="28">
        <v>-5.3881899999999998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-5.3807099999999997</v>
      </c>
      <c r="D8" s="56">
        <v>-1.85907</v>
      </c>
      <c r="E8" s="56">
        <v>0.31813999999999998</v>
      </c>
      <c r="F8" s="56">
        <v>1.6239699999999999</v>
      </c>
      <c r="G8" s="56">
        <v>1.73305</v>
      </c>
      <c r="H8" s="56">
        <v>2.15543</v>
      </c>
      <c r="I8" s="56">
        <v>-3.8284400000000001</v>
      </c>
      <c r="J8" s="56">
        <v>-3.9603899999999999</v>
      </c>
      <c r="K8" s="56">
        <v>-2.93675</v>
      </c>
      <c r="L8" s="56">
        <v>-1.9925900000000001</v>
      </c>
      <c r="M8" s="56">
        <v>-3.0462799999999999</v>
      </c>
      <c r="N8" s="56">
        <v>-3.5447899999999999</v>
      </c>
      <c r="O8" s="56">
        <v>-4.1198699999999997</v>
      </c>
      <c r="P8" s="56">
        <v>-4.3113200000000003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-2.0934699999999999</v>
      </c>
      <c r="D9" s="32">
        <v>-0.66574</v>
      </c>
      <c r="E9" s="32">
        <v>0.68488000000000004</v>
      </c>
      <c r="F9" s="32">
        <v>1.4602999999999999</v>
      </c>
      <c r="G9" s="32">
        <v>0.88149999999999995</v>
      </c>
      <c r="H9" s="32">
        <v>0.28275</v>
      </c>
      <c r="I9" s="32">
        <v>-5.6497400000000004</v>
      </c>
      <c r="J9" s="32">
        <v>-4.9511799999999999</v>
      </c>
      <c r="K9" s="32">
        <v>-3.0687799999999998</v>
      </c>
      <c r="L9" s="32">
        <v>-3.7347100000000002</v>
      </c>
      <c r="M9" s="32">
        <v>-2.0270800000000002</v>
      </c>
      <c r="N9" s="32">
        <v>-2.1474299999999999</v>
      </c>
      <c r="O9" s="32">
        <v>-2.7944599999999999</v>
      </c>
      <c r="P9" s="32">
        <v>-2.89283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1.4279900000000001</v>
      </c>
      <c r="D10" s="56">
        <v>-0.89502999999999999</v>
      </c>
      <c r="E10" s="56">
        <v>0.3024</v>
      </c>
      <c r="F10" s="56">
        <v>1.6890400000000001</v>
      </c>
      <c r="G10" s="56">
        <v>0.81040999999999996</v>
      </c>
      <c r="H10" s="56">
        <v>4.2829199999999998</v>
      </c>
      <c r="I10" s="56">
        <v>0.36249999999999999</v>
      </c>
      <c r="J10" s="56">
        <v>4.0781599999999996</v>
      </c>
      <c r="K10" s="56">
        <v>3.3892899999999999</v>
      </c>
      <c r="L10" s="56">
        <v>3.4301400000000002</v>
      </c>
      <c r="M10" s="56">
        <v>4.45871</v>
      </c>
      <c r="N10" s="56">
        <v>2.8880400000000002</v>
      </c>
      <c r="O10" s="56">
        <v>0.93411</v>
      </c>
      <c r="P10" s="56">
        <v>0.51790999999999998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0.73151999999999995</v>
      </c>
      <c r="D11" s="32">
        <v>0.91476000000000002</v>
      </c>
      <c r="E11" s="32">
        <v>1.1341000000000001</v>
      </c>
      <c r="F11" s="32">
        <v>1.3372200000000001</v>
      </c>
      <c r="G11" s="32">
        <v>1.8831199999999999</v>
      </c>
      <c r="H11" s="32">
        <v>1.3272600000000001</v>
      </c>
      <c r="I11" s="32">
        <v>-4.3796900000000001</v>
      </c>
      <c r="J11" s="32">
        <v>-3.1672799999999999</v>
      </c>
      <c r="K11" s="32">
        <v>-1.9085099999999999</v>
      </c>
      <c r="L11" s="32">
        <v>-2.4944600000000001</v>
      </c>
      <c r="M11" s="32">
        <v>-2.6633399999999998</v>
      </c>
      <c r="N11" s="32">
        <v>-2.66553</v>
      </c>
      <c r="O11" s="32">
        <v>-3.6835499999999999</v>
      </c>
      <c r="P11" s="32">
        <v>-4.0574399999999997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0.86126000000000003</v>
      </c>
      <c r="D12" s="56">
        <v>0.24892</v>
      </c>
      <c r="E12" s="56">
        <v>-8.6080000000000004E-2</v>
      </c>
      <c r="F12" s="56">
        <v>-0.52598999999999996</v>
      </c>
      <c r="G12" s="56">
        <v>-0.57718999999999998</v>
      </c>
      <c r="H12" s="56">
        <v>-0.10922999999999999</v>
      </c>
      <c r="I12" s="56">
        <v>-5.4236800000000001</v>
      </c>
      <c r="J12" s="56">
        <v>-2.5307400000000002</v>
      </c>
      <c r="K12" s="56">
        <v>-0.90686</v>
      </c>
      <c r="L12" s="56">
        <v>-2.6597400000000002</v>
      </c>
      <c r="M12" s="56">
        <v>-1.1493800000000001</v>
      </c>
      <c r="N12" s="56">
        <v>-1.9821800000000001</v>
      </c>
      <c r="O12" s="56">
        <v>-4.5370900000000001</v>
      </c>
      <c r="P12" s="56">
        <v>-4.8260500000000004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-3.51729</v>
      </c>
      <c r="D13" s="32">
        <v>-1.9728699999999999</v>
      </c>
      <c r="E13" s="32">
        <v>-0.76185000000000003</v>
      </c>
      <c r="F13" s="32">
        <v>-0.29754000000000003</v>
      </c>
      <c r="G13" s="32">
        <v>9.0499999999999997E-2</v>
      </c>
      <c r="H13" s="32">
        <v>0.39007000000000003</v>
      </c>
      <c r="I13" s="32">
        <v>-5.00387</v>
      </c>
      <c r="J13" s="32">
        <v>-1.3278099999999999</v>
      </c>
      <c r="K13" s="32">
        <v>1.6289800000000001</v>
      </c>
      <c r="L13" s="32">
        <v>1.41587</v>
      </c>
      <c r="M13" s="32">
        <v>4.1436599999999997</v>
      </c>
      <c r="N13" s="32">
        <v>1.75705</v>
      </c>
      <c r="O13" s="32">
        <v>1.3903700000000001</v>
      </c>
      <c r="P13" s="32">
        <v>1.18658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-3.7723200000000001</v>
      </c>
      <c r="D14" s="56">
        <v>-5.9054700000000002</v>
      </c>
      <c r="E14" s="56">
        <v>0.21095</v>
      </c>
      <c r="F14" s="56">
        <v>0.72331000000000001</v>
      </c>
      <c r="G14" s="56">
        <v>0.90136000000000005</v>
      </c>
      <c r="H14" s="56">
        <v>0.82352000000000003</v>
      </c>
      <c r="I14" s="56">
        <v>-9.9069199999999995</v>
      </c>
      <c r="J14" s="56">
        <v>-7.2409800000000004</v>
      </c>
      <c r="K14" s="56">
        <v>-2.5718700000000001</v>
      </c>
      <c r="L14" s="56">
        <v>-1.43</v>
      </c>
      <c r="M14" s="56">
        <v>1.34707</v>
      </c>
      <c r="N14" s="56">
        <v>1.7273700000000001</v>
      </c>
      <c r="O14" s="56">
        <v>0.79088000000000003</v>
      </c>
      <c r="P14" s="56">
        <v>0.56338999999999995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-6.0364800000000001</v>
      </c>
      <c r="D15" s="32">
        <v>-5.2660600000000004</v>
      </c>
      <c r="E15" s="32">
        <v>-4.22105</v>
      </c>
      <c r="F15" s="32">
        <v>-3.0685699999999998</v>
      </c>
      <c r="G15" s="32">
        <v>-2.55247</v>
      </c>
      <c r="H15" s="32">
        <v>-3.0646599999999999</v>
      </c>
      <c r="I15" s="32">
        <v>-9.9092800000000008</v>
      </c>
      <c r="J15" s="32">
        <v>-6.6512099999999998</v>
      </c>
      <c r="K15" s="32">
        <v>-4.5865799999999997</v>
      </c>
      <c r="L15" s="32">
        <v>-3.3401200000000002</v>
      </c>
      <c r="M15" s="32">
        <v>-3.2155800000000001</v>
      </c>
      <c r="N15" s="32">
        <v>-2.3904200000000002</v>
      </c>
      <c r="O15" s="32">
        <v>-2.4184399999999999</v>
      </c>
      <c r="P15" s="32">
        <v>-2.0209299999999999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-4.5736400000000001</v>
      </c>
      <c r="D16" s="56">
        <v>-3.8921100000000002</v>
      </c>
      <c r="E16" s="56">
        <v>-3.7648700000000002</v>
      </c>
      <c r="F16" s="56">
        <v>-3.3624999999999998</v>
      </c>
      <c r="G16" s="56">
        <v>-2.3188</v>
      </c>
      <c r="H16" s="56">
        <v>-2.3939400000000002</v>
      </c>
      <c r="I16" s="56">
        <v>-8.9326899999999991</v>
      </c>
      <c r="J16" s="56">
        <v>-6.5846299999999998</v>
      </c>
      <c r="K16" s="56">
        <v>-4.7436299999999996</v>
      </c>
      <c r="L16" s="56">
        <v>-5.3609600000000004</v>
      </c>
      <c r="M16" s="56">
        <v>-5.7616500000000004</v>
      </c>
      <c r="N16" s="56">
        <v>-5.0926400000000003</v>
      </c>
      <c r="O16" s="56">
        <v>-5.1058599999999998</v>
      </c>
      <c r="P16" s="56">
        <v>-5.6935399999999996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-5.12995</v>
      </c>
      <c r="D17" s="32">
        <v>-3.4784700000000002</v>
      </c>
      <c r="E17" s="32">
        <v>-1.0360400000000001</v>
      </c>
      <c r="F17" s="32">
        <v>0.55557000000000001</v>
      </c>
      <c r="G17" s="32">
        <v>-5.688E-2</v>
      </c>
      <c r="H17" s="32">
        <v>0.22711999999999999</v>
      </c>
      <c r="I17" s="32">
        <v>-7.2392799999999999</v>
      </c>
      <c r="J17" s="32">
        <v>-2.5735700000000001</v>
      </c>
      <c r="K17" s="32">
        <v>1.4789999999999999E-2</v>
      </c>
      <c r="L17" s="32">
        <v>-1.09274</v>
      </c>
      <c r="M17" s="32">
        <v>-2.3296600000000001</v>
      </c>
      <c r="N17" s="32">
        <v>-3.0074700000000001</v>
      </c>
      <c r="O17" s="32">
        <v>-2.85772</v>
      </c>
      <c r="P17" s="32">
        <v>-2.6728999999999998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-2.8184999999999998</v>
      </c>
      <c r="D18" s="56">
        <v>-2.45912</v>
      </c>
      <c r="E18" s="56">
        <v>-2.4046599999999998</v>
      </c>
      <c r="F18" s="56">
        <v>-2.5088699999999999</v>
      </c>
      <c r="G18" s="56">
        <v>-2.1919900000000001</v>
      </c>
      <c r="H18" s="56">
        <v>-1.45011</v>
      </c>
      <c r="I18" s="56">
        <v>-9.3788</v>
      </c>
      <c r="J18" s="56">
        <v>-8.8756799999999991</v>
      </c>
      <c r="K18" s="56">
        <v>-8.1012599999999999</v>
      </c>
      <c r="L18" s="56">
        <v>-7.1341700000000001</v>
      </c>
      <c r="M18" s="56">
        <v>-3.3504999999999998</v>
      </c>
      <c r="N18" s="56">
        <v>-3.0726100000000001</v>
      </c>
      <c r="O18" s="56">
        <v>-2.91011</v>
      </c>
      <c r="P18" s="56">
        <v>-2.9352100000000001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-8.7972199999999994</v>
      </c>
      <c r="D19" s="32">
        <v>-0.76793999999999996</v>
      </c>
      <c r="E19" s="32">
        <v>0.45229999999999998</v>
      </c>
      <c r="F19" s="32">
        <v>2.1272700000000002</v>
      </c>
      <c r="G19" s="32">
        <v>-3.3662299999999998</v>
      </c>
      <c r="H19" s="32">
        <v>1.02945</v>
      </c>
      <c r="I19" s="32">
        <v>-5.5766499999999999</v>
      </c>
      <c r="J19" s="32">
        <v>-1.5880099999999999</v>
      </c>
      <c r="K19" s="32">
        <v>2.6840600000000001</v>
      </c>
      <c r="L19" s="32">
        <v>1.7059599999999999</v>
      </c>
      <c r="M19" s="32">
        <v>4.1386099999999999</v>
      </c>
      <c r="N19" s="32">
        <v>3.4028999999999998</v>
      </c>
      <c r="O19" s="32">
        <v>2.13767</v>
      </c>
      <c r="P19" s="32">
        <v>2.4926599999999999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-1.70102</v>
      </c>
      <c r="D20" s="56">
        <v>-1.52163</v>
      </c>
      <c r="E20" s="56">
        <v>-1.372E-2</v>
      </c>
      <c r="F20" s="56">
        <v>-0.29846</v>
      </c>
      <c r="G20" s="56">
        <v>-1.3560000000000001</v>
      </c>
      <c r="H20" s="56">
        <v>-0.15534000000000001</v>
      </c>
      <c r="I20" s="56">
        <v>-4.0874100000000002</v>
      </c>
      <c r="J20" s="56">
        <v>-7.2205000000000004</v>
      </c>
      <c r="K20" s="56">
        <v>-4.8591899999999999</v>
      </c>
      <c r="L20" s="56">
        <v>-2.3423400000000001</v>
      </c>
      <c r="M20" s="56">
        <v>-1.7871600000000001</v>
      </c>
      <c r="N20" s="56">
        <v>-2.54129</v>
      </c>
      <c r="O20" s="56">
        <v>-3.3150499999999998</v>
      </c>
      <c r="P20" s="56">
        <v>-4.3207100000000001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-1.7896099999999999</v>
      </c>
      <c r="D21" s="32">
        <v>-0.76680999999999999</v>
      </c>
      <c r="E21" s="32">
        <v>3.3739999999999999E-2</v>
      </c>
      <c r="F21" s="32">
        <v>0.36003000000000002</v>
      </c>
      <c r="G21" s="32">
        <v>0.52234000000000003</v>
      </c>
      <c r="H21" s="32">
        <v>0.41187000000000001</v>
      </c>
      <c r="I21" s="32">
        <v>-6.4162400000000002</v>
      </c>
      <c r="J21" s="32">
        <v>-1.1498999999999999</v>
      </c>
      <c r="K21" s="32">
        <v>-0.71794000000000002</v>
      </c>
      <c r="L21" s="32">
        <v>-0.66364000000000001</v>
      </c>
      <c r="M21" s="32">
        <v>-1.2811999999999999</v>
      </c>
      <c r="N21" s="32">
        <v>-1.82321</v>
      </c>
      <c r="O21" s="32">
        <v>-2.2253400000000001</v>
      </c>
      <c r="P21" s="32">
        <v>-2.7397499999999999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1.3388199999999999</v>
      </c>
      <c r="D22" s="56">
        <v>1.33406</v>
      </c>
      <c r="E22" s="56">
        <v>1.89297</v>
      </c>
      <c r="F22" s="56">
        <v>1.3668499999999999</v>
      </c>
      <c r="G22" s="56">
        <v>3.1753200000000001</v>
      </c>
      <c r="H22" s="56">
        <v>2.6787299999999998</v>
      </c>
      <c r="I22" s="56">
        <v>-3.0924999999999998</v>
      </c>
      <c r="J22" s="56">
        <v>1.1144700000000001</v>
      </c>
      <c r="K22" s="56">
        <v>0.21360000000000001</v>
      </c>
      <c r="L22" s="56">
        <v>-0.65883000000000003</v>
      </c>
      <c r="M22" s="56">
        <v>0.89985999999999999</v>
      </c>
      <c r="N22" s="56">
        <v>-1.9615400000000001</v>
      </c>
      <c r="O22" s="56">
        <v>-1.2290000000000001</v>
      </c>
      <c r="P22" s="56">
        <v>-1.5474699999999999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-2.77298</v>
      </c>
      <c r="D23" s="32">
        <v>-2.0028800000000002</v>
      </c>
      <c r="E23" s="32">
        <v>-1.79165</v>
      </c>
      <c r="F23" s="32">
        <v>-2.4549300000000001</v>
      </c>
      <c r="G23" s="32">
        <v>-2.0464699999999998</v>
      </c>
      <c r="H23" s="32">
        <v>-2.0242900000000001</v>
      </c>
      <c r="I23" s="32">
        <v>-7.4868600000000001</v>
      </c>
      <c r="J23" s="32">
        <v>-7.1100700000000003</v>
      </c>
      <c r="K23" s="32">
        <v>-6.2055999999999996</v>
      </c>
      <c r="L23" s="32">
        <v>-6.9843400000000004</v>
      </c>
      <c r="M23" s="32">
        <v>-5.1358300000000003</v>
      </c>
      <c r="N23" s="32">
        <v>-4.6635799999999996</v>
      </c>
      <c r="O23" s="32">
        <v>-6.1608400000000003</v>
      </c>
      <c r="P23" s="32">
        <v>-5.7607499999999998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-1.4862899999999999</v>
      </c>
      <c r="D24" s="56">
        <v>-0.83843999999999996</v>
      </c>
      <c r="E24" s="56">
        <v>1.0962499999999999</v>
      </c>
      <c r="F24" s="56">
        <v>3.4046699999999999</v>
      </c>
      <c r="G24" s="56">
        <v>1.85765</v>
      </c>
      <c r="H24" s="56">
        <v>0.79620999999999997</v>
      </c>
      <c r="I24" s="56">
        <v>-8.7019000000000002</v>
      </c>
      <c r="J24" s="56">
        <v>-6.9447299999999998</v>
      </c>
      <c r="K24" s="56">
        <v>-5.2928199999999999</v>
      </c>
      <c r="L24" s="56">
        <v>-4.4368499999999997</v>
      </c>
      <c r="M24" s="56">
        <v>-3.4317700000000002</v>
      </c>
      <c r="N24" s="56">
        <v>-2.2187199999999998</v>
      </c>
      <c r="O24" s="56">
        <v>-2.16683</v>
      </c>
      <c r="P24" s="56">
        <v>-2.1050900000000001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-2.17306</v>
      </c>
      <c r="D25" s="32">
        <v>-1.8351599999999999</v>
      </c>
      <c r="E25" s="32">
        <v>0.22522</v>
      </c>
      <c r="F25" s="32">
        <v>1.3541799999999999</v>
      </c>
      <c r="G25" s="32">
        <v>1.49478</v>
      </c>
      <c r="H25" s="32">
        <v>1.90849</v>
      </c>
      <c r="I25" s="32">
        <v>-3.7168899999999998</v>
      </c>
      <c r="J25" s="32">
        <v>-2.2595499999999999</v>
      </c>
      <c r="K25" s="32">
        <v>2.2100000000000002E-3</v>
      </c>
      <c r="L25" s="32">
        <v>-0.37109999999999999</v>
      </c>
      <c r="M25" s="32">
        <v>-0.73631000000000002</v>
      </c>
      <c r="N25" s="32">
        <v>-1.58853</v>
      </c>
      <c r="O25" s="32">
        <v>-2.5238299999999998</v>
      </c>
      <c r="P25" s="32">
        <v>-1.9117599999999999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-1.92353</v>
      </c>
      <c r="D26" s="56">
        <v>-0.47692000000000001</v>
      </c>
      <c r="E26" s="56">
        <v>-1.4514199999999999</v>
      </c>
      <c r="F26" s="56">
        <v>-0.77573999999999999</v>
      </c>
      <c r="G26" s="56">
        <v>0.19519</v>
      </c>
      <c r="H26" s="56">
        <v>0.53641000000000005</v>
      </c>
      <c r="I26" s="56">
        <v>-8.2043700000000008</v>
      </c>
      <c r="J26" s="56">
        <v>-5.6935000000000002</v>
      </c>
      <c r="K26" s="56">
        <v>-3.41032</v>
      </c>
      <c r="L26" s="56">
        <v>-2.5634899999999998</v>
      </c>
      <c r="M26" s="56">
        <v>-4.6454500000000003</v>
      </c>
      <c r="N26" s="56">
        <v>-4.1854500000000003</v>
      </c>
      <c r="O26" s="56">
        <v>-4.1370199999999997</v>
      </c>
      <c r="P26" s="56">
        <v>-4.1354899999999999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-3.66214</v>
      </c>
      <c r="D27" s="32">
        <v>-2.5945299999999998</v>
      </c>
      <c r="E27" s="32">
        <v>-2.38313</v>
      </c>
      <c r="F27" s="32">
        <v>-1.4858499999999999</v>
      </c>
      <c r="G27" s="32">
        <v>-0.24482999999999999</v>
      </c>
      <c r="H27" s="32">
        <v>-0.73360000000000003</v>
      </c>
      <c r="I27" s="32">
        <v>-6.8530800000000003</v>
      </c>
      <c r="J27" s="32">
        <v>-1.6756200000000001</v>
      </c>
      <c r="K27" s="32">
        <v>-3.36924</v>
      </c>
      <c r="L27" s="32">
        <v>-5.1955400000000003</v>
      </c>
      <c r="M27" s="32">
        <v>-6.4483199999999998</v>
      </c>
      <c r="N27" s="32">
        <v>-7.2576700000000001</v>
      </c>
      <c r="O27" s="32">
        <v>-6.4884599999999999</v>
      </c>
      <c r="P27" s="32">
        <v>-6.2750399999999997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-7.3628851395034127</v>
      </c>
      <c r="D28" s="75">
        <v>-4.4739755828092242</v>
      </c>
      <c r="E28" s="75">
        <v>-1.9433662969129788</v>
      </c>
      <c r="F28" s="75">
        <v>-0.94534153248470121</v>
      </c>
      <c r="G28" s="75">
        <v>-0.42577318180522505</v>
      </c>
      <c r="H28" s="75">
        <v>0.11608612144641482</v>
      </c>
      <c r="I28" s="75">
        <v>-5.752232205202648</v>
      </c>
      <c r="J28" s="75">
        <v>-2.8255084228876974</v>
      </c>
      <c r="K28" s="75">
        <v>-0.31041197139073767</v>
      </c>
      <c r="L28" s="75">
        <v>1.1206542241139439</v>
      </c>
      <c r="M28" s="75">
        <v>0.64272538013159741</v>
      </c>
      <c r="N28" s="75">
        <v>0.67107607712125583</v>
      </c>
      <c r="O28" s="75">
        <v>3.9145722287503626E-2</v>
      </c>
      <c r="P28" s="75">
        <v>-0.44317000000000001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-1.1862699999999999</v>
      </c>
      <c r="D29" s="32">
        <v>-0.52192000000000005</v>
      </c>
      <c r="E29" s="32">
        <v>-2.51275</v>
      </c>
      <c r="F29" s="32">
        <v>-2.5128900000000001</v>
      </c>
      <c r="G29" s="32">
        <v>-2.8233700000000002</v>
      </c>
      <c r="H29" s="32">
        <v>-4.35426</v>
      </c>
      <c r="I29" s="32">
        <v>-9.2578600000000009</v>
      </c>
      <c r="J29" s="32">
        <v>-7.1817799999999998</v>
      </c>
      <c r="K29" s="32">
        <v>-6.5129700000000001</v>
      </c>
      <c r="L29" s="32">
        <v>-6.6086900000000002</v>
      </c>
      <c r="M29" s="32">
        <v>-9.2532899999999998</v>
      </c>
      <c r="N29" s="32">
        <v>-7.8826200000000002</v>
      </c>
      <c r="O29" s="32">
        <v>-6.2031999999999998</v>
      </c>
      <c r="P29" s="32">
        <v>-5.8052999999999999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-4.5261500000000003</v>
      </c>
      <c r="D30" s="56">
        <v>-2.83765</v>
      </c>
      <c r="E30" s="56">
        <v>-1.99902</v>
      </c>
      <c r="F30" s="56">
        <v>5.3679999999999999E-2</v>
      </c>
      <c r="G30" s="56">
        <v>0.89607999999999999</v>
      </c>
      <c r="H30" s="56">
        <v>0.68101</v>
      </c>
      <c r="I30" s="56">
        <v>-7.6767599999999998</v>
      </c>
      <c r="J30" s="56">
        <v>-4.6104000000000003</v>
      </c>
      <c r="K30" s="56">
        <v>-3.0138699999999998</v>
      </c>
      <c r="L30" s="56">
        <v>-2.5833699999999999</v>
      </c>
      <c r="M30" s="56">
        <v>-0.88149999999999995</v>
      </c>
      <c r="N30" s="56">
        <v>-2.53424</v>
      </c>
      <c r="O30" s="56">
        <v>-3.3080099999999999</v>
      </c>
      <c r="P30" s="56">
        <v>-3.47464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-3.2450700000000001</v>
      </c>
      <c r="D31" s="32">
        <v>-2.7820399999999998</v>
      </c>
      <c r="E31" s="32">
        <v>-2.59355</v>
      </c>
      <c r="F31" s="32">
        <v>-0.98468999999999995</v>
      </c>
      <c r="G31" s="32">
        <v>-1.00603</v>
      </c>
      <c r="H31" s="32">
        <v>-1.2050000000000001</v>
      </c>
      <c r="I31" s="32">
        <v>-5.2958699999999999</v>
      </c>
      <c r="J31" s="32">
        <v>-5.0897199999999998</v>
      </c>
      <c r="K31" s="32">
        <v>-1.56375</v>
      </c>
      <c r="L31" s="32">
        <v>-5.3071599999999997</v>
      </c>
      <c r="M31" s="32">
        <v>-5.3474599999999999</v>
      </c>
      <c r="N31" s="32">
        <v>-4.4505400000000002</v>
      </c>
      <c r="O31" s="32">
        <v>-4.6454800000000001</v>
      </c>
      <c r="P31" s="32">
        <v>-5.4358700000000004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-2.9948299999999999</v>
      </c>
      <c r="D32" s="56">
        <v>-2.4268299999999998</v>
      </c>
      <c r="E32" s="56">
        <v>-1.7013</v>
      </c>
      <c r="F32" s="56">
        <v>-0.62927</v>
      </c>
      <c r="G32" s="56">
        <v>-0.87190999999999996</v>
      </c>
      <c r="H32" s="56">
        <v>-0.93410000000000004</v>
      </c>
      <c r="I32" s="56">
        <v>-5.5341500000000003</v>
      </c>
      <c r="J32" s="56">
        <v>-2.6523099999999999</v>
      </c>
      <c r="K32" s="56">
        <v>-0.17923</v>
      </c>
      <c r="L32" s="56">
        <v>-2.8607499999999999</v>
      </c>
      <c r="M32" s="56">
        <v>-4.3515600000000001</v>
      </c>
      <c r="N32" s="56">
        <v>-3.42624</v>
      </c>
      <c r="O32" s="56">
        <v>-4.5189000000000004</v>
      </c>
      <c r="P32" s="56">
        <v>-4.6090799999999996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-1.86557</v>
      </c>
      <c r="D33" s="32">
        <v>-0.28885</v>
      </c>
      <c r="E33" s="32">
        <v>0.84035000000000004</v>
      </c>
      <c r="F33" s="32">
        <v>1.28742</v>
      </c>
      <c r="G33" s="32">
        <v>0.66157999999999995</v>
      </c>
      <c r="H33" s="32">
        <v>0.43153000000000002</v>
      </c>
      <c r="I33" s="32">
        <v>-3.19034</v>
      </c>
      <c r="J33" s="32">
        <v>-0.20438000000000001</v>
      </c>
      <c r="K33" s="32">
        <v>0.9909</v>
      </c>
      <c r="L33" s="32">
        <v>-0.89363999999999999</v>
      </c>
      <c r="M33" s="32">
        <v>-1.5242800000000001</v>
      </c>
      <c r="N33" s="32">
        <v>-1.2894399999999999</v>
      </c>
      <c r="O33" s="32">
        <v>-2.76709</v>
      </c>
      <c r="P33" s="32">
        <v>-2.51125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 t="e">
        <v>#N/A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99" t="s">
        <v>247</v>
      </c>
      <c r="B35" s="99"/>
      <c r="C35" s="99"/>
      <c r="D35" s="99"/>
      <c r="E35" s="99"/>
      <c r="F35" s="99"/>
      <c r="G35" s="99"/>
      <c r="H35" s="99"/>
      <c r="I35" s="73"/>
      <c r="J35" s="100" t="s">
        <v>248</v>
      </c>
      <c r="K35" s="100"/>
      <c r="L35" s="100"/>
      <c r="M35" s="100"/>
      <c r="N35" s="100"/>
      <c r="O35" s="100"/>
      <c r="P35" s="100"/>
      <c r="Q35" s="100"/>
      <c r="R35" s="100"/>
    </row>
    <row r="36" spans="1:18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8" ht="12.95" customHeight="1">
      <c r="A37" s="6" t="s">
        <v>243</v>
      </c>
      <c r="Q37" s="25"/>
      <c r="R37" s="35" t="s">
        <v>244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3" orientation="portrait" r:id="rId8"/>
  <headerFooter alignWithMargins="0">
    <oddFooter>&amp;R&amp;D
MF/GPEARI/DPFP</oddFooter>
  </headerFooter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2014</v>
      </c>
      <c r="D4" s="51">
        <v>2015</v>
      </c>
      <c r="E4" s="51">
        <v>2016</v>
      </c>
      <c r="F4" s="51">
        <v>2017</v>
      </c>
      <c r="G4" s="51">
        <v>2018</v>
      </c>
      <c r="H4" s="51">
        <v>2019</v>
      </c>
      <c r="I4" s="51">
        <v>2020</v>
      </c>
      <c r="J4" s="51">
        <v>2021</v>
      </c>
      <c r="K4" s="51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2.7210000000000002E-2</v>
      </c>
      <c r="D5" s="23">
        <v>0.29792999999999997</v>
      </c>
      <c r="E5" s="23">
        <v>0.64988999999999997</v>
      </c>
      <c r="F5" s="23">
        <v>0.96274000000000004</v>
      </c>
      <c r="G5" s="23">
        <v>1.33043</v>
      </c>
      <c r="H5" s="23">
        <v>1.08152</v>
      </c>
      <c r="I5" s="23">
        <v>-5.2784800000000001</v>
      </c>
      <c r="J5" s="23">
        <v>-3.2711399999999999</v>
      </c>
      <c r="K5" s="23">
        <v>-1.56294</v>
      </c>
      <c r="L5" s="23">
        <v>-1.7280500000000001</v>
      </c>
      <c r="M5" s="23">
        <v>-1.2447900000000001</v>
      </c>
      <c r="N5" s="23">
        <v>-1.1637599999999999</v>
      </c>
      <c r="O5" s="23">
        <v>-1.4177999999999999</v>
      </c>
      <c r="P5" s="23">
        <v>-1.45238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7.1110000000000007E-2</v>
      </c>
      <c r="D6" s="56">
        <v>0.32068000000000002</v>
      </c>
      <c r="E6" s="56">
        <v>0.66164999999999996</v>
      </c>
      <c r="F6" s="56">
        <v>0.95640000000000003</v>
      </c>
      <c r="G6" s="56">
        <v>1.39805</v>
      </c>
      <c r="H6" s="56">
        <v>1.1032</v>
      </c>
      <c r="I6" s="56">
        <v>-5.4865500000000003</v>
      </c>
      <c r="J6" s="56">
        <v>-3.66092</v>
      </c>
      <c r="K6" s="56">
        <v>-1.7265200000000001</v>
      </c>
      <c r="L6" s="56">
        <v>-1.77613</v>
      </c>
      <c r="M6" s="56">
        <v>-1.1543000000000001</v>
      </c>
      <c r="N6" s="56">
        <v>-1.01823</v>
      </c>
      <c r="O6" s="56">
        <v>-1.2773300000000001</v>
      </c>
      <c r="P6" s="56">
        <v>-1.3471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0.11715</v>
      </c>
      <c r="D7" s="28">
        <v>0.50782000000000005</v>
      </c>
      <c r="E7" s="28">
        <v>0.34251999999999999</v>
      </c>
      <c r="F7" s="28">
        <v>1.64916</v>
      </c>
      <c r="G7" s="28">
        <v>1.1293299999999999</v>
      </c>
      <c r="H7" s="28">
        <v>-3.9879999999999999E-2</v>
      </c>
      <c r="I7" s="28">
        <v>-7.0667</v>
      </c>
      <c r="J7" s="28">
        <v>-3.7063100000000002</v>
      </c>
      <c r="K7" s="28">
        <v>-1.9811700000000001</v>
      </c>
      <c r="L7" s="28">
        <v>-2.16709</v>
      </c>
      <c r="M7" s="28">
        <v>-2.1828699999999999</v>
      </c>
      <c r="N7" s="28">
        <v>-2.9499300000000002</v>
      </c>
      <c r="O7" s="28">
        <v>-2.7210999999999999</v>
      </c>
      <c r="P7" s="28">
        <v>-2.68919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-4.5209599999999996</v>
      </c>
      <c r="D8" s="56">
        <v>-0.94001999999999997</v>
      </c>
      <c r="E8" s="56">
        <v>1.20017</v>
      </c>
      <c r="F8" s="56">
        <v>2.4317600000000001</v>
      </c>
      <c r="G8" s="56">
        <v>2.3955500000000001</v>
      </c>
      <c r="H8" s="56">
        <v>2.7138100000000001</v>
      </c>
      <c r="I8" s="56">
        <v>-3.3041499999999999</v>
      </c>
      <c r="J8" s="56">
        <v>-3.4748600000000001</v>
      </c>
      <c r="K8" s="56">
        <v>-2.5502400000000001</v>
      </c>
      <c r="L8" s="56">
        <v>-1.4981199999999999</v>
      </c>
      <c r="M8" s="56">
        <v>-2.5290400000000002</v>
      </c>
      <c r="N8" s="56">
        <v>-2.7228500000000002</v>
      </c>
      <c r="O8" s="56">
        <v>-2.9416099999999998</v>
      </c>
      <c r="P8" s="56">
        <v>-3.0341999999999998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-0.81123999999999996</v>
      </c>
      <c r="D9" s="32">
        <v>0.38766</v>
      </c>
      <c r="E9" s="32">
        <v>1.5891299999999999</v>
      </c>
      <c r="F9" s="32">
        <v>2.18512</v>
      </c>
      <c r="G9" s="32">
        <v>1.60544</v>
      </c>
      <c r="H9" s="32">
        <v>0.96396999999999999</v>
      </c>
      <c r="I9" s="32">
        <v>-4.9060499999999996</v>
      </c>
      <c r="J9" s="32">
        <v>-4.2290299999999998</v>
      </c>
      <c r="K9" s="32">
        <v>-1.9573400000000001</v>
      </c>
      <c r="L9" s="32">
        <v>-2.4485800000000002</v>
      </c>
      <c r="M9" s="32">
        <v>-0.69552999999999998</v>
      </c>
      <c r="N9" s="32">
        <v>-0.84401999999999999</v>
      </c>
      <c r="O9" s="32">
        <v>-1.4910699999999999</v>
      </c>
      <c r="P9" s="32">
        <v>-1.59033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2.7811499999999998</v>
      </c>
      <c r="D10" s="56">
        <v>0.36453999999999998</v>
      </c>
      <c r="E10" s="56">
        <v>1.36297</v>
      </c>
      <c r="F10" s="56">
        <v>2.4522900000000001</v>
      </c>
      <c r="G10" s="56">
        <v>1.61446</v>
      </c>
      <c r="H10" s="56">
        <v>5.0222300000000004</v>
      </c>
      <c r="I10" s="56">
        <v>0.88077000000000005</v>
      </c>
      <c r="J10" s="56">
        <v>4.5741500000000004</v>
      </c>
      <c r="K10" s="56">
        <v>4.09368</v>
      </c>
      <c r="L10" s="56">
        <v>4.11334</v>
      </c>
      <c r="M10" s="56">
        <v>5.2401600000000004</v>
      </c>
      <c r="N10" s="56">
        <v>3.6936499999999999</v>
      </c>
      <c r="O10" s="56">
        <v>1.7262299999999999</v>
      </c>
      <c r="P10" s="56">
        <v>1.2984500000000001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2.3246699999999998</v>
      </c>
      <c r="D11" s="32">
        <v>2.3048700000000002</v>
      </c>
      <c r="E11" s="32">
        <v>2.3198799999999999</v>
      </c>
      <c r="F11" s="32">
        <v>2.3719600000000001</v>
      </c>
      <c r="G11" s="32">
        <v>2.80877</v>
      </c>
      <c r="H11" s="32">
        <v>2.1202999999999999</v>
      </c>
      <c r="I11" s="32">
        <v>-3.7308400000000002</v>
      </c>
      <c r="J11" s="32">
        <v>-2.57646</v>
      </c>
      <c r="K11" s="32">
        <v>-1.2061999999999999</v>
      </c>
      <c r="L11" s="32">
        <v>-1.62114</v>
      </c>
      <c r="M11" s="32">
        <v>-1.6047</v>
      </c>
      <c r="N11" s="32">
        <v>-1.55715</v>
      </c>
      <c r="O11" s="32">
        <v>-2.5251600000000001</v>
      </c>
      <c r="P11" s="32">
        <v>-2.85317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0.93786000000000003</v>
      </c>
      <c r="D12" s="56">
        <v>0.31555</v>
      </c>
      <c r="E12" s="56">
        <v>-4.1910000000000003E-2</v>
      </c>
      <c r="F12" s="56">
        <v>-0.48404000000000003</v>
      </c>
      <c r="G12" s="56">
        <v>-0.53671999999999997</v>
      </c>
      <c r="H12" s="56">
        <v>-7.1650000000000005E-2</v>
      </c>
      <c r="I12" s="56">
        <v>-5.3533299999999997</v>
      </c>
      <c r="J12" s="56">
        <v>-2.4671500000000002</v>
      </c>
      <c r="K12" s="56">
        <v>-0.79584999999999995</v>
      </c>
      <c r="L12" s="56">
        <v>-2.29888</v>
      </c>
      <c r="M12" s="56">
        <v>-0.56289</v>
      </c>
      <c r="N12" s="56">
        <v>-1.49685</v>
      </c>
      <c r="O12" s="56">
        <v>-3.9028399999999999</v>
      </c>
      <c r="P12" s="56">
        <v>-4.0183900000000001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0.26685999999999999</v>
      </c>
      <c r="D13" s="32">
        <v>0.57443999999999995</v>
      </c>
      <c r="E13" s="32">
        <v>1.5108699999999999</v>
      </c>
      <c r="F13" s="32">
        <v>1.6182399999999999</v>
      </c>
      <c r="G13" s="32">
        <v>1.6736800000000001</v>
      </c>
      <c r="H13" s="32">
        <v>1.6595599999999999</v>
      </c>
      <c r="I13" s="32">
        <v>-4.0017199999999997</v>
      </c>
      <c r="J13" s="32">
        <v>-0.59299999999999997</v>
      </c>
      <c r="K13" s="32">
        <v>2.26552</v>
      </c>
      <c r="L13" s="32">
        <v>2.06379</v>
      </c>
      <c r="M13" s="32">
        <v>4.7263099999999998</v>
      </c>
      <c r="N13" s="32">
        <v>2.2220200000000001</v>
      </c>
      <c r="O13" s="32">
        <v>1.91221</v>
      </c>
      <c r="P13" s="32">
        <v>1.7697400000000001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0.24307999999999999</v>
      </c>
      <c r="D14" s="56">
        <v>-2.32375</v>
      </c>
      <c r="E14" s="56">
        <v>3.4279500000000001</v>
      </c>
      <c r="F14" s="56">
        <v>3.86124</v>
      </c>
      <c r="G14" s="56">
        <v>4.2665199999999999</v>
      </c>
      <c r="H14" s="56">
        <v>3.7951999999999999</v>
      </c>
      <c r="I14" s="56">
        <v>-6.9512</v>
      </c>
      <c r="J14" s="56">
        <v>-4.7877700000000001</v>
      </c>
      <c r="K14" s="56">
        <v>-7.8259999999999996E-2</v>
      </c>
      <c r="L14" s="56">
        <v>1.95784</v>
      </c>
      <c r="M14" s="56">
        <v>4.8213999999999997</v>
      </c>
      <c r="N14" s="56">
        <v>4.8845599999999996</v>
      </c>
      <c r="O14" s="56">
        <v>4.0072099999999997</v>
      </c>
      <c r="P14" s="56">
        <v>3.7135099999999999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-2.5034900000000002</v>
      </c>
      <c r="D15" s="32">
        <v>-2.19665</v>
      </c>
      <c r="E15" s="32">
        <v>-1.44038</v>
      </c>
      <c r="F15" s="32">
        <v>-0.53759999999999997</v>
      </c>
      <c r="G15" s="32">
        <v>-0.11136</v>
      </c>
      <c r="H15" s="32">
        <v>-0.81286999999999998</v>
      </c>
      <c r="I15" s="32">
        <v>-7.6841100000000004</v>
      </c>
      <c r="J15" s="32">
        <v>-4.5330000000000004</v>
      </c>
      <c r="K15" s="32">
        <v>-2.27712</v>
      </c>
      <c r="L15" s="32">
        <v>-0.96650999999999998</v>
      </c>
      <c r="M15" s="32">
        <v>-0.78239999999999998</v>
      </c>
      <c r="N15" s="32">
        <v>-9.5E-4</v>
      </c>
      <c r="O15" s="32">
        <v>6.0170000000000001E-2</v>
      </c>
      <c r="P15" s="32">
        <v>0.52298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-2.3767200000000002</v>
      </c>
      <c r="D16" s="56">
        <v>-1.8612500000000001</v>
      </c>
      <c r="E16" s="56">
        <v>-1.8636999999999999</v>
      </c>
      <c r="F16" s="56">
        <v>-1.57254</v>
      </c>
      <c r="G16" s="56">
        <v>-0.55005000000000004</v>
      </c>
      <c r="H16" s="56">
        <v>-0.87809999999999999</v>
      </c>
      <c r="I16" s="56">
        <v>-7.6505200000000002</v>
      </c>
      <c r="J16" s="56">
        <v>-5.1971299999999996</v>
      </c>
      <c r="K16" s="56">
        <v>-2.8244899999999999</v>
      </c>
      <c r="L16" s="56">
        <v>-3.4762300000000002</v>
      </c>
      <c r="M16" s="56">
        <v>-3.71306</v>
      </c>
      <c r="N16" s="56">
        <v>-2.86754</v>
      </c>
      <c r="O16" s="56">
        <v>-2.5235400000000001</v>
      </c>
      <c r="P16" s="56">
        <v>-2.9096600000000001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-1.7364299999999999</v>
      </c>
      <c r="D17" s="32">
        <v>-7.6139999999999999E-2</v>
      </c>
      <c r="E17" s="32">
        <v>2.0295999999999998</v>
      </c>
      <c r="F17" s="32">
        <v>3.1874500000000001</v>
      </c>
      <c r="G17" s="32">
        <v>2.23204</v>
      </c>
      <c r="H17" s="32">
        <v>2.4167000000000001</v>
      </c>
      <c r="I17" s="32">
        <v>-5.2599299999999998</v>
      </c>
      <c r="J17" s="32">
        <v>-1.038</v>
      </c>
      <c r="K17" s="32">
        <v>1.3895200000000001</v>
      </c>
      <c r="L17" s="32">
        <v>0.54137999999999997</v>
      </c>
      <c r="M17" s="32">
        <v>-0.77632000000000001</v>
      </c>
      <c r="N17" s="32">
        <v>-1.60968</v>
      </c>
      <c r="O17" s="32">
        <v>-1.4798100000000001</v>
      </c>
      <c r="P17" s="32">
        <v>-1.3657900000000001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1.73211</v>
      </c>
      <c r="D18" s="56">
        <v>1.6361699999999999</v>
      </c>
      <c r="E18" s="56">
        <v>1.48177</v>
      </c>
      <c r="F18" s="56">
        <v>1.2362299999999999</v>
      </c>
      <c r="G18" s="56">
        <v>1.42866</v>
      </c>
      <c r="H18" s="56">
        <v>1.88757</v>
      </c>
      <c r="I18" s="56">
        <v>-5.9581</v>
      </c>
      <c r="J18" s="56">
        <v>-5.4562099999999996</v>
      </c>
      <c r="K18" s="56">
        <v>-4.0166199999999996</v>
      </c>
      <c r="L18" s="56">
        <v>-3.5042900000000001</v>
      </c>
      <c r="M18" s="56">
        <v>0.53151000000000004</v>
      </c>
      <c r="N18" s="56">
        <v>0.78673999999999999</v>
      </c>
      <c r="O18" s="56">
        <v>1.21471</v>
      </c>
      <c r="P18" s="56">
        <v>1.2901199999999999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-5.48482</v>
      </c>
      <c r="D19" s="32">
        <v>2.3617699999999999</v>
      </c>
      <c r="E19" s="32">
        <v>3.0840700000000001</v>
      </c>
      <c r="F19" s="32">
        <v>4.6060400000000001</v>
      </c>
      <c r="G19" s="32">
        <v>-1.01661</v>
      </c>
      <c r="H19" s="32">
        <v>3.2054399999999998</v>
      </c>
      <c r="I19" s="32">
        <v>-3.53809</v>
      </c>
      <c r="J19" s="32">
        <v>0.10475</v>
      </c>
      <c r="K19" s="32">
        <v>3.98915</v>
      </c>
      <c r="L19" s="32">
        <v>2.92794</v>
      </c>
      <c r="M19" s="32">
        <v>5.3554500000000003</v>
      </c>
      <c r="N19" s="32">
        <v>4.5453400000000004</v>
      </c>
      <c r="O19" s="32">
        <v>3.3456100000000002</v>
      </c>
      <c r="P19" s="32">
        <v>3.6917399999999998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-0.29226999999999997</v>
      </c>
      <c r="D20" s="56">
        <v>-0.21104000000000001</v>
      </c>
      <c r="E20" s="56">
        <v>1.10425</v>
      </c>
      <c r="F20" s="56">
        <v>0.71775999999999995</v>
      </c>
      <c r="G20" s="56">
        <v>-0.55386000000000002</v>
      </c>
      <c r="H20" s="56">
        <v>0.59897999999999996</v>
      </c>
      <c r="I20" s="56">
        <v>-3.3628100000000001</v>
      </c>
      <c r="J20" s="56">
        <v>-6.6776600000000004</v>
      </c>
      <c r="K20" s="56">
        <v>-4.3515800000000002</v>
      </c>
      <c r="L20" s="56">
        <v>-1.61727</v>
      </c>
      <c r="M20" s="56">
        <v>-0.69657000000000002</v>
      </c>
      <c r="N20" s="56">
        <v>-1.43543</v>
      </c>
      <c r="O20" s="56">
        <v>-1.96983</v>
      </c>
      <c r="P20" s="56">
        <v>-2.90768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-8.6510000000000004E-2</v>
      </c>
      <c r="D21" s="32">
        <v>0.83865999999999996</v>
      </c>
      <c r="E21" s="32">
        <v>1.45902</v>
      </c>
      <c r="F21" s="32">
        <v>1.5496300000000001</v>
      </c>
      <c r="G21" s="32">
        <v>1.4823500000000001</v>
      </c>
      <c r="H21" s="32">
        <v>1.33938</v>
      </c>
      <c r="I21" s="32">
        <v>-5.7016299999999998</v>
      </c>
      <c r="J21" s="32">
        <v>-0.67432000000000003</v>
      </c>
      <c r="K21" s="32">
        <v>-0.37164000000000003</v>
      </c>
      <c r="L21" s="32">
        <v>-7.535E-2</v>
      </c>
      <c r="M21" s="32">
        <v>-0.48382000000000003</v>
      </c>
      <c r="N21" s="32">
        <v>-0.93047999999999997</v>
      </c>
      <c r="O21" s="32">
        <v>-1.07822</v>
      </c>
      <c r="P21" s="32">
        <v>-1.47028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1.74377</v>
      </c>
      <c r="D22" s="56">
        <v>1.70896</v>
      </c>
      <c r="E22" s="56">
        <v>2.2628599999999999</v>
      </c>
      <c r="F22" s="56">
        <v>1.7362900000000001</v>
      </c>
      <c r="G22" s="56">
        <v>3.5239600000000002</v>
      </c>
      <c r="H22" s="56">
        <v>3.0058500000000001</v>
      </c>
      <c r="I22" s="56">
        <v>-2.8718900000000001</v>
      </c>
      <c r="J22" s="56">
        <v>1.2613700000000001</v>
      </c>
      <c r="K22" s="56">
        <v>0.36620999999999998</v>
      </c>
      <c r="L22" s="56">
        <v>-0.37167</v>
      </c>
      <c r="M22" s="56">
        <v>1.2053799999999999</v>
      </c>
      <c r="N22" s="56">
        <v>-1.6262000000000001</v>
      </c>
      <c r="O22" s="56">
        <v>-0.73155000000000003</v>
      </c>
      <c r="P22" s="56">
        <v>-0.95628999999999997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1.1875199999999999</v>
      </c>
      <c r="D23" s="32">
        <v>1.4354800000000001</v>
      </c>
      <c r="E23" s="32">
        <v>1.2874000000000001</v>
      </c>
      <c r="F23" s="32">
        <v>0.18806999999999999</v>
      </c>
      <c r="G23" s="32">
        <v>0.27523999999999998</v>
      </c>
      <c r="H23" s="32">
        <v>0.18851999999999999</v>
      </c>
      <c r="I23" s="32">
        <v>-5.1772099999999996</v>
      </c>
      <c r="J23" s="32">
        <v>-4.8716999999999997</v>
      </c>
      <c r="K23" s="32">
        <v>-3.3685100000000001</v>
      </c>
      <c r="L23" s="32">
        <v>-2.2862100000000001</v>
      </c>
      <c r="M23" s="32">
        <v>-0.26357999999999998</v>
      </c>
      <c r="N23" s="32">
        <v>-0.85975000000000001</v>
      </c>
      <c r="O23" s="32">
        <v>-2.2726700000000002</v>
      </c>
      <c r="P23" s="32">
        <v>-2.0732900000000001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1.1398600000000001</v>
      </c>
      <c r="D24" s="56">
        <v>1.4274</v>
      </c>
      <c r="E24" s="56">
        <v>3.1285799999999999</v>
      </c>
      <c r="F24" s="56">
        <v>5.08467</v>
      </c>
      <c r="G24" s="56">
        <v>3.2759200000000002</v>
      </c>
      <c r="H24" s="56">
        <v>2.0542500000000001</v>
      </c>
      <c r="I24" s="56">
        <v>-7.5119899999999999</v>
      </c>
      <c r="J24" s="56">
        <v>-5.93764</v>
      </c>
      <c r="K24" s="56">
        <v>-4.3820399999999999</v>
      </c>
      <c r="L24" s="56">
        <v>-3.4064899999999998</v>
      </c>
      <c r="M24" s="56">
        <v>-2.2799200000000002</v>
      </c>
      <c r="N24" s="56">
        <v>-1.0005200000000001</v>
      </c>
      <c r="O24" s="56">
        <v>-0.85292999999999997</v>
      </c>
      <c r="P24" s="56">
        <v>-0.80249999999999999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-0.65397000000000005</v>
      </c>
      <c r="D25" s="32">
        <v>-0.49486999999999998</v>
      </c>
      <c r="E25" s="32">
        <v>1.41327</v>
      </c>
      <c r="F25" s="32">
        <v>2.3735400000000002</v>
      </c>
      <c r="G25" s="32">
        <v>2.4004400000000001</v>
      </c>
      <c r="H25" s="32">
        <v>2.68533</v>
      </c>
      <c r="I25" s="32">
        <v>-3.0237699999999998</v>
      </c>
      <c r="J25" s="32">
        <v>-1.7165600000000001</v>
      </c>
      <c r="K25" s="32">
        <v>0.57072999999999996</v>
      </c>
      <c r="L25" s="32">
        <v>0.30739</v>
      </c>
      <c r="M25" s="32">
        <v>-2.9420000000000002E-2</v>
      </c>
      <c r="N25" s="32">
        <v>-0.87734999999999996</v>
      </c>
      <c r="O25" s="32">
        <v>-1.8249599999999999</v>
      </c>
      <c r="P25" s="32">
        <v>-1.1097300000000001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0.54159000000000002</v>
      </c>
      <c r="D26" s="56">
        <v>1.8748400000000001</v>
      </c>
      <c r="E26" s="56">
        <v>0.64466999999999997</v>
      </c>
      <c r="F26" s="56">
        <v>1.0717399999999999</v>
      </c>
      <c r="G26" s="56">
        <v>1.8282700000000001</v>
      </c>
      <c r="H26" s="56">
        <v>1.9676400000000001</v>
      </c>
      <c r="I26" s="56">
        <v>-6.8542199999999998</v>
      </c>
      <c r="J26" s="56">
        <v>-4.5883799999999999</v>
      </c>
      <c r="K26" s="56">
        <v>-2.4628100000000002</v>
      </c>
      <c r="L26" s="56">
        <v>-1.3626100000000001</v>
      </c>
      <c r="M26" s="56">
        <v>-3.1597400000000002</v>
      </c>
      <c r="N26" s="56">
        <v>-2.5735899999999998</v>
      </c>
      <c r="O26" s="56">
        <v>-2.3786299999999998</v>
      </c>
      <c r="P26" s="56">
        <v>-2.2822100000000001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-1.69434</v>
      </c>
      <c r="D27" s="32">
        <v>-0.84367000000000003</v>
      </c>
      <c r="E27" s="32">
        <v>-0.67859000000000003</v>
      </c>
      <c r="F27" s="32">
        <v>7.5069999999999998E-2</v>
      </c>
      <c r="G27" s="32">
        <v>1.1793199999999999</v>
      </c>
      <c r="H27" s="32">
        <v>0.62465000000000004</v>
      </c>
      <c r="I27" s="32">
        <v>-5.5631899999999996</v>
      </c>
      <c r="J27" s="32">
        <v>-0.58159000000000005</v>
      </c>
      <c r="K27" s="32">
        <v>-1.8420399999999999</v>
      </c>
      <c r="L27" s="32">
        <v>-3.12385</v>
      </c>
      <c r="M27" s="32">
        <v>-4.2523099999999996</v>
      </c>
      <c r="N27" s="32">
        <v>-4.7497699999999998</v>
      </c>
      <c r="O27" s="32">
        <v>-3.69313</v>
      </c>
      <c r="P27" s="32">
        <v>-3.3403700000000001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-2.5505260907447962</v>
      </c>
      <c r="D28" s="75">
        <v>5.9563736784863347E-2</v>
      </c>
      <c r="E28" s="75">
        <v>2.1521773903806056</v>
      </c>
      <c r="F28" s="75">
        <v>2.8390739436289056</v>
      </c>
      <c r="G28" s="75">
        <v>2.8941898191357711</v>
      </c>
      <c r="H28" s="75">
        <v>3.0192219544888057</v>
      </c>
      <c r="I28" s="75">
        <v>-2.9183022732545099</v>
      </c>
      <c r="J28" s="75">
        <v>-0.46156991741263159</v>
      </c>
      <c r="K28" s="75">
        <v>1.5784526135879502</v>
      </c>
      <c r="L28" s="75">
        <v>3.1747460626559905</v>
      </c>
      <c r="M28" s="75">
        <v>2.690727515457644</v>
      </c>
      <c r="N28" s="75">
        <v>2.6154088953977319</v>
      </c>
      <c r="O28" s="75">
        <v>1.9884449510256004</v>
      </c>
      <c r="P28" s="75">
        <v>1.61812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0.44189000000000001</v>
      </c>
      <c r="D29" s="32">
        <v>0.95648</v>
      </c>
      <c r="E29" s="32">
        <v>-1.1991700000000001</v>
      </c>
      <c r="F29" s="32">
        <v>-1.4346399999999999</v>
      </c>
      <c r="G29" s="32">
        <v>-1.7018</v>
      </c>
      <c r="H29" s="32">
        <v>-3.1979199999999999</v>
      </c>
      <c r="I29" s="32">
        <v>-7.8649399999999998</v>
      </c>
      <c r="J29" s="32">
        <v>-5.7211100000000004</v>
      </c>
      <c r="K29" s="32">
        <v>-4.9921699999999998</v>
      </c>
      <c r="L29" s="32">
        <v>-4.5774100000000004</v>
      </c>
      <c r="M29" s="32">
        <v>-6.8217999999999996</v>
      </c>
      <c r="N29" s="32">
        <v>-5.03817</v>
      </c>
      <c r="O29" s="32">
        <v>-3.1895199999999999</v>
      </c>
      <c r="P29" s="32">
        <v>-2.77061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-1.2221900000000001</v>
      </c>
      <c r="D30" s="56">
        <v>0.44116</v>
      </c>
      <c r="E30" s="56">
        <v>1.0742700000000001</v>
      </c>
      <c r="F30" s="56">
        <v>2.5914299999999999</v>
      </c>
      <c r="G30" s="56">
        <v>2.9252500000000001</v>
      </c>
      <c r="H30" s="56">
        <v>2.3113999999999999</v>
      </c>
      <c r="I30" s="56">
        <v>-6.0961699999999999</v>
      </c>
      <c r="J30" s="56">
        <v>-3.3758599999999999</v>
      </c>
      <c r="K30" s="56">
        <v>-1.88662</v>
      </c>
      <c r="L30" s="56">
        <v>-1.3449500000000001</v>
      </c>
      <c r="M30" s="56">
        <v>0.41219</v>
      </c>
      <c r="N30" s="56">
        <v>-1.2578199999999999</v>
      </c>
      <c r="O30" s="56">
        <v>-1.9785600000000001</v>
      </c>
      <c r="P30" s="56">
        <v>-2.0953900000000001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-1.3198399999999999</v>
      </c>
      <c r="D31" s="32">
        <v>-1.02928</v>
      </c>
      <c r="E31" s="32">
        <v>-0.91115999999999997</v>
      </c>
      <c r="F31" s="32">
        <v>0.45173999999999997</v>
      </c>
      <c r="G31" s="32">
        <v>0.33409</v>
      </c>
      <c r="H31" s="32">
        <v>2.7179999999999999E-2</v>
      </c>
      <c r="I31" s="32">
        <v>-4.1246600000000004</v>
      </c>
      <c r="J31" s="32">
        <v>-4.0109300000000001</v>
      </c>
      <c r="K31" s="32">
        <v>-0.52791999999999994</v>
      </c>
      <c r="L31" s="32">
        <v>-4.1512500000000001</v>
      </c>
      <c r="M31" s="32">
        <v>-3.92665</v>
      </c>
      <c r="N31" s="32">
        <v>-2.9013300000000002</v>
      </c>
      <c r="O31" s="32">
        <v>-2.97675</v>
      </c>
      <c r="P31" s="32">
        <v>-3.5956899999999998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-1.6910000000000001</v>
      </c>
      <c r="D32" s="56">
        <v>-1.20652</v>
      </c>
      <c r="E32" s="56">
        <v>-0.55118999999999996</v>
      </c>
      <c r="F32" s="56">
        <v>0.41298000000000001</v>
      </c>
      <c r="G32" s="56">
        <v>0.10521999999999999</v>
      </c>
      <c r="H32" s="56">
        <v>-8.1750000000000003E-2</v>
      </c>
      <c r="I32" s="56">
        <v>-4.8640600000000003</v>
      </c>
      <c r="J32" s="56">
        <v>-2.1438000000000001</v>
      </c>
      <c r="K32" s="56">
        <v>0.38325999999999999</v>
      </c>
      <c r="L32" s="56">
        <v>-1.6984999999999999</v>
      </c>
      <c r="M32" s="56">
        <v>-2.77833</v>
      </c>
      <c r="N32" s="56">
        <v>-1.7838700000000001</v>
      </c>
      <c r="O32" s="56">
        <v>-2.6579199999999998</v>
      </c>
      <c r="P32" s="56">
        <v>-2.5812900000000001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-1.1991700000000001</v>
      </c>
      <c r="D33" s="32">
        <v>0.25994</v>
      </c>
      <c r="E33" s="32">
        <v>1.30636</v>
      </c>
      <c r="F33" s="32">
        <v>1.71089</v>
      </c>
      <c r="G33" s="32">
        <v>1.1133500000000001</v>
      </c>
      <c r="H33" s="32">
        <v>0.82852000000000003</v>
      </c>
      <c r="I33" s="32">
        <v>-2.9129100000000001</v>
      </c>
      <c r="J33" s="32">
        <v>2.3040000000000001E-2</v>
      </c>
      <c r="K33" s="32">
        <v>1.50206</v>
      </c>
      <c r="L33" s="32">
        <v>-0.1767</v>
      </c>
      <c r="M33" s="32">
        <v>-0.84619999999999995</v>
      </c>
      <c r="N33" s="32">
        <v>-0.67632999999999999</v>
      </c>
      <c r="O33" s="32">
        <v>-2.1262300000000001</v>
      </c>
      <c r="P33" s="32">
        <v>-1.8379399999999999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3" orientation="portrait" r:id="rId1"/>
  <headerFooter alignWithMargins="0">
    <oddFooter>&amp;R&amp;D
MF/GPEARI/DPFP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5" width="7.7109375" customWidth="1"/>
    <col min="26" max="26" width="17.570312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2014</v>
      </c>
      <c r="D4" s="51">
        <v>2015</v>
      </c>
      <c r="E4" s="51">
        <v>2016</v>
      </c>
      <c r="F4" s="51">
        <v>2017</v>
      </c>
      <c r="G4" s="51">
        <v>2018</v>
      </c>
      <c r="H4" s="51">
        <v>2019</v>
      </c>
      <c r="I4" s="51">
        <v>2020</v>
      </c>
      <c r="J4" s="51">
        <v>2021</v>
      </c>
      <c r="K4" s="51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88.969220000000007</v>
      </c>
      <c r="D5" s="23">
        <v>86.977720000000005</v>
      </c>
      <c r="E5" s="23">
        <v>85.927130000000005</v>
      </c>
      <c r="F5" s="23">
        <v>83.312550000000002</v>
      </c>
      <c r="G5" s="23">
        <v>81.248009999999994</v>
      </c>
      <c r="H5" s="23">
        <v>79.122820000000004</v>
      </c>
      <c r="I5" s="23">
        <v>91.235560000000007</v>
      </c>
      <c r="J5" s="23">
        <v>88.318600000000004</v>
      </c>
      <c r="K5" s="23">
        <v>83.77901</v>
      </c>
      <c r="L5" s="23">
        <v>81.800579999999997</v>
      </c>
      <c r="M5" s="23">
        <v>81.862780000000001</v>
      </c>
      <c r="N5" s="23">
        <v>82.796499999999995</v>
      </c>
      <c r="O5" s="23">
        <v>84.221649999999997</v>
      </c>
      <c r="P5" s="23">
        <v>85.252030000000005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95.017390000000006</v>
      </c>
      <c r="D6" s="56">
        <v>92.927300000000002</v>
      </c>
      <c r="E6" s="56">
        <v>91.8018</v>
      </c>
      <c r="F6" s="56">
        <v>89.255030000000005</v>
      </c>
      <c r="G6" s="56">
        <v>87.247600000000006</v>
      </c>
      <c r="H6" s="56">
        <v>85.208389999999994</v>
      </c>
      <c r="I6" s="56">
        <v>98.156779999999998</v>
      </c>
      <c r="J6" s="56">
        <v>95.273070000000004</v>
      </c>
      <c r="K6" s="56">
        <v>90.55659</v>
      </c>
      <c r="L6" s="56">
        <v>88.035240000000002</v>
      </c>
      <c r="M6" s="56">
        <v>87.971680000000006</v>
      </c>
      <c r="N6" s="56">
        <v>88.748559999999998</v>
      </c>
      <c r="O6" s="56">
        <v>90.241600000000005</v>
      </c>
      <c r="P6" s="56">
        <v>91.174520000000001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106.64399</v>
      </c>
      <c r="D7" s="28">
        <v>105.69264</v>
      </c>
      <c r="E7" s="28">
        <v>105.77087</v>
      </c>
      <c r="F7" s="28">
        <v>102.63158</v>
      </c>
      <c r="G7" s="28">
        <v>100.15624</v>
      </c>
      <c r="H7" s="28">
        <v>97.69314</v>
      </c>
      <c r="I7" s="28">
        <v>111.36118999999999</v>
      </c>
      <c r="J7" s="28">
        <v>108.74189</v>
      </c>
      <c r="K7" s="28">
        <v>103.32505</v>
      </c>
      <c r="L7" s="28">
        <v>102.54355</v>
      </c>
      <c r="M7" s="28">
        <v>103.91736</v>
      </c>
      <c r="N7" s="28">
        <v>107.85737</v>
      </c>
      <c r="O7" s="28">
        <v>110.48533</v>
      </c>
      <c r="P7" s="28">
        <v>112.8308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27.006070000000001</v>
      </c>
      <c r="D8" s="56">
        <v>25.921720000000001</v>
      </c>
      <c r="E8" s="56">
        <v>29.102550000000001</v>
      </c>
      <c r="F8" s="56">
        <v>25.10887</v>
      </c>
      <c r="G8" s="56">
        <v>22.191189999999999</v>
      </c>
      <c r="H8" s="56">
        <v>20.11768</v>
      </c>
      <c r="I8" s="56">
        <v>24.46264</v>
      </c>
      <c r="J8" s="56">
        <v>23.849679999999999</v>
      </c>
      <c r="K8" s="56">
        <v>22.48527</v>
      </c>
      <c r="L8" s="56">
        <v>22.930409999999998</v>
      </c>
      <c r="M8" s="56">
        <v>23.840340000000001</v>
      </c>
      <c r="N8" s="56">
        <v>29.852969999999999</v>
      </c>
      <c r="O8" s="56">
        <v>32.333939999999998</v>
      </c>
      <c r="P8" s="56">
        <v>35.501950000000001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41.54618</v>
      </c>
      <c r="D9" s="32">
        <v>39.46949</v>
      </c>
      <c r="E9" s="32">
        <v>36.232210000000002</v>
      </c>
      <c r="F9" s="32">
        <v>33.781829999999999</v>
      </c>
      <c r="G9" s="32">
        <v>31.677759999999999</v>
      </c>
      <c r="H9" s="32">
        <v>29.551739999999999</v>
      </c>
      <c r="I9" s="32">
        <v>36.882939999999998</v>
      </c>
      <c r="J9" s="32">
        <v>40.692010000000003</v>
      </c>
      <c r="K9" s="32">
        <v>42.52037</v>
      </c>
      <c r="L9" s="32">
        <v>42.222549999999998</v>
      </c>
      <c r="M9" s="32">
        <v>43.291530000000002</v>
      </c>
      <c r="N9" s="32">
        <v>44.250230000000002</v>
      </c>
      <c r="O9" s="32">
        <v>45.838500000000003</v>
      </c>
      <c r="P9" s="32">
        <v>47.16169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48.712470000000003</v>
      </c>
      <c r="D10" s="56">
        <v>44.550379999999997</v>
      </c>
      <c r="E10" s="56">
        <v>41.691960000000002</v>
      </c>
      <c r="F10" s="56">
        <v>40.152549999999998</v>
      </c>
      <c r="G10" s="56">
        <v>38.538760000000003</v>
      </c>
      <c r="H10" s="56">
        <v>38.33466</v>
      </c>
      <c r="I10" s="56">
        <v>45.196840000000002</v>
      </c>
      <c r="J10" s="56">
        <v>39.62762</v>
      </c>
      <c r="K10" s="56">
        <v>33.315420000000003</v>
      </c>
      <c r="L10" s="56">
        <v>32.964019999999998</v>
      </c>
      <c r="M10" s="56">
        <v>30.543690000000002</v>
      </c>
      <c r="N10" s="56">
        <v>27.922429999999999</v>
      </c>
      <c r="O10" s="56">
        <v>26.985220000000002</v>
      </c>
      <c r="P10" s="56">
        <v>26.223970000000001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74.537840000000003</v>
      </c>
      <c r="D11" s="32">
        <v>71.184079999999994</v>
      </c>
      <c r="E11" s="32">
        <v>68.301460000000006</v>
      </c>
      <c r="F11" s="32">
        <v>63.9878</v>
      </c>
      <c r="G11" s="32">
        <v>60.757539999999999</v>
      </c>
      <c r="H11" s="32">
        <v>58.683219999999999</v>
      </c>
      <c r="I11" s="32">
        <v>68.041030000000006</v>
      </c>
      <c r="J11" s="32">
        <v>67.93759</v>
      </c>
      <c r="K11" s="32">
        <v>64.396540000000002</v>
      </c>
      <c r="L11" s="32">
        <v>62.34543</v>
      </c>
      <c r="M11" s="32">
        <v>62.227899999999998</v>
      </c>
      <c r="N11" s="32">
        <v>63.496560000000002</v>
      </c>
      <c r="O11" s="32">
        <v>65.848550000000003</v>
      </c>
      <c r="P11" s="32">
        <v>67.960750000000004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11.563140000000001</v>
      </c>
      <c r="D12" s="56">
        <v>10.78965</v>
      </c>
      <c r="E12" s="56">
        <v>10.239330000000001</v>
      </c>
      <c r="F12" s="56">
        <v>9.4344800000000006</v>
      </c>
      <c r="G12" s="56">
        <v>8.5069199999999991</v>
      </c>
      <c r="H12" s="56">
        <v>9.0467600000000008</v>
      </c>
      <c r="I12" s="56">
        <v>19.098120000000002</v>
      </c>
      <c r="J12" s="56">
        <v>18.425090000000001</v>
      </c>
      <c r="K12" s="56">
        <v>19.187239999999999</v>
      </c>
      <c r="L12" s="56">
        <v>20.171130000000002</v>
      </c>
      <c r="M12" s="56">
        <v>23.472049999999999</v>
      </c>
      <c r="N12" s="56">
        <v>24.110959999999999</v>
      </c>
      <c r="O12" s="56">
        <v>26.901070000000001</v>
      </c>
      <c r="P12" s="56">
        <v>30.511469999999999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101.38754</v>
      </c>
      <c r="D13" s="32">
        <v>74.031379999999999</v>
      </c>
      <c r="E13" s="32">
        <v>72.683149999999998</v>
      </c>
      <c r="F13" s="32">
        <v>65.221890000000002</v>
      </c>
      <c r="G13" s="32">
        <v>61.337969999999999</v>
      </c>
      <c r="H13" s="32">
        <v>55.789479999999998</v>
      </c>
      <c r="I13" s="32">
        <v>56.900390000000002</v>
      </c>
      <c r="J13" s="32">
        <v>52.443759999999997</v>
      </c>
      <c r="K13" s="32">
        <v>42.959130000000002</v>
      </c>
      <c r="L13" s="32">
        <v>41.788620000000002</v>
      </c>
      <c r="M13" s="32">
        <v>38.304380000000002</v>
      </c>
      <c r="N13" s="32">
        <v>32.864840000000001</v>
      </c>
      <c r="O13" s="32">
        <v>32.37509</v>
      </c>
      <c r="P13" s="32">
        <v>31.55293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182.67032</v>
      </c>
      <c r="D14" s="56">
        <v>179.62011000000001</v>
      </c>
      <c r="E14" s="56">
        <v>183.10595000000001</v>
      </c>
      <c r="F14" s="56">
        <v>182.09877</v>
      </c>
      <c r="G14" s="56">
        <v>189.02901</v>
      </c>
      <c r="H14" s="56">
        <v>183.17247</v>
      </c>
      <c r="I14" s="56">
        <v>209.38224</v>
      </c>
      <c r="J14" s="56">
        <v>197.28665000000001</v>
      </c>
      <c r="K14" s="56">
        <v>177.77246</v>
      </c>
      <c r="L14" s="56">
        <v>164.27815000000001</v>
      </c>
      <c r="M14" s="56">
        <v>154.16498000000001</v>
      </c>
      <c r="N14" s="56">
        <v>146.13212999999999</v>
      </c>
      <c r="O14" s="56">
        <v>140.67863</v>
      </c>
      <c r="P14" s="56">
        <v>134.35517999999999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104.44838</v>
      </c>
      <c r="D15" s="32">
        <v>102.48521</v>
      </c>
      <c r="E15" s="32">
        <v>102.02036</v>
      </c>
      <c r="F15" s="32">
        <v>101.20717999999999</v>
      </c>
      <c r="G15" s="32">
        <v>99.790959999999998</v>
      </c>
      <c r="H15" s="32">
        <v>97.65925</v>
      </c>
      <c r="I15" s="32">
        <v>119.27911</v>
      </c>
      <c r="J15" s="32">
        <v>115.69678</v>
      </c>
      <c r="K15" s="32">
        <v>109.32084999999999</v>
      </c>
      <c r="L15" s="32">
        <v>105.18212</v>
      </c>
      <c r="M15" s="32">
        <v>101.64604</v>
      </c>
      <c r="N15" s="32">
        <v>100.65629</v>
      </c>
      <c r="O15" s="32">
        <v>99.608720000000005</v>
      </c>
      <c r="P15" s="32">
        <v>98.898539999999997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96.164400000000001</v>
      </c>
      <c r="D16" s="56">
        <v>96.977810000000005</v>
      </c>
      <c r="E16" s="56">
        <v>98.149730000000005</v>
      </c>
      <c r="F16" s="56">
        <v>98.76097</v>
      </c>
      <c r="G16" s="56">
        <v>98.529920000000004</v>
      </c>
      <c r="H16" s="56">
        <v>98.157730000000001</v>
      </c>
      <c r="I16" s="56">
        <v>114.90658000000001</v>
      </c>
      <c r="J16" s="56">
        <v>112.78570999999999</v>
      </c>
      <c r="K16" s="56">
        <v>111.36557999999999</v>
      </c>
      <c r="L16" s="56">
        <v>109.50736000000001</v>
      </c>
      <c r="M16" s="56">
        <v>112.63478000000001</v>
      </c>
      <c r="N16" s="56">
        <v>115.55171</v>
      </c>
      <c r="O16" s="56">
        <v>118.05238</v>
      </c>
      <c r="P16" s="56">
        <v>120.19201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83.231049999999996</v>
      </c>
      <c r="D17" s="32">
        <v>82.779619999999994</v>
      </c>
      <c r="E17" s="32">
        <v>79.261579999999995</v>
      </c>
      <c r="F17" s="32">
        <v>76.176959999999994</v>
      </c>
      <c r="G17" s="32">
        <v>72.847380000000001</v>
      </c>
      <c r="H17" s="32">
        <v>70.883039999999994</v>
      </c>
      <c r="I17" s="32">
        <v>86.476990000000001</v>
      </c>
      <c r="J17" s="32">
        <v>78.207890000000006</v>
      </c>
      <c r="K17" s="32">
        <v>68.54786</v>
      </c>
      <c r="L17" s="32">
        <v>60.949730000000002</v>
      </c>
      <c r="M17" s="32">
        <v>57.370179999999998</v>
      </c>
      <c r="N17" s="32">
        <v>56.327739999999999</v>
      </c>
      <c r="O17" s="32">
        <v>55.941609999999997</v>
      </c>
      <c r="P17" s="32">
        <v>55.58981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134.79758000000001</v>
      </c>
      <c r="D18" s="56">
        <v>134.79046</v>
      </c>
      <c r="E18" s="56">
        <v>134.24185</v>
      </c>
      <c r="F18" s="56">
        <v>133.74296000000001</v>
      </c>
      <c r="G18" s="56">
        <v>134.20018999999999</v>
      </c>
      <c r="H18" s="56">
        <v>133.90001000000001</v>
      </c>
      <c r="I18" s="56">
        <v>154.38077000000001</v>
      </c>
      <c r="J18" s="56">
        <v>145.81992</v>
      </c>
      <c r="K18" s="56">
        <v>138.35740000000001</v>
      </c>
      <c r="L18" s="56">
        <v>133.93926999999999</v>
      </c>
      <c r="M18" s="56">
        <v>134.73942</v>
      </c>
      <c r="N18" s="56">
        <v>137.10454999999999</v>
      </c>
      <c r="O18" s="56">
        <v>138.4982</v>
      </c>
      <c r="P18" s="56">
        <v>139.15188000000001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113.48239</v>
      </c>
      <c r="D19" s="32">
        <v>111.59569999999999</v>
      </c>
      <c r="E19" s="32">
        <v>106.92118000000001</v>
      </c>
      <c r="F19" s="32">
        <v>96.478809999999996</v>
      </c>
      <c r="G19" s="32">
        <v>100.71905</v>
      </c>
      <c r="H19" s="32">
        <v>92.293660000000003</v>
      </c>
      <c r="I19" s="32">
        <v>113.60378</v>
      </c>
      <c r="J19" s="32">
        <v>96.487949999999998</v>
      </c>
      <c r="K19" s="32">
        <v>80.096069999999997</v>
      </c>
      <c r="L19" s="32">
        <v>71.075509999999994</v>
      </c>
      <c r="M19" s="32">
        <v>62.736539999999998</v>
      </c>
      <c r="N19" s="32">
        <v>55.033720000000002</v>
      </c>
      <c r="O19" s="32">
        <v>50.381210000000003</v>
      </c>
      <c r="P19" s="32">
        <v>45.470559999999999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43.078899999999997</v>
      </c>
      <c r="D20" s="56">
        <v>38.279150000000001</v>
      </c>
      <c r="E20" s="56">
        <v>41.734139999999996</v>
      </c>
      <c r="F20" s="56">
        <v>40.32958</v>
      </c>
      <c r="G20" s="56">
        <v>38.304380000000002</v>
      </c>
      <c r="H20" s="56">
        <v>37.910850000000003</v>
      </c>
      <c r="I20" s="56">
        <v>44.036920000000002</v>
      </c>
      <c r="J20" s="56">
        <v>45.873809999999999</v>
      </c>
      <c r="K20" s="56">
        <v>44.44294</v>
      </c>
      <c r="L20" s="56">
        <v>44.430300000000003</v>
      </c>
      <c r="M20" s="56">
        <v>46.249429999999997</v>
      </c>
      <c r="N20" s="56">
        <v>46.88749</v>
      </c>
      <c r="O20" s="56">
        <v>48.83569</v>
      </c>
      <c r="P20" s="56">
        <v>53.78172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40.727679999999999</v>
      </c>
      <c r="D21" s="32">
        <v>42.420140000000004</v>
      </c>
      <c r="E21" s="32">
        <v>39.794229999999999</v>
      </c>
      <c r="F21" s="32">
        <v>39.129449999999999</v>
      </c>
      <c r="G21" s="32">
        <v>33.348129999999998</v>
      </c>
      <c r="H21" s="32">
        <v>35.593769999999999</v>
      </c>
      <c r="I21" s="32">
        <v>45.882179999999998</v>
      </c>
      <c r="J21" s="32">
        <v>43.326540000000001</v>
      </c>
      <c r="K21" s="32">
        <v>38.315759999999997</v>
      </c>
      <c r="L21" s="32">
        <v>37.112009999999998</v>
      </c>
      <c r="M21" s="32">
        <v>37.96669</v>
      </c>
      <c r="N21" s="32">
        <v>39.472749999999998</v>
      </c>
      <c r="O21" s="32">
        <v>44.612169999999999</v>
      </c>
      <c r="P21" s="32">
        <v>48.35548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21.863320000000002</v>
      </c>
      <c r="D22" s="56">
        <v>21.133199999999999</v>
      </c>
      <c r="E22" s="56">
        <v>19.597539999999999</v>
      </c>
      <c r="F22" s="56">
        <v>21.802250000000001</v>
      </c>
      <c r="G22" s="56">
        <v>20.870080000000002</v>
      </c>
      <c r="H22" s="56">
        <v>22.338850000000001</v>
      </c>
      <c r="I22" s="56">
        <v>24.532689999999999</v>
      </c>
      <c r="J22" s="56">
        <v>24.18459</v>
      </c>
      <c r="K22" s="56">
        <v>24.90165</v>
      </c>
      <c r="L22" s="56">
        <v>24.68207</v>
      </c>
      <c r="M22" s="56">
        <v>26.26831</v>
      </c>
      <c r="N22" s="56">
        <v>26.468599999999999</v>
      </c>
      <c r="O22" s="56">
        <v>29.16038</v>
      </c>
      <c r="P22" s="56">
        <v>30.195049999999998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76.490499999999997</v>
      </c>
      <c r="D23" s="32">
        <v>75.724130000000002</v>
      </c>
      <c r="E23" s="32">
        <v>74.645889999999994</v>
      </c>
      <c r="F23" s="32">
        <v>72.001639999999995</v>
      </c>
      <c r="G23" s="32">
        <v>68.816159999999996</v>
      </c>
      <c r="H23" s="32">
        <v>64.988429999999994</v>
      </c>
      <c r="I23" s="32">
        <v>78.686599999999999</v>
      </c>
      <c r="J23" s="32">
        <v>76.214669999999998</v>
      </c>
      <c r="K23" s="32">
        <v>74.077889999999996</v>
      </c>
      <c r="L23" s="32">
        <v>73.297089999999997</v>
      </c>
      <c r="M23" s="32">
        <v>73.462119999999999</v>
      </c>
      <c r="N23" s="32">
        <v>74.572029999999998</v>
      </c>
      <c r="O23" s="32">
        <v>75.053030000000007</v>
      </c>
      <c r="P23" s="32">
        <v>76.839770000000001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60.745649999999998</v>
      </c>
      <c r="D24" s="56">
        <v>55.048180000000002</v>
      </c>
      <c r="E24" s="56">
        <v>53.14911</v>
      </c>
      <c r="F24" s="56">
        <v>45.557780000000001</v>
      </c>
      <c r="G24" s="56">
        <v>41.442900000000002</v>
      </c>
      <c r="H24" s="56">
        <v>39.221850000000003</v>
      </c>
      <c r="I24" s="56">
        <v>48.79345</v>
      </c>
      <c r="J24" s="56">
        <v>49.740699999999997</v>
      </c>
      <c r="K24" s="56">
        <v>50.267220000000002</v>
      </c>
      <c r="L24" s="56">
        <v>46.919969999999999</v>
      </c>
      <c r="M24" s="56">
        <v>45.905760000000001</v>
      </c>
      <c r="N24" s="56">
        <v>46.372549999999997</v>
      </c>
      <c r="O24" s="56">
        <v>46.230969999999999</v>
      </c>
      <c r="P24" s="56">
        <v>46.172899999999998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67.198620000000005</v>
      </c>
      <c r="D25" s="32">
        <v>63.815069999999999</v>
      </c>
      <c r="E25" s="32">
        <v>60.868540000000003</v>
      </c>
      <c r="F25" s="32">
        <v>55.971609999999998</v>
      </c>
      <c r="G25" s="32">
        <v>51.553910000000002</v>
      </c>
      <c r="H25" s="32">
        <v>47.652050000000003</v>
      </c>
      <c r="I25" s="32">
        <v>53.412460000000003</v>
      </c>
      <c r="J25" s="32">
        <v>50.500700000000002</v>
      </c>
      <c r="K25" s="32">
        <v>48.413699999999999</v>
      </c>
      <c r="L25" s="32">
        <v>45.849530000000001</v>
      </c>
      <c r="M25" s="32">
        <v>43.783880000000003</v>
      </c>
      <c r="N25" s="32">
        <v>44.388269999999999</v>
      </c>
      <c r="O25" s="32">
        <v>46.948070000000001</v>
      </c>
      <c r="P25" s="32">
        <v>46.97437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85.209850000000003</v>
      </c>
      <c r="D26" s="56">
        <v>85.614670000000004</v>
      </c>
      <c r="E26" s="56">
        <v>83.419120000000007</v>
      </c>
      <c r="F26" s="56">
        <v>79.057130000000001</v>
      </c>
      <c r="G26" s="56">
        <v>74.586269999999999</v>
      </c>
      <c r="H26" s="56">
        <v>71.005939999999995</v>
      </c>
      <c r="I26" s="56">
        <v>83.182990000000004</v>
      </c>
      <c r="J26" s="56">
        <v>82.398979999999995</v>
      </c>
      <c r="K26" s="56">
        <v>78.139269999999996</v>
      </c>
      <c r="L26" s="56">
        <v>77.771529999999998</v>
      </c>
      <c r="M26" s="56">
        <v>79.955690000000004</v>
      </c>
      <c r="N26" s="56">
        <v>81.526499999999999</v>
      </c>
      <c r="O26" s="56">
        <v>83.43571</v>
      </c>
      <c r="P26" s="56">
        <v>84.858040000000003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51.12997</v>
      </c>
      <c r="D27" s="32">
        <v>51.056170000000002</v>
      </c>
      <c r="E27" s="32">
        <v>54.128810000000001</v>
      </c>
      <c r="F27" s="32">
        <v>50.444299999999998</v>
      </c>
      <c r="G27" s="32">
        <v>48.233620000000002</v>
      </c>
      <c r="H27" s="32">
        <v>45.211109999999998</v>
      </c>
      <c r="I27" s="32">
        <v>56.58466</v>
      </c>
      <c r="J27" s="32">
        <v>53.013579999999997</v>
      </c>
      <c r="K27" s="32">
        <v>48.787010000000002</v>
      </c>
      <c r="L27" s="32">
        <v>49.520510000000002</v>
      </c>
      <c r="M27" s="32">
        <v>54.847340000000003</v>
      </c>
      <c r="N27" s="32">
        <v>59.681780000000003</v>
      </c>
      <c r="O27" s="32">
        <v>64.469120000000004</v>
      </c>
      <c r="P27" s="32">
        <v>68.250649999999993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132.45321975199221</v>
      </c>
      <c r="D28" s="75">
        <v>131.02319002273387</v>
      </c>
      <c r="E28" s="75">
        <v>131.18024866398622</v>
      </c>
      <c r="F28" s="75">
        <v>126.02940457984531</v>
      </c>
      <c r="G28" s="75">
        <v>121.11223950347217</v>
      </c>
      <c r="H28" s="75">
        <v>116.10972162581363</v>
      </c>
      <c r="I28" s="75">
        <v>134.09642475834966</v>
      </c>
      <c r="J28" s="75">
        <v>123.87817486366639</v>
      </c>
      <c r="K28" s="75">
        <v>111.23170244786414</v>
      </c>
      <c r="L28" s="75">
        <v>96.869453250896072</v>
      </c>
      <c r="M28" s="75">
        <v>93.483989335420119</v>
      </c>
      <c r="N28" s="75">
        <v>89.665488280078193</v>
      </c>
      <c r="O28" s="75">
        <v>87.540733830845809</v>
      </c>
      <c r="P28" s="75">
        <v>86.001239999999996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39.136690000000002</v>
      </c>
      <c r="D29" s="32">
        <v>37.711289999999998</v>
      </c>
      <c r="E29" s="32">
        <v>37.833880000000001</v>
      </c>
      <c r="F29" s="32">
        <v>35.262250000000002</v>
      </c>
      <c r="G29" s="32">
        <v>34.613909999999997</v>
      </c>
      <c r="H29" s="32">
        <v>35.185400000000001</v>
      </c>
      <c r="I29" s="32">
        <v>46.87359</v>
      </c>
      <c r="J29" s="32">
        <v>48.594540000000002</v>
      </c>
      <c r="K29" s="32">
        <v>48.063830000000003</v>
      </c>
      <c r="L29" s="32">
        <v>49.29974</v>
      </c>
      <c r="M29" s="32">
        <v>54.844079999999998</v>
      </c>
      <c r="N29" s="32">
        <v>59.346730000000001</v>
      </c>
      <c r="O29" s="32">
        <v>61.552750000000003</v>
      </c>
      <c r="P29" s="32">
        <v>63.37679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81.132940000000005</v>
      </c>
      <c r="D30" s="56">
        <v>83.418170000000003</v>
      </c>
      <c r="E30" s="56">
        <v>79.430369999999996</v>
      </c>
      <c r="F30" s="56">
        <v>74.889949999999999</v>
      </c>
      <c r="G30" s="56">
        <v>71.006529999999998</v>
      </c>
      <c r="H30" s="56">
        <v>66.020439999999994</v>
      </c>
      <c r="I30" s="56">
        <v>80.169749999999993</v>
      </c>
      <c r="J30" s="56">
        <v>74.817809999999994</v>
      </c>
      <c r="K30" s="56">
        <v>72.773349999999994</v>
      </c>
      <c r="L30" s="56">
        <v>68.288610000000006</v>
      </c>
      <c r="M30" s="56">
        <v>66.384339999999995</v>
      </c>
      <c r="N30" s="56">
        <v>65.720070000000007</v>
      </c>
      <c r="O30" s="56">
        <v>64.883439999999993</v>
      </c>
      <c r="P30" s="56">
        <v>65.116600000000005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53.392069999999997</v>
      </c>
      <c r="D31" s="32">
        <v>51.59928</v>
      </c>
      <c r="E31" s="32">
        <v>52.13561</v>
      </c>
      <c r="F31" s="32">
        <v>51.381489999999999</v>
      </c>
      <c r="G31" s="32">
        <v>49.270319999999998</v>
      </c>
      <c r="H31" s="32">
        <v>48.009630000000001</v>
      </c>
      <c r="I31" s="32">
        <v>58.408140000000003</v>
      </c>
      <c r="J31" s="32">
        <v>60.216859999999997</v>
      </c>
      <c r="K31" s="32">
        <v>57.756189999999997</v>
      </c>
      <c r="L31" s="32">
        <v>55.757629999999999</v>
      </c>
      <c r="M31" s="32">
        <v>59.70073</v>
      </c>
      <c r="N31" s="32">
        <v>61.392440000000001</v>
      </c>
      <c r="O31" s="32">
        <v>63.705060000000003</v>
      </c>
      <c r="P31" s="32">
        <v>66.852670000000003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64.812610000000006</v>
      </c>
      <c r="D32" s="56">
        <v>68.764269999999996</v>
      </c>
      <c r="E32" s="56">
        <v>68.649199999999993</v>
      </c>
      <c r="F32" s="56">
        <v>66.580780000000004</v>
      </c>
      <c r="G32" s="56">
        <v>65.358230000000006</v>
      </c>
      <c r="H32" s="56">
        <v>65.327979999999997</v>
      </c>
      <c r="I32" s="56">
        <v>75.317170000000004</v>
      </c>
      <c r="J32" s="56">
        <v>73.125929999999997</v>
      </c>
      <c r="K32" s="56">
        <v>73.963970000000003</v>
      </c>
      <c r="L32" s="56">
        <v>77.045479999999998</v>
      </c>
      <c r="M32" s="56">
        <v>82.371290000000002</v>
      </c>
      <c r="N32" s="56">
        <v>88.545820000000006</v>
      </c>
      <c r="O32" s="56">
        <v>91.167990000000003</v>
      </c>
      <c r="P32" s="56">
        <v>93.080340000000007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46.066470000000002</v>
      </c>
      <c r="D33" s="32">
        <v>44.790869999999998</v>
      </c>
      <c r="E33" s="32">
        <v>43.179029999999997</v>
      </c>
      <c r="F33" s="32">
        <v>41.912750000000003</v>
      </c>
      <c r="G33" s="32">
        <v>40.17004</v>
      </c>
      <c r="H33" s="32">
        <v>36.014130000000002</v>
      </c>
      <c r="I33" s="32">
        <v>40.4816</v>
      </c>
      <c r="J33" s="32">
        <v>37.240650000000002</v>
      </c>
      <c r="K33" s="32">
        <v>34.406640000000003</v>
      </c>
      <c r="L33" s="32">
        <v>32.243769999999998</v>
      </c>
      <c r="M33" s="32">
        <v>34.212359999999997</v>
      </c>
      <c r="N33" s="32">
        <v>35.08961</v>
      </c>
      <c r="O33" s="32">
        <v>36.575780000000002</v>
      </c>
      <c r="P33" s="32">
        <v>37.703609999999998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46.810029999999998</v>
      </c>
      <c r="D5" s="23">
        <v>46.386290000000002</v>
      </c>
      <c r="E5" s="23">
        <v>46.166029999999999</v>
      </c>
      <c r="F5" s="23">
        <v>46.104770000000002</v>
      </c>
      <c r="G5" s="23">
        <v>46.283189999999998</v>
      </c>
      <c r="H5" s="23">
        <v>46.16039</v>
      </c>
      <c r="I5" s="23">
        <v>46.232410000000002</v>
      </c>
      <c r="J5" s="23">
        <v>46.53886</v>
      </c>
      <c r="K5" s="23">
        <v>46.000129999999999</v>
      </c>
      <c r="L5" s="23">
        <v>45.473149999999997</v>
      </c>
      <c r="M5" s="23">
        <v>45.98733</v>
      </c>
      <c r="N5" s="23">
        <v>46.422829999999998</v>
      </c>
      <c r="O5" s="23">
        <v>46.798859999999998</v>
      </c>
      <c r="P5" s="23">
        <v>46.545929999999998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47.014409999999998</v>
      </c>
      <c r="D6" s="56">
        <v>46.581090000000003</v>
      </c>
      <c r="E6" s="56">
        <v>46.396079999999998</v>
      </c>
      <c r="F6" s="56">
        <v>46.357489999999999</v>
      </c>
      <c r="G6" s="56">
        <v>46.551650000000002</v>
      </c>
      <c r="H6" s="56">
        <v>46.43336</v>
      </c>
      <c r="I6" s="56">
        <v>46.523119999999999</v>
      </c>
      <c r="J6" s="56">
        <v>46.856070000000003</v>
      </c>
      <c r="K6" s="56">
        <v>46.44708</v>
      </c>
      <c r="L6" s="56">
        <v>45.787849999999999</v>
      </c>
      <c r="M6" s="56">
        <v>46.336199999999998</v>
      </c>
      <c r="N6" s="56">
        <v>46.822090000000003</v>
      </c>
      <c r="O6" s="56">
        <v>47.207320000000003</v>
      </c>
      <c r="P6" s="56">
        <v>47.037619999999997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52.241379999999999</v>
      </c>
      <c r="D7" s="28">
        <v>51.40558</v>
      </c>
      <c r="E7" s="28">
        <v>50.947479999999999</v>
      </c>
      <c r="F7" s="28">
        <v>51.49098</v>
      </c>
      <c r="G7" s="28">
        <v>51.402700000000003</v>
      </c>
      <c r="H7" s="28">
        <v>49.70335</v>
      </c>
      <c r="I7" s="28">
        <v>49.418280000000003</v>
      </c>
      <c r="J7" s="28">
        <v>49.537120000000002</v>
      </c>
      <c r="K7" s="28">
        <v>48.935969999999998</v>
      </c>
      <c r="L7" s="28">
        <v>48.736870000000003</v>
      </c>
      <c r="M7" s="28">
        <v>49.691479999999999</v>
      </c>
      <c r="N7" s="28">
        <v>49.02319</v>
      </c>
      <c r="O7" s="28">
        <v>49.220889999999997</v>
      </c>
      <c r="P7" s="28">
        <v>49.01979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37.7926</v>
      </c>
      <c r="D8" s="56">
        <v>38.525350000000003</v>
      </c>
      <c r="E8" s="56">
        <v>35.090490000000003</v>
      </c>
      <c r="F8" s="56">
        <v>36.414569999999998</v>
      </c>
      <c r="G8" s="56">
        <v>38.822710000000001</v>
      </c>
      <c r="H8" s="56">
        <v>38.667580000000001</v>
      </c>
      <c r="I8" s="56">
        <v>37.550870000000003</v>
      </c>
      <c r="J8" s="56">
        <v>37.56465</v>
      </c>
      <c r="K8" s="56">
        <v>38.354550000000003</v>
      </c>
      <c r="L8" s="56">
        <v>36.85857</v>
      </c>
      <c r="M8" s="56">
        <v>36.145269999999996</v>
      </c>
      <c r="N8" s="56">
        <v>38.147530000000003</v>
      </c>
      <c r="O8" s="56">
        <v>39.407249999999998</v>
      </c>
      <c r="P8" s="56">
        <v>38.172049999999999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40.214860000000002</v>
      </c>
      <c r="D9" s="32">
        <v>41.031269999999999</v>
      </c>
      <c r="E9" s="32">
        <v>40.05932</v>
      </c>
      <c r="F9" s="32">
        <v>39.927680000000002</v>
      </c>
      <c r="G9" s="32">
        <v>40.996879999999997</v>
      </c>
      <c r="H9" s="32">
        <v>40.655239999999999</v>
      </c>
      <c r="I9" s="32">
        <v>40.602930000000001</v>
      </c>
      <c r="J9" s="32">
        <v>40.07329</v>
      </c>
      <c r="K9" s="32">
        <v>40.153030000000001</v>
      </c>
      <c r="L9" s="32">
        <v>40.252519999999997</v>
      </c>
      <c r="M9" s="32">
        <v>41.170969999999997</v>
      </c>
      <c r="N9" s="32">
        <v>41.047690000000003</v>
      </c>
      <c r="O9" s="32">
        <v>40.400379999999998</v>
      </c>
      <c r="P9" s="32">
        <v>39.4861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56.529760000000003</v>
      </c>
      <c r="D10" s="56">
        <v>53.523090000000003</v>
      </c>
      <c r="E10" s="56">
        <v>52.654069999999997</v>
      </c>
      <c r="F10" s="56">
        <v>52.290349999999997</v>
      </c>
      <c r="G10" s="56">
        <v>51.564749999999997</v>
      </c>
      <c r="H10" s="56">
        <v>54.090299999999999</v>
      </c>
      <c r="I10" s="56">
        <v>53.702100000000002</v>
      </c>
      <c r="J10" s="56">
        <v>53.783740000000002</v>
      </c>
      <c r="K10" s="56">
        <v>48.478389999999997</v>
      </c>
      <c r="L10" s="56">
        <v>50.828319999999998</v>
      </c>
      <c r="M10" s="56">
        <v>51.788150000000002</v>
      </c>
      <c r="N10" s="56">
        <v>50.880400000000002</v>
      </c>
      <c r="O10" s="56">
        <v>50.345039999999997</v>
      </c>
      <c r="P10" s="56">
        <v>50.130940000000002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45.239660000000001</v>
      </c>
      <c r="D11" s="32">
        <v>45.400660000000002</v>
      </c>
      <c r="E11" s="32">
        <v>45.865310000000001</v>
      </c>
      <c r="F11" s="32">
        <v>45.876759999999997</v>
      </c>
      <c r="G11" s="32">
        <v>46.534100000000002</v>
      </c>
      <c r="H11" s="32">
        <v>46.859850000000002</v>
      </c>
      <c r="I11" s="32">
        <v>46.733809999999998</v>
      </c>
      <c r="J11" s="32">
        <v>47.502099999999999</v>
      </c>
      <c r="K11" s="32">
        <v>46.700620000000001</v>
      </c>
      <c r="L11" s="32">
        <v>45.651629999999997</v>
      </c>
      <c r="M11" s="32">
        <v>46.764519999999997</v>
      </c>
      <c r="N11" s="32">
        <v>47.880020000000002</v>
      </c>
      <c r="O11" s="32">
        <v>48.316189999999999</v>
      </c>
      <c r="P11" s="32">
        <v>48.337389999999999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38.414819999999999</v>
      </c>
      <c r="D12" s="56">
        <v>39.505249999999997</v>
      </c>
      <c r="E12" s="56">
        <v>38.817950000000003</v>
      </c>
      <c r="F12" s="56">
        <v>38.331769999999999</v>
      </c>
      <c r="G12" s="56">
        <v>38.24465</v>
      </c>
      <c r="H12" s="56">
        <v>39.011229999999998</v>
      </c>
      <c r="I12" s="56">
        <v>39.314709999999998</v>
      </c>
      <c r="J12" s="56">
        <v>39.565309999999997</v>
      </c>
      <c r="K12" s="56">
        <v>39.130429999999997</v>
      </c>
      <c r="L12" s="56">
        <v>40.424579999999999</v>
      </c>
      <c r="M12" s="56">
        <v>42.8095</v>
      </c>
      <c r="N12" s="56">
        <v>43.44126</v>
      </c>
      <c r="O12" s="56">
        <v>42.337490000000003</v>
      </c>
      <c r="P12" s="56">
        <v>41.298009999999998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33.034990000000001</v>
      </c>
      <c r="D13" s="32">
        <v>26.097200000000001</v>
      </c>
      <c r="E13" s="32">
        <v>26.753550000000001</v>
      </c>
      <c r="F13" s="32">
        <v>24.981649999999998</v>
      </c>
      <c r="G13" s="32">
        <v>24.837230000000002</v>
      </c>
      <c r="H13" s="32">
        <v>24.27422</v>
      </c>
      <c r="I13" s="32">
        <v>21.834430000000001</v>
      </c>
      <c r="J13" s="32">
        <v>22.22279</v>
      </c>
      <c r="K13" s="32">
        <v>22.25376</v>
      </c>
      <c r="L13" s="32">
        <v>23.63541</v>
      </c>
      <c r="M13" s="32">
        <v>26.47616</v>
      </c>
      <c r="N13" s="32">
        <v>22.71133</v>
      </c>
      <c r="O13" s="32">
        <v>23.874179999999999</v>
      </c>
      <c r="P13" s="32">
        <v>23.763780000000001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47.728250000000003</v>
      </c>
      <c r="D14" s="56">
        <v>48.858690000000003</v>
      </c>
      <c r="E14" s="56">
        <v>50.508980000000001</v>
      </c>
      <c r="F14" s="56">
        <v>49.304180000000002</v>
      </c>
      <c r="G14" s="56">
        <v>49.501240000000003</v>
      </c>
      <c r="H14" s="56">
        <v>48.495739999999998</v>
      </c>
      <c r="I14" s="56">
        <v>49.385359999999999</v>
      </c>
      <c r="J14" s="56">
        <v>49.340490000000003</v>
      </c>
      <c r="K14" s="56">
        <v>50.515189999999997</v>
      </c>
      <c r="L14" s="56">
        <v>48.085769999999997</v>
      </c>
      <c r="M14" s="56">
        <v>49.44706</v>
      </c>
      <c r="N14" s="56">
        <v>49.995170000000002</v>
      </c>
      <c r="O14" s="56">
        <v>50.980600000000003</v>
      </c>
      <c r="P14" s="56">
        <v>48.766120000000001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38.993729999999999</v>
      </c>
      <c r="D15" s="32">
        <v>38.417839999999998</v>
      </c>
      <c r="E15" s="32">
        <v>37.874310000000001</v>
      </c>
      <c r="F15" s="32">
        <v>37.948369999999997</v>
      </c>
      <c r="G15" s="32">
        <v>38.955649999999999</v>
      </c>
      <c r="H15" s="32">
        <v>38.952150000000003</v>
      </c>
      <c r="I15" s="32">
        <v>41.468400000000003</v>
      </c>
      <c r="J15" s="32">
        <v>42.81353</v>
      </c>
      <c r="K15" s="32">
        <v>41.720140000000001</v>
      </c>
      <c r="L15" s="32">
        <v>42.076009999999997</v>
      </c>
      <c r="M15" s="32">
        <v>42.258130000000001</v>
      </c>
      <c r="N15" s="32">
        <v>42.945390000000003</v>
      </c>
      <c r="O15" s="32">
        <v>43.402189999999997</v>
      </c>
      <c r="P15" s="32">
        <v>43.437060000000002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53.820279999999997</v>
      </c>
      <c r="D16" s="56">
        <v>53.707909999999998</v>
      </c>
      <c r="E16" s="56">
        <v>53.616480000000003</v>
      </c>
      <c r="F16" s="56">
        <v>54.300190000000001</v>
      </c>
      <c r="G16" s="56">
        <v>54.047559999999997</v>
      </c>
      <c r="H16" s="56">
        <v>52.953110000000002</v>
      </c>
      <c r="I16" s="56">
        <v>52.766469999999998</v>
      </c>
      <c r="J16" s="56">
        <v>52.877899999999997</v>
      </c>
      <c r="K16" s="56">
        <v>53.671329999999998</v>
      </c>
      <c r="L16" s="56">
        <v>51.391669999999998</v>
      </c>
      <c r="M16" s="56">
        <v>51.225529999999999</v>
      </c>
      <c r="N16" s="56">
        <v>52.14575</v>
      </c>
      <c r="O16" s="56">
        <v>52.331940000000003</v>
      </c>
      <c r="P16" s="56">
        <v>52.089039999999997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43.618740000000003</v>
      </c>
      <c r="D17" s="32">
        <v>44.130339999999997</v>
      </c>
      <c r="E17" s="32">
        <v>44.879399999999997</v>
      </c>
      <c r="F17" s="32">
        <v>44.864429999999999</v>
      </c>
      <c r="G17" s="32">
        <v>45.107599999999998</v>
      </c>
      <c r="H17" s="32">
        <v>46.586750000000002</v>
      </c>
      <c r="I17" s="32">
        <v>46.516219999999997</v>
      </c>
      <c r="J17" s="32">
        <v>45.615859999999998</v>
      </c>
      <c r="K17" s="32">
        <v>45.154899999999998</v>
      </c>
      <c r="L17" s="32">
        <v>45.49624</v>
      </c>
      <c r="M17" s="32">
        <v>46.059939999999997</v>
      </c>
      <c r="N17" s="32">
        <v>47.057760000000002</v>
      </c>
      <c r="O17" s="32">
        <v>47.736490000000003</v>
      </c>
      <c r="P17" s="32">
        <v>47.690750000000001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47.896509999999999</v>
      </c>
      <c r="D18" s="56">
        <v>47.784680000000002</v>
      </c>
      <c r="E18" s="56">
        <v>46.575229999999998</v>
      </c>
      <c r="F18" s="56">
        <v>46.274079999999998</v>
      </c>
      <c r="G18" s="56">
        <v>46.128680000000003</v>
      </c>
      <c r="H18" s="56">
        <v>46.973700000000001</v>
      </c>
      <c r="I18" s="56">
        <v>47.404989999999998</v>
      </c>
      <c r="J18" s="56">
        <v>47.16366</v>
      </c>
      <c r="K18" s="56">
        <v>46.833030000000001</v>
      </c>
      <c r="L18" s="56">
        <v>46.492570000000001</v>
      </c>
      <c r="M18" s="56">
        <v>47.048609999999996</v>
      </c>
      <c r="N18" s="56">
        <v>48.091430000000003</v>
      </c>
      <c r="O18" s="56">
        <v>48.359610000000004</v>
      </c>
      <c r="P18" s="56">
        <v>48.220640000000003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43.348320000000001</v>
      </c>
      <c r="D19" s="32">
        <v>42.328000000000003</v>
      </c>
      <c r="E19" s="32">
        <v>40.081899999999997</v>
      </c>
      <c r="F19" s="32">
        <v>40.642090000000003</v>
      </c>
      <c r="G19" s="32">
        <v>40.886310000000002</v>
      </c>
      <c r="H19" s="32">
        <v>41.288240000000002</v>
      </c>
      <c r="I19" s="32">
        <v>40.363120000000002</v>
      </c>
      <c r="J19" s="32">
        <v>41.132190000000001</v>
      </c>
      <c r="K19" s="32">
        <v>40.430889999999998</v>
      </c>
      <c r="L19" s="32">
        <v>42.350670000000001</v>
      </c>
      <c r="M19" s="32">
        <v>42.422280000000001</v>
      </c>
      <c r="N19" s="32">
        <v>43.640779999999999</v>
      </c>
      <c r="O19" s="32">
        <v>42.685980000000001</v>
      </c>
      <c r="P19" s="32">
        <v>42.527990000000003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38.65061</v>
      </c>
      <c r="D20" s="56">
        <v>38.461759999999998</v>
      </c>
      <c r="E20" s="56">
        <v>38.826779999999999</v>
      </c>
      <c r="F20" s="56">
        <v>39.263710000000003</v>
      </c>
      <c r="G20" s="56">
        <v>39.340130000000002</v>
      </c>
      <c r="H20" s="56">
        <v>39.499369999999999</v>
      </c>
      <c r="I20" s="56">
        <v>40.16919</v>
      </c>
      <c r="J20" s="56">
        <v>39.309800000000003</v>
      </c>
      <c r="K20" s="56">
        <v>39.37818</v>
      </c>
      <c r="L20" s="56">
        <v>41.087000000000003</v>
      </c>
      <c r="M20" s="56">
        <v>43.508000000000003</v>
      </c>
      <c r="N20" s="56">
        <v>43.553080000000001</v>
      </c>
      <c r="O20" s="56">
        <v>44.369010000000003</v>
      </c>
      <c r="P20" s="56">
        <v>43.474060000000001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33.216850000000001</v>
      </c>
      <c r="D21" s="32">
        <v>34.433639999999997</v>
      </c>
      <c r="E21" s="32">
        <v>34.500410000000002</v>
      </c>
      <c r="F21" s="32">
        <v>33.729509999999998</v>
      </c>
      <c r="G21" s="32">
        <v>34.311839999999997</v>
      </c>
      <c r="H21" s="32">
        <v>35.054569999999998</v>
      </c>
      <c r="I21" s="32">
        <v>35.93045</v>
      </c>
      <c r="J21" s="32">
        <v>36.192059999999998</v>
      </c>
      <c r="K21" s="32">
        <v>35.830350000000003</v>
      </c>
      <c r="L21" s="32">
        <v>36.529200000000003</v>
      </c>
      <c r="M21" s="32">
        <v>38.134369999999997</v>
      </c>
      <c r="N21" s="32">
        <v>39.405380000000001</v>
      </c>
      <c r="O21" s="32">
        <v>40.391500000000001</v>
      </c>
      <c r="P21" s="32">
        <v>40.272649999999999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41.945</v>
      </c>
      <c r="D22" s="56">
        <v>41.711669999999998</v>
      </c>
      <c r="E22" s="56">
        <v>41.93994</v>
      </c>
      <c r="F22" s="56">
        <v>42.64425</v>
      </c>
      <c r="G22" s="56">
        <v>45.493139999999997</v>
      </c>
      <c r="H22" s="56">
        <v>45.750520000000002</v>
      </c>
      <c r="I22" s="56">
        <v>43.947589999999998</v>
      </c>
      <c r="J22" s="56">
        <v>43.5107</v>
      </c>
      <c r="K22" s="56">
        <v>44.512929999999997</v>
      </c>
      <c r="L22" s="56">
        <v>45.73048</v>
      </c>
      <c r="M22" s="56">
        <v>47.743749999999999</v>
      </c>
      <c r="N22" s="56">
        <v>47.107550000000003</v>
      </c>
      <c r="O22" s="56">
        <v>48.149740000000001</v>
      </c>
      <c r="P22" s="56">
        <v>48.630319999999998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47.242750000000001</v>
      </c>
      <c r="D23" s="32">
        <v>48.350929999999998</v>
      </c>
      <c r="E23" s="32">
        <v>44.871609999999997</v>
      </c>
      <c r="F23" s="32">
        <v>44.192300000000003</v>
      </c>
      <c r="G23" s="32">
        <v>43.876060000000003</v>
      </c>
      <c r="H23" s="32">
        <v>43.822189999999999</v>
      </c>
      <c r="I23" s="32">
        <v>43.544220000000003</v>
      </c>
      <c r="J23" s="32">
        <v>40.977209999999999</v>
      </c>
      <c r="K23" s="32">
        <v>42.853679999999997</v>
      </c>
      <c r="L23" s="32">
        <v>42.758760000000002</v>
      </c>
      <c r="M23" s="32">
        <v>42.182319999999997</v>
      </c>
      <c r="N23" s="32">
        <v>42.600650000000002</v>
      </c>
      <c r="O23" s="32">
        <v>42.54372</v>
      </c>
      <c r="P23" s="32">
        <v>41.597769999999997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38.087000000000003</v>
      </c>
      <c r="D24" s="56">
        <v>37.008589999999998</v>
      </c>
      <c r="E24" s="56">
        <v>36.552610000000001</v>
      </c>
      <c r="F24" s="56">
        <v>36.110379999999999</v>
      </c>
      <c r="G24" s="56">
        <v>36.335639999999998</v>
      </c>
      <c r="H24" s="56">
        <v>35.651249999999997</v>
      </c>
      <c r="I24" s="56">
        <v>33.308549999999997</v>
      </c>
      <c r="J24" s="56">
        <v>32.381570000000004</v>
      </c>
      <c r="K24" s="56">
        <v>33.093589999999999</v>
      </c>
      <c r="L24" s="56">
        <v>31.34469</v>
      </c>
      <c r="M24" s="56">
        <v>33.788679999999999</v>
      </c>
      <c r="N24" s="56">
        <v>34.803800000000003</v>
      </c>
      <c r="O24" s="56">
        <v>34.425849999999997</v>
      </c>
      <c r="P24" s="56">
        <v>34.529539999999997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44.566310000000001</v>
      </c>
      <c r="D25" s="32">
        <v>43.416600000000003</v>
      </c>
      <c r="E25" s="32">
        <v>44.142189999999999</v>
      </c>
      <c r="F25" s="32">
        <v>44.112960000000001</v>
      </c>
      <c r="G25" s="32">
        <v>43.937869999999997</v>
      </c>
      <c r="H25" s="32">
        <v>44.006810000000002</v>
      </c>
      <c r="I25" s="32">
        <v>44.096299999999999</v>
      </c>
      <c r="J25" s="32">
        <v>43.634790000000002</v>
      </c>
      <c r="K25" s="32">
        <v>43.268000000000001</v>
      </c>
      <c r="L25" s="32">
        <v>43.629429999999999</v>
      </c>
      <c r="M25" s="32">
        <v>43.550359999999998</v>
      </c>
      <c r="N25" s="32">
        <v>43.265639999999998</v>
      </c>
      <c r="O25" s="32">
        <v>43.473039999999997</v>
      </c>
      <c r="P25" s="32">
        <v>44.300849999999997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50.472659999999998</v>
      </c>
      <c r="D26" s="56">
        <v>50.738900000000001</v>
      </c>
      <c r="E26" s="56">
        <v>49.18835</v>
      </c>
      <c r="F26" s="56">
        <v>49.045299999999997</v>
      </c>
      <c r="G26" s="56">
        <v>49.38794</v>
      </c>
      <c r="H26" s="56">
        <v>49.610349999999997</v>
      </c>
      <c r="I26" s="56">
        <v>49.108460000000001</v>
      </c>
      <c r="J26" s="56">
        <v>50.333030000000001</v>
      </c>
      <c r="K26" s="56">
        <v>49.554699999999997</v>
      </c>
      <c r="L26" s="56">
        <v>49.749290000000002</v>
      </c>
      <c r="M26" s="56">
        <v>50.646659999999997</v>
      </c>
      <c r="N26" s="56">
        <v>51.001649999999998</v>
      </c>
      <c r="O26" s="56">
        <v>51.277189999999997</v>
      </c>
      <c r="P26" s="56">
        <v>50.87997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39.020519999999998</v>
      </c>
      <c r="D27" s="32">
        <v>38.901620000000001</v>
      </c>
      <c r="E27" s="32">
        <v>38.669220000000003</v>
      </c>
      <c r="F27" s="32">
        <v>39.644970000000001</v>
      </c>
      <c r="G27" s="32">
        <v>40.795650000000002</v>
      </c>
      <c r="H27" s="32">
        <v>40.688890000000001</v>
      </c>
      <c r="I27" s="32">
        <v>40.881900000000002</v>
      </c>
      <c r="J27" s="32">
        <v>41.892330000000001</v>
      </c>
      <c r="K27" s="32">
        <v>39.878709999999998</v>
      </c>
      <c r="L27" s="32">
        <v>41.663420000000002</v>
      </c>
      <c r="M27" s="32">
        <v>42.781680000000001</v>
      </c>
      <c r="N27" s="32">
        <v>43.59984</v>
      </c>
      <c r="O27" s="32">
        <v>45.265250000000002</v>
      </c>
      <c r="P27" s="32">
        <v>44.60116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44.343546502443701</v>
      </c>
      <c r="D28" s="75">
        <v>43.843151953293713</v>
      </c>
      <c r="E28" s="75">
        <v>42.922344946687602</v>
      </c>
      <c r="F28" s="75">
        <v>42.507036090630571</v>
      </c>
      <c r="G28" s="75">
        <v>42.855631620277244</v>
      </c>
      <c r="H28" s="75">
        <v>42.596959171433227</v>
      </c>
      <c r="I28" s="75">
        <v>43.370891318405135</v>
      </c>
      <c r="J28" s="75">
        <v>44.517688490261001</v>
      </c>
      <c r="K28" s="75">
        <v>43.563524529064104</v>
      </c>
      <c r="L28" s="75">
        <v>43.154975956123089</v>
      </c>
      <c r="M28" s="75">
        <v>43.02090452776298</v>
      </c>
      <c r="N28" s="75">
        <v>43.355594187103542</v>
      </c>
      <c r="O28" s="75">
        <v>45.371439171404703</v>
      </c>
      <c r="P28" s="75">
        <v>42.369390000000003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34.393419999999999</v>
      </c>
      <c r="D29" s="32">
        <v>35.359990000000003</v>
      </c>
      <c r="E29" s="32">
        <v>32.276130000000002</v>
      </c>
      <c r="F29" s="32">
        <v>31.04748</v>
      </c>
      <c r="G29" s="32">
        <v>31.742989999999999</v>
      </c>
      <c r="H29" s="32">
        <v>31.93899</v>
      </c>
      <c r="I29" s="32">
        <v>32.447279999999999</v>
      </c>
      <c r="J29" s="32">
        <v>32.786630000000002</v>
      </c>
      <c r="K29" s="32">
        <v>34.407089999999997</v>
      </c>
      <c r="L29" s="32">
        <v>34.481769999999997</v>
      </c>
      <c r="M29" s="32">
        <v>34.03284</v>
      </c>
      <c r="N29" s="32">
        <v>35.448039999999999</v>
      </c>
      <c r="O29" s="32">
        <v>36.683050000000001</v>
      </c>
      <c r="P29" s="32">
        <v>36.139890000000001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46.029359999999997</v>
      </c>
      <c r="D30" s="56">
        <v>46.656860000000002</v>
      </c>
      <c r="E30" s="56">
        <v>44.910220000000002</v>
      </c>
      <c r="F30" s="56">
        <v>44.664369999999998</v>
      </c>
      <c r="G30" s="56">
        <v>44.954799999999999</v>
      </c>
      <c r="H30" s="56">
        <v>44.463369999999998</v>
      </c>
      <c r="I30" s="56">
        <v>44.12068</v>
      </c>
      <c r="J30" s="56">
        <v>45.273229999999998</v>
      </c>
      <c r="K30" s="56">
        <v>44.657870000000003</v>
      </c>
      <c r="L30" s="56">
        <v>43.965130000000002</v>
      </c>
      <c r="M30" s="56">
        <v>45.595680000000002</v>
      </c>
      <c r="N30" s="56">
        <v>47.076340000000002</v>
      </c>
      <c r="O30" s="56">
        <v>47.3279</v>
      </c>
      <c r="P30" s="56">
        <v>46.751570000000001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38.727939999999997</v>
      </c>
      <c r="D31" s="32">
        <v>41.3444</v>
      </c>
      <c r="E31" s="32">
        <v>38.305810000000001</v>
      </c>
      <c r="F31" s="32">
        <v>38.799030000000002</v>
      </c>
      <c r="G31" s="32">
        <v>38.644109999999998</v>
      </c>
      <c r="H31" s="32">
        <v>39.443779999999997</v>
      </c>
      <c r="I31" s="32">
        <v>39.203749999999999</v>
      </c>
      <c r="J31" s="32">
        <v>39.752650000000003</v>
      </c>
      <c r="K31" s="32">
        <v>41.518099999999997</v>
      </c>
      <c r="L31" s="32">
        <v>43.065130000000003</v>
      </c>
      <c r="M31" s="32">
        <v>42.078290000000003</v>
      </c>
      <c r="N31" s="32">
        <v>43.49494</v>
      </c>
      <c r="O31" s="32">
        <v>43.62753</v>
      </c>
      <c r="P31" s="32">
        <v>41.953429999999997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54.630200000000002</v>
      </c>
      <c r="D32" s="56">
        <v>53.316490000000002</v>
      </c>
      <c r="E32" s="56">
        <v>53.402369999999998</v>
      </c>
      <c r="F32" s="56">
        <v>52.220230000000001</v>
      </c>
      <c r="G32" s="56">
        <v>51.794049999999999</v>
      </c>
      <c r="H32" s="56">
        <v>51.665280000000003</v>
      </c>
      <c r="I32" s="56">
        <v>50.918619999999997</v>
      </c>
      <c r="J32" s="56">
        <v>52.461370000000002</v>
      </c>
      <c r="K32" s="56">
        <v>52.457590000000003</v>
      </c>
      <c r="L32" s="56">
        <v>53.042619999999999</v>
      </c>
      <c r="M32" s="56">
        <v>53.393749999999997</v>
      </c>
      <c r="N32" s="56">
        <v>54.053890000000003</v>
      </c>
      <c r="O32" s="56">
        <v>54.006180000000001</v>
      </c>
      <c r="P32" s="56">
        <v>53.267769999999999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49.931150000000002</v>
      </c>
      <c r="D33" s="32">
        <v>50.073529999999998</v>
      </c>
      <c r="E33" s="32">
        <v>51.371960000000001</v>
      </c>
      <c r="F33" s="32">
        <v>51.556699999999999</v>
      </c>
      <c r="G33" s="32">
        <v>51.526560000000003</v>
      </c>
      <c r="H33" s="32">
        <v>50.27769</v>
      </c>
      <c r="I33" s="32">
        <v>49.923090000000002</v>
      </c>
      <c r="J33" s="32">
        <v>50.21564</v>
      </c>
      <c r="K33" s="32">
        <v>50.356879999999997</v>
      </c>
      <c r="L33" s="32">
        <v>49.117699999999999</v>
      </c>
      <c r="M33" s="32">
        <v>48.949979999999996</v>
      </c>
      <c r="N33" s="32">
        <v>48.572980000000001</v>
      </c>
      <c r="O33" s="32">
        <v>48.055579999999999</v>
      </c>
      <c r="P33" s="32">
        <v>47.50168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  <c r="M4" s="48">
        <v>2024</v>
      </c>
      <c r="N4" s="48">
        <v>2025</v>
      </c>
      <c r="O4" s="48" t="s">
        <v>245</v>
      </c>
      <c r="P4" s="48" t="s">
        <v>246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49.254100000000001</v>
      </c>
      <c r="D5" s="23">
        <v>48.289560000000002</v>
      </c>
      <c r="E5" s="23">
        <v>47.524360000000001</v>
      </c>
      <c r="F5" s="23">
        <v>46.970759999999999</v>
      </c>
      <c r="G5" s="23">
        <v>46.679110000000001</v>
      </c>
      <c r="H5" s="23">
        <v>46.618650000000002</v>
      </c>
      <c r="I5" s="23">
        <v>52.929200000000002</v>
      </c>
      <c r="J5" s="23">
        <v>51.162509999999997</v>
      </c>
      <c r="K5" s="23">
        <v>49.155990000000003</v>
      </c>
      <c r="L5" s="23">
        <v>48.912379999999999</v>
      </c>
      <c r="M5" s="23">
        <v>49.095739999999999</v>
      </c>
      <c r="N5" s="23">
        <v>49.48507</v>
      </c>
      <c r="O5" s="23">
        <v>50.267769999999999</v>
      </c>
      <c r="P5" s="23">
        <v>50.138089999999998</v>
      </c>
      <c r="Q5" s="24" t="s">
        <v>62</v>
      </c>
      <c r="R5" s="24" t="s">
        <v>193</v>
      </c>
      <c r="S5" s="25"/>
    </row>
    <row r="6" spans="1:19" ht="18" customHeight="1">
      <c r="A6" s="54" t="s">
        <v>234</v>
      </c>
      <c r="B6" s="55" t="s">
        <v>24</v>
      </c>
      <c r="C6" s="56">
        <v>49.554490000000001</v>
      </c>
      <c r="D6" s="56">
        <v>48.589599999999997</v>
      </c>
      <c r="E6" s="56">
        <v>47.861020000000003</v>
      </c>
      <c r="F6" s="56">
        <v>47.34892</v>
      </c>
      <c r="G6" s="56">
        <v>46.988410000000002</v>
      </c>
      <c r="H6" s="56">
        <v>46.957659999999997</v>
      </c>
      <c r="I6" s="56">
        <v>53.507219999999997</v>
      </c>
      <c r="J6" s="56">
        <v>51.951239999999999</v>
      </c>
      <c r="K6" s="56">
        <v>49.83314</v>
      </c>
      <c r="L6" s="56">
        <v>49.281239999999997</v>
      </c>
      <c r="M6" s="56">
        <v>49.364139999999999</v>
      </c>
      <c r="N6" s="56">
        <v>49.743740000000003</v>
      </c>
      <c r="O6" s="56">
        <v>50.542549999999999</v>
      </c>
      <c r="P6" s="56">
        <v>50.539110000000001</v>
      </c>
      <c r="Q6" s="57" t="s">
        <v>63</v>
      </c>
      <c r="R6" s="57" t="s">
        <v>238</v>
      </c>
      <c r="S6" s="25"/>
    </row>
    <row r="7" spans="1:19" ht="18" customHeight="1">
      <c r="A7" s="26" t="s">
        <v>29</v>
      </c>
      <c r="B7" s="27" t="s">
        <v>3</v>
      </c>
      <c r="C7" s="28">
        <v>55.41657</v>
      </c>
      <c r="D7" s="28">
        <v>53.880940000000002</v>
      </c>
      <c r="E7" s="28">
        <v>53.378360000000001</v>
      </c>
      <c r="F7" s="28">
        <v>52.25432</v>
      </c>
      <c r="G7" s="28">
        <v>52.451030000000003</v>
      </c>
      <c r="H7" s="28">
        <v>51.751370000000001</v>
      </c>
      <c r="I7" s="28">
        <v>58.452979999999997</v>
      </c>
      <c r="J7" s="28">
        <v>54.939059999999998</v>
      </c>
      <c r="K7" s="28">
        <v>52.475940000000001</v>
      </c>
      <c r="L7" s="28">
        <v>52.844090000000001</v>
      </c>
      <c r="M7" s="28">
        <v>54.055880000000002</v>
      </c>
      <c r="N7" s="28">
        <v>54.197510000000001</v>
      </c>
      <c r="O7" s="28">
        <v>54.382980000000003</v>
      </c>
      <c r="P7" s="28">
        <v>54.407980000000002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43.173079999999999</v>
      </c>
      <c r="D8" s="56">
        <v>40.384419999999999</v>
      </c>
      <c r="E8" s="56">
        <v>34.77234</v>
      </c>
      <c r="F8" s="56">
        <v>34.790599999999998</v>
      </c>
      <c r="G8" s="56">
        <v>37.089669999999998</v>
      </c>
      <c r="H8" s="56">
        <v>36.512149999999998</v>
      </c>
      <c r="I8" s="56">
        <v>41.379309999999997</v>
      </c>
      <c r="J8" s="56">
        <v>41.525039999999997</v>
      </c>
      <c r="K8" s="56">
        <v>41.2913</v>
      </c>
      <c r="L8" s="56">
        <v>38.85116</v>
      </c>
      <c r="M8" s="56">
        <v>39.191549999999999</v>
      </c>
      <c r="N8" s="56">
        <v>41.692309999999999</v>
      </c>
      <c r="O8" s="56">
        <v>43.527119999999996</v>
      </c>
      <c r="P8" s="56">
        <v>42.483370000000001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42.308329999999998</v>
      </c>
      <c r="D9" s="32">
        <v>41.697009999999999</v>
      </c>
      <c r="E9" s="32">
        <v>39.37444</v>
      </c>
      <c r="F9" s="32">
        <v>38.467379999999999</v>
      </c>
      <c r="G9" s="32">
        <v>40.115380000000002</v>
      </c>
      <c r="H9" s="32">
        <v>40.372489999999999</v>
      </c>
      <c r="I9" s="32">
        <v>46.252679999999998</v>
      </c>
      <c r="J9" s="32">
        <v>45.024470000000001</v>
      </c>
      <c r="K9" s="32">
        <v>43.221809999999998</v>
      </c>
      <c r="L9" s="32">
        <v>43.987229999999997</v>
      </c>
      <c r="M9" s="32">
        <v>43.198050000000002</v>
      </c>
      <c r="N9" s="32">
        <v>43.195120000000003</v>
      </c>
      <c r="O9" s="32">
        <v>43.194839999999999</v>
      </c>
      <c r="P9" s="32">
        <v>42.378929999999997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55.10172</v>
      </c>
      <c r="D10" s="56">
        <v>54.418129999999998</v>
      </c>
      <c r="E10" s="56">
        <v>52.351669999999999</v>
      </c>
      <c r="F10" s="56">
        <v>50.60136</v>
      </c>
      <c r="G10" s="56">
        <v>50.754339999999999</v>
      </c>
      <c r="H10" s="56">
        <v>49.807380000000002</v>
      </c>
      <c r="I10" s="56">
        <v>53.339559999999999</v>
      </c>
      <c r="J10" s="56">
        <v>49.705620000000003</v>
      </c>
      <c r="K10" s="56">
        <v>45.089060000000003</v>
      </c>
      <c r="L10" s="56">
        <v>47.398180000000004</v>
      </c>
      <c r="M10" s="56">
        <v>47.329439999999998</v>
      </c>
      <c r="N10" s="56">
        <v>47.992359999999998</v>
      </c>
      <c r="O10" s="56">
        <v>49.41093</v>
      </c>
      <c r="P10" s="56">
        <v>49.613030000000002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44.508139999999997</v>
      </c>
      <c r="D11" s="32">
        <v>44.485900000000001</v>
      </c>
      <c r="E11" s="32">
        <v>44.731209999999997</v>
      </c>
      <c r="F11" s="32">
        <v>44.539540000000002</v>
      </c>
      <c r="G11" s="32">
        <v>44.650979999999997</v>
      </c>
      <c r="H11" s="32">
        <v>45.532580000000003</v>
      </c>
      <c r="I11" s="32">
        <v>51.113509999999998</v>
      </c>
      <c r="J11" s="32">
        <v>50.669379999999997</v>
      </c>
      <c r="K11" s="32">
        <v>48.609139999999996</v>
      </c>
      <c r="L11" s="32">
        <v>48.146090000000001</v>
      </c>
      <c r="M11" s="32">
        <v>49.427849999999999</v>
      </c>
      <c r="N11" s="32">
        <v>50.545560000000002</v>
      </c>
      <c r="O11" s="32">
        <v>51.999740000000003</v>
      </c>
      <c r="P11" s="32">
        <v>52.394829999999999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37.553559999999997</v>
      </c>
      <c r="D12" s="56">
        <v>39.256329999999998</v>
      </c>
      <c r="E12" s="56">
        <v>38.904029999999999</v>
      </c>
      <c r="F12" s="56">
        <v>38.857349999999997</v>
      </c>
      <c r="G12" s="56">
        <v>38.821840000000002</v>
      </c>
      <c r="H12" s="56">
        <v>39.120109999999997</v>
      </c>
      <c r="I12" s="56">
        <v>44.738399999999999</v>
      </c>
      <c r="J12" s="56">
        <v>42.096359999999997</v>
      </c>
      <c r="K12" s="56">
        <v>40.037300000000002</v>
      </c>
      <c r="L12" s="56">
        <v>43.084319999999998</v>
      </c>
      <c r="M12" s="56">
        <v>43.958869999999997</v>
      </c>
      <c r="N12" s="56">
        <v>45.423439999999999</v>
      </c>
      <c r="O12" s="56">
        <v>46.874580000000002</v>
      </c>
      <c r="P12" s="56">
        <v>46.12406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36.552230000000002</v>
      </c>
      <c r="D13" s="32">
        <v>28.070070000000001</v>
      </c>
      <c r="E13" s="32">
        <v>27.5154</v>
      </c>
      <c r="F13" s="32">
        <v>25.27919</v>
      </c>
      <c r="G13" s="32">
        <v>24.746729999999999</v>
      </c>
      <c r="H13" s="32">
        <v>23.884139999999999</v>
      </c>
      <c r="I13" s="32">
        <v>26.838329999999999</v>
      </c>
      <c r="J13" s="32">
        <v>23.550619999999999</v>
      </c>
      <c r="K13" s="32">
        <v>20.624780000000001</v>
      </c>
      <c r="L13" s="32">
        <v>22.219539999999999</v>
      </c>
      <c r="M13" s="32">
        <v>22.3325</v>
      </c>
      <c r="N13" s="32">
        <v>20.954270000000001</v>
      </c>
      <c r="O13" s="32">
        <v>22.483799999999999</v>
      </c>
      <c r="P13" s="32">
        <v>22.577210000000001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51.500570000000003</v>
      </c>
      <c r="D14" s="56">
        <v>54.764159999999997</v>
      </c>
      <c r="E14" s="56">
        <v>50.298029999999997</v>
      </c>
      <c r="F14" s="56">
        <v>48.580869999999997</v>
      </c>
      <c r="G14" s="56">
        <v>48.599879999999999</v>
      </c>
      <c r="H14" s="56">
        <v>47.672220000000003</v>
      </c>
      <c r="I14" s="56">
        <v>59.292279999999998</v>
      </c>
      <c r="J14" s="56">
        <v>56.58146</v>
      </c>
      <c r="K14" s="56">
        <v>53.087060000000001</v>
      </c>
      <c r="L14" s="56">
        <v>49.515770000000003</v>
      </c>
      <c r="M14" s="56">
        <v>48.099989999999998</v>
      </c>
      <c r="N14" s="56">
        <v>48.267800000000001</v>
      </c>
      <c r="O14" s="56">
        <v>50.189729999999997</v>
      </c>
      <c r="P14" s="56">
        <v>48.202730000000003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45.03022</v>
      </c>
      <c r="D15" s="32">
        <v>43.683909999999997</v>
      </c>
      <c r="E15" s="32">
        <v>42.095359999999999</v>
      </c>
      <c r="F15" s="32">
        <v>41.016939999999998</v>
      </c>
      <c r="G15" s="32">
        <v>41.508119999999998</v>
      </c>
      <c r="H15" s="32">
        <v>42.01681</v>
      </c>
      <c r="I15" s="32">
        <v>51.377679999999998</v>
      </c>
      <c r="J15" s="32">
        <v>49.464739999999999</v>
      </c>
      <c r="K15" s="32">
        <v>46.306719999999999</v>
      </c>
      <c r="L15" s="32">
        <v>45.416119999999999</v>
      </c>
      <c r="M15" s="32">
        <v>45.473709999999997</v>
      </c>
      <c r="N15" s="32">
        <v>45.335810000000002</v>
      </c>
      <c r="O15" s="32">
        <v>45.820630000000001</v>
      </c>
      <c r="P15" s="32">
        <v>45.457999999999998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58.393920000000001</v>
      </c>
      <c r="D16" s="56">
        <v>57.600020000000001</v>
      </c>
      <c r="E16" s="56">
        <v>57.381360000000001</v>
      </c>
      <c r="F16" s="56">
        <v>57.662689999999998</v>
      </c>
      <c r="G16" s="56">
        <v>56.36636</v>
      </c>
      <c r="H16" s="56">
        <v>55.347050000000003</v>
      </c>
      <c r="I16" s="56">
        <v>61.699159999999999</v>
      </c>
      <c r="J16" s="56">
        <v>59.462530000000001</v>
      </c>
      <c r="K16" s="56">
        <v>58.414960000000001</v>
      </c>
      <c r="L16" s="56">
        <v>56.752630000000003</v>
      </c>
      <c r="M16" s="56">
        <v>56.987180000000002</v>
      </c>
      <c r="N16" s="56">
        <v>57.238399999999999</v>
      </c>
      <c r="O16" s="56">
        <v>57.437800000000003</v>
      </c>
      <c r="P16" s="56">
        <v>57.782580000000003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48.748690000000003</v>
      </c>
      <c r="D17" s="32">
        <v>47.609020000000001</v>
      </c>
      <c r="E17" s="32">
        <v>45.915230000000001</v>
      </c>
      <c r="F17" s="32">
        <v>44.308860000000003</v>
      </c>
      <c r="G17" s="32">
        <v>45.164670000000001</v>
      </c>
      <c r="H17" s="32">
        <v>46.359639999999999</v>
      </c>
      <c r="I17" s="32">
        <v>53.755690000000001</v>
      </c>
      <c r="J17" s="32">
        <v>48.189250000000001</v>
      </c>
      <c r="K17" s="32">
        <v>45.140259999999998</v>
      </c>
      <c r="L17" s="32">
        <v>46.588979999999999</v>
      </c>
      <c r="M17" s="32">
        <v>48.389490000000002</v>
      </c>
      <c r="N17" s="32">
        <v>50.065339999999999</v>
      </c>
      <c r="O17" s="32">
        <v>50.594209999999997</v>
      </c>
      <c r="P17" s="32">
        <v>50.363639999999997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50.715009999999999</v>
      </c>
      <c r="D18" s="56">
        <v>50.2438</v>
      </c>
      <c r="E18" s="56">
        <v>48.979889999999997</v>
      </c>
      <c r="F18" s="56">
        <v>48.782940000000004</v>
      </c>
      <c r="G18" s="56">
        <v>48.32067</v>
      </c>
      <c r="H18" s="56">
        <v>48.423819999999999</v>
      </c>
      <c r="I18" s="56">
        <v>56.783790000000003</v>
      </c>
      <c r="J18" s="56">
        <v>56.039340000000003</v>
      </c>
      <c r="K18" s="56">
        <v>54.934289999999997</v>
      </c>
      <c r="L18" s="56">
        <v>53.626739999999998</v>
      </c>
      <c r="M18" s="56">
        <v>50.399099999999997</v>
      </c>
      <c r="N18" s="56">
        <v>51.16404</v>
      </c>
      <c r="O18" s="56">
        <v>51.269730000000003</v>
      </c>
      <c r="P18" s="56">
        <v>51.155850000000001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52.145539999999997</v>
      </c>
      <c r="D19" s="32">
        <v>43.095939999999999</v>
      </c>
      <c r="E19" s="32">
        <v>39.629600000000003</v>
      </c>
      <c r="F19" s="32">
        <v>38.51482</v>
      </c>
      <c r="G19" s="32">
        <v>44.252540000000003</v>
      </c>
      <c r="H19" s="32">
        <v>40.258789999999998</v>
      </c>
      <c r="I19" s="32">
        <v>45.939779999999999</v>
      </c>
      <c r="J19" s="32">
        <v>42.720199999999998</v>
      </c>
      <c r="K19" s="32">
        <v>37.746830000000003</v>
      </c>
      <c r="L19" s="32">
        <v>40.6447</v>
      </c>
      <c r="M19" s="32">
        <v>38.283679999999997</v>
      </c>
      <c r="N19" s="32">
        <v>40.237870000000001</v>
      </c>
      <c r="O19" s="32">
        <v>40.548310000000001</v>
      </c>
      <c r="P19" s="32">
        <v>40.035330000000002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40.351619999999997</v>
      </c>
      <c r="D20" s="56">
        <v>39.983429999999998</v>
      </c>
      <c r="E20" s="56">
        <v>38.840490000000003</v>
      </c>
      <c r="F20" s="56">
        <v>39.562130000000003</v>
      </c>
      <c r="G20" s="56">
        <v>40.696089999999998</v>
      </c>
      <c r="H20" s="56">
        <v>39.654679999999999</v>
      </c>
      <c r="I20" s="56">
        <v>44.256639999999997</v>
      </c>
      <c r="J20" s="56">
        <v>46.530299999999997</v>
      </c>
      <c r="K20" s="56">
        <v>44.237340000000003</v>
      </c>
      <c r="L20" s="56">
        <v>43.429340000000003</v>
      </c>
      <c r="M20" s="56">
        <v>45.29515</v>
      </c>
      <c r="N20" s="56">
        <v>46.094369999999998</v>
      </c>
      <c r="O20" s="56">
        <v>47.684060000000002</v>
      </c>
      <c r="P20" s="56">
        <v>47.79477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35.00647</v>
      </c>
      <c r="D21" s="32">
        <v>35.200449999999996</v>
      </c>
      <c r="E21" s="32">
        <v>34.466659999999997</v>
      </c>
      <c r="F21" s="32">
        <v>33.369489999999999</v>
      </c>
      <c r="G21" s="32">
        <v>33.78951</v>
      </c>
      <c r="H21" s="32">
        <v>34.642699999999998</v>
      </c>
      <c r="I21" s="32">
        <v>42.346690000000002</v>
      </c>
      <c r="J21" s="32">
        <v>37.341970000000003</v>
      </c>
      <c r="K21" s="32">
        <v>36.548279999999998</v>
      </c>
      <c r="L21" s="32">
        <v>37.19285</v>
      </c>
      <c r="M21" s="32">
        <v>39.415700000000001</v>
      </c>
      <c r="N21" s="32">
        <v>41.22871</v>
      </c>
      <c r="O21" s="32">
        <v>42.616840000000003</v>
      </c>
      <c r="P21" s="32">
        <v>43.0124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40.606189999999998</v>
      </c>
      <c r="D22" s="56">
        <v>40.377630000000003</v>
      </c>
      <c r="E22" s="56">
        <v>40.046970000000002</v>
      </c>
      <c r="F22" s="56">
        <v>41.2774</v>
      </c>
      <c r="G22" s="56">
        <v>42.317839999999997</v>
      </c>
      <c r="H22" s="56">
        <v>43.071800000000003</v>
      </c>
      <c r="I22" s="56">
        <v>47.040089999999999</v>
      </c>
      <c r="J22" s="56">
        <v>42.396239999999999</v>
      </c>
      <c r="K22" s="56">
        <v>44.299320000000002</v>
      </c>
      <c r="L22" s="56">
        <v>46.389310000000002</v>
      </c>
      <c r="M22" s="56">
        <v>46.843780000000002</v>
      </c>
      <c r="N22" s="56">
        <v>49.069090000000003</v>
      </c>
      <c r="O22" s="56">
        <v>49.378729999999997</v>
      </c>
      <c r="P22" s="56">
        <v>50.177779999999998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50.015729999999998</v>
      </c>
      <c r="D23" s="32">
        <v>50.3538</v>
      </c>
      <c r="E23" s="32">
        <v>46.663260000000001</v>
      </c>
      <c r="F23" s="32">
        <v>46.647239999999996</v>
      </c>
      <c r="G23" s="32">
        <v>45.922530000000002</v>
      </c>
      <c r="H23" s="32">
        <v>45.846490000000003</v>
      </c>
      <c r="I23" s="32">
        <v>51.031080000000003</v>
      </c>
      <c r="J23" s="32">
        <v>48.08728</v>
      </c>
      <c r="K23" s="32">
        <v>49.059280000000001</v>
      </c>
      <c r="L23" s="32">
        <v>49.743110000000001</v>
      </c>
      <c r="M23" s="32">
        <v>47.31814</v>
      </c>
      <c r="N23" s="32">
        <v>47.264220000000002</v>
      </c>
      <c r="O23" s="32">
        <v>48.704560000000001</v>
      </c>
      <c r="P23" s="32">
        <v>47.358519999999999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39.57329</v>
      </c>
      <c r="D24" s="56">
        <v>37.847029999999997</v>
      </c>
      <c r="E24" s="56">
        <v>35.456359999999997</v>
      </c>
      <c r="F24" s="56">
        <v>32.705710000000003</v>
      </c>
      <c r="G24" s="56">
        <v>34.477989999999998</v>
      </c>
      <c r="H24" s="56">
        <v>34.855040000000002</v>
      </c>
      <c r="I24" s="56">
        <v>42.010449999999999</v>
      </c>
      <c r="J24" s="56">
        <v>39.326300000000003</v>
      </c>
      <c r="K24" s="56">
        <v>38.385849999999998</v>
      </c>
      <c r="L24" s="56">
        <v>35.78154</v>
      </c>
      <c r="M24" s="56">
        <v>37.22045</v>
      </c>
      <c r="N24" s="56">
        <v>37.02252</v>
      </c>
      <c r="O24" s="56">
        <v>36.592680000000001</v>
      </c>
      <c r="P24" s="56">
        <v>36.634630000000001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46.739370000000001</v>
      </c>
      <c r="D25" s="32">
        <v>45.251759999999997</v>
      </c>
      <c r="E25" s="32">
        <v>43.916960000000003</v>
      </c>
      <c r="F25" s="32">
        <v>42.758780000000002</v>
      </c>
      <c r="G25" s="32">
        <v>42.443089999999998</v>
      </c>
      <c r="H25" s="32">
        <v>42.098320000000001</v>
      </c>
      <c r="I25" s="32">
        <v>47.813189999999999</v>
      </c>
      <c r="J25" s="32">
        <v>45.89434</v>
      </c>
      <c r="K25" s="32">
        <v>43.265779999999999</v>
      </c>
      <c r="L25" s="32">
        <v>44.000520000000002</v>
      </c>
      <c r="M25" s="32">
        <v>44.286670000000001</v>
      </c>
      <c r="N25" s="32">
        <v>44.85416</v>
      </c>
      <c r="O25" s="32">
        <v>45.996870000000001</v>
      </c>
      <c r="P25" s="32">
        <v>46.212609999999998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52.396189999999997</v>
      </c>
      <c r="D26" s="56">
        <v>51.215820000000001</v>
      </c>
      <c r="E26" s="56">
        <v>50.639769999999999</v>
      </c>
      <c r="F26" s="56">
        <v>49.821040000000004</v>
      </c>
      <c r="G26" s="56">
        <v>49.192749999999997</v>
      </c>
      <c r="H26" s="56">
        <v>49.073929999999997</v>
      </c>
      <c r="I26" s="56">
        <v>57.312829999999998</v>
      </c>
      <c r="J26" s="56">
        <v>56.026530000000001</v>
      </c>
      <c r="K26" s="56">
        <v>52.965020000000003</v>
      </c>
      <c r="L26" s="56">
        <v>52.31277</v>
      </c>
      <c r="M26" s="56">
        <v>55.292110000000001</v>
      </c>
      <c r="N26" s="56">
        <v>55.187100000000001</v>
      </c>
      <c r="O26" s="56">
        <v>55.414209999999997</v>
      </c>
      <c r="P26" s="56">
        <v>55.015459999999997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42.682630000000003</v>
      </c>
      <c r="D27" s="32">
        <v>41.496130000000001</v>
      </c>
      <c r="E27" s="32">
        <v>41.052349999999997</v>
      </c>
      <c r="F27" s="32">
        <v>41.130870000000002</v>
      </c>
      <c r="G27" s="32">
        <v>41.040480000000002</v>
      </c>
      <c r="H27" s="32">
        <v>41.422530000000002</v>
      </c>
      <c r="I27" s="32">
        <v>47.735019999999999</v>
      </c>
      <c r="J27" s="32">
        <v>43.567959999999999</v>
      </c>
      <c r="K27" s="32">
        <v>43.247950000000003</v>
      </c>
      <c r="L27" s="32">
        <v>46.858989999999999</v>
      </c>
      <c r="M27" s="32">
        <v>49.230020000000003</v>
      </c>
      <c r="N27" s="32">
        <v>50.857529999999997</v>
      </c>
      <c r="O27" s="32">
        <v>51.753709999999998</v>
      </c>
      <c r="P27" s="32">
        <v>50.876199999999997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51.706431641947113</v>
      </c>
      <c r="D28" s="75">
        <v>48.31712753610293</v>
      </c>
      <c r="E28" s="75">
        <v>44.865711243600579</v>
      </c>
      <c r="F28" s="75">
        <v>43.452377623115268</v>
      </c>
      <c r="G28" s="75">
        <v>43.28140480208247</v>
      </c>
      <c r="H28" s="75">
        <v>42.480873049986805</v>
      </c>
      <c r="I28" s="75">
        <v>49.123123523607788</v>
      </c>
      <c r="J28" s="75">
        <v>47.343196913148702</v>
      </c>
      <c r="K28" s="75">
        <v>43.873936500454832</v>
      </c>
      <c r="L28" s="75">
        <v>42.034321732009147</v>
      </c>
      <c r="M28" s="75">
        <v>42.378179147631378</v>
      </c>
      <c r="N28" s="75">
        <v>42.684518109982292</v>
      </c>
      <c r="O28" s="75">
        <v>45.332293449117202</v>
      </c>
      <c r="P28" s="75">
        <v>42.812570000000001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35.579689999999999</v>
      </c>
      <c r="D29" s="32">
        <v>35.881900000000002</v>
      </c>
      <c r="E29" s="32">
        <v>34.788879999999999</v>
      </c>
      <c r="F29" s="32">
        <v>33.560369999999999</v>
      </c>
      <c r="G29" s="32">
        <v>34.566360000000003</v>
      </c>
      <c r="H29" s="32">
        <v>36.29325</v>
      </c>
      <c r="I29" s="32">
        <v>41.70514</v>
      </c>
      <c r="J29" s="32">
        <v>39.968409999999999</v>
      </c>
      <c r="K29" s="32">
        <v>40.920059999999999</v>
      </c>
      <c r="L29" s="32">
        <v>41.09046</v>
      </c>
      <c r="M29" s="32">
        <v>43.286140000000003</v>
      </c>
      <c r="N29" s="32">
        <v>43.330660000000002</v>
      </c>
      <c r="O29" s="32">
        <v>42.886249999999997</v>
      </c>
      <c r="P29" s="32">
        <v>41.945189999999997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50.555509999999998</v>
      </c>
      <c r="D30" s="56">
        <v>49.494500000000002</v>
      </c>
      <c r="E30" s="56">
        <v>46.909239999999997</v>
      </c>
      <c r="F30" s="56">
        <v>44.610689999999998</v>
      </c>
      <c r="G30" s="56">
        <v>44.058720000000001</v>
      </c>
      <c r="H30" s="56">
        <v>43.782339999999998</v>
      </c>
      <c r="I30" s="56">
        <v>51.797440000000002</v>
      </c>
      <c r="J30" s="56">
        <v>49.883629999999997</v>
      </c>
      <c r="K30" s="56">
        <v>47.671720000000001</v>
      </c>
      <c r="L30" s="56">
        <v>46.548499999999997</v>
      </c>
      <c r="M30" s="56">
        <v>46.477179999999997</v>
      </c>
      <c r="N30" s="56">
        <v>49.610599999999998</v>
      </c>
      <c r="O30" s="56">
        <v>50.635910000000003</v>
      </c>
      <c r="P30" s="56">
        <v>50.226210000000002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41.973010000000002</v>
      </c>
      <c r="D31" s="32">
        <v>44.126429999999999</v>
      </c>
      <c r="E31" s="32">
        <v>40.899239999999999</v>
      </c>
      <c r="F31" s="32">
        <v>39.783610000000003</v>
      </c>
      <c r="G31" s="32">
        <v>39.650030000000001</v>
      </c>
      <c r="H31" s="32">
        <v>40.648780000000002</v>
      </c>
      <c r="I31" s="32">
        <v>44.49973</v>
      </c>
      <c r="J31" s="32">
        <v>44.842379999999999</v>
      </c>
      <c r="K31" s="32">
        <v>43.081850000000003</v>
      </c>
      <c r="L31" s="32">
        <v>48.37229</v>
      </c>
      <c r="M31" s="32">
        <v>47.425759999999997</v>
      </c>
      <c r="N31" s="32">
        <v>47.94547</v>
      </c>
      <c r="O31" s="32">
        <v>48.273009999999999</v>
      </c>
      <c r="P31" s="32">
        <v>47.389299999999999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57.625030000000002</v>
      </c>
      <c r="D32" s="56">
        <v>55.743319999999997</v>
      </c>
      <c r="E32" s="56">
        <v>55.103679999999997</v>
      </c>
      <c r="F32" s="56">
        <v>52.849499999999999</v>
      </c>
      <c r="G32" s="56">
        <v>52.665959999999998</v>
      </c>
      <c r="H32" s="56">
        <v>52.599379999999996</v>
      </c>
      <c r="I32" s="56">
        <v>56.452770000000001</v>
      </c>
      <c r="J32" s="56">
        <v>55.113680000000002</v>
      </c>
      <c r="K32" s="56">
        <v>52.63682</v>
      </c>
      <c r="L32" s="56">
        <v>55.903370000000002</v>
      </c>
      <c r="M32" s="56">
        <v>57.745310000000003</v>
      </c>
      <c r="N32" s="56">
        <v>57.480130000000003</v>
      </c>
      <c r="O32" s="56">
        <v>58.525080000000003</v>
      </c>
      <c r="P32" s="56">
        <v>57.876849999999997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51.796720000000001</v>
      </c>
      <c r="D33" s="32">
        <v>50.362380000000002</v>
      </c>
      <c r="E33" s="32">
        <v>50.531610000000001</v>
      </c>
      <c r="F33" s="32">
        <v>50.269280000000002</v>
      </c>
      <c r="G33" s="32">
        <v>50.864980000000003</v>
      </c>
      <c r="H33" s="32">
        <v>49.846159999999998</v>
      </c>
      <c r="I33" s="32">
        <v>53.113430000000001</v>
      </c>
      <c r="J33" s="32">
        <v>50.420029999999997</v>
      </c>
      <c r="K33" s="32">
        <v>49.36598</v>
      </c>
      <c r="L33" s="32">
        <v>50.011339999999997</v>
      </c>
      <c r="M33" s="32">
        <v>50.474260000000001</v>
      </c>
      <c r="N33" s="32">
        <v>49.862430000000003</v>
      </c>
      <c r="O33" s="32">
        <v>50.822659999999999</v>
      </c>
      <c r="P33" s="32">
        <v>50.012929999999997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99" t="s">
        <v>249</v>
      </c>
      <c r="B35" s="99"/>
      <c r="C35" s="99"/>
      <c r="D35" s="99"/>
      <c r="E35" s="99"/>
      <c r="F35" s="99"/>
      <c r="G35" s="99"/>
      <c r="H35" s="99"/>
      <c r="I35" s="73"/>
      <c r="J35" s="100" t="s">
        <v>250</v>
      </c>
      <c r="K35" s="100"/>
      <c r="L35" s="100"/>
      <c r="M35" s="100"/>
      <c r="N35" s="100"/>
      <c r="O35" s="100"/>
      <c r="P35" s="100"/>
      <c r="Q35" s="100"/>
      <c r="R35" s="100"/>
    </row>
    <row r="36" spans="1:19" ht="12" customHeight="1">
      <c r="A36" s="97" t="s">
        <v>194</v>
      </c>
      <c r="B36" s="97"/>
      <c r="C36" s="97"/>
      <c r="D36" s="97"/>
      <c r="E36" s="97"/>
      <c r="F36" s="97"/>
      <c r="G36" s="97"/>
      <c r="H36" s="97"/>
      <c r="I36" s="72"/>
      <c r="J36" s="98" t="s">
        <v>195</v>
      </c>
      <c r="K36" s="98"/>
      <c r="L36" s="98"/>
      <c r="M36" s="98"/>
      <c r="N36" s="98"/>
      <c r="O36" s="98"/>
      <c r="P36" s="98"/>
      <c r="Q36" s="98"/>
      <c r="R36" s="98"/>
    </row>
    <row r="37" spans="1:19" ht="12.95" customHeight="1">
      <c r="A37" s="6" t="s">
        <v>237</v>
      </c>
      <c r="Q37" s="25"/>
      <c r="R37" s="35" t="s">
        <v>215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10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2A82017A-B817-46FB-B8B8-5F7384B2761B}">
  <ds:schemaRefs/>
</ds:datastoreItem>
</file>

<file path=customXml/itemProps2.xml><?xml version="1.0" encoding="utf-8"?>
<ds:datastoreItem xmlns:ds="http://schemas.openxmlformats.org/officeDocument/2006/customXml" ds:itemID="{F8891E0A-FA0E-4FFB-AFE4-AA1E52195B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</vt:i4>
      </vt:variant>
      <vt:variant>
        <vt:lpstr>Intervalos com Nome</vt:lpstr>
      </vt:variant>
      <vt:variant>
        <vt:i4>19</vt:i4>
      </vt:variant>
    </vt:vector>
  </HeadingPairs>
  <TitlesOfParts>
    <vt:vector size="39" baseType="lpstr">
      <vt:lpstr>aux</vt:lpstr>
      <vt:lpstr>Dados</vt:lpstr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  <vt:lpstr>Dados!Macrobond_Object1</vt:lpstr>
      <vt:lpstr>Dados!Macrobond_Object2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Helena</cp:lastModifiedBy>
  <cp:lastPrinted>2026-05-31T20:47:36Z</cp:lastPrinted>
  <dcterms:created xsi:type="dcterms:W3CDTF">2006-01-05T11:19:59Z</dcterms:created>
  <dcterms:modified xsi:type="dcterms:W3CDTF">2026-06-03T11:52:38Z</dcterms:modified>
</cp:coreProperties>
</file>